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3140"/>
  </bookViews>
  <sheets>
    <sheet name="ficha Hato Viejo (2)" sheetId="10" r:id="rId1"/>
    <sheet name="ficha La Guama (2)" sheetId="9" r:id="rId2"/>
  </sheets>
  <definedNames>
    <definedName name="_xlnm.Print_Titles" localSheetId="0">'ficha Hato Viejo (2)'!$1:$10</definedName>
    <definedName name="_xlnm.Print_Titles" localSheetId="1">'ficha La Guama (2)'!$1:$10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6" i="10" l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50" i="10"/>
  <c r="A51" i="10" s="1"/>
  <c r="A52" i="10" s="1"/>
  <c r="C23" i="10"/>
  <c r="C22" i="10"/>
  <c r="C21" i="10"/>
  <c r="C12" i="10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56" i="9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50" i="9"/>
  <c r="A51" i="9" s="1"/>
  <c r="A52" i="9" s="1"/>
  <c r="C23" i="9"/>
  <c r="C22" i="9"/>
  <c r="C21" i="9"/>
  <c r="C12" i="9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</calcChain>
</file>

<file path=xl/sharedStrings.xml><?xml version="1.0" encoding="utf-8"?>
<sst xmlns="http://schemas.openxmlformats.org/spreadsheetml/2006/main" count="232" uniqueCount="73">
  <si>
    <t>No.</t>
  </si>
  <si>
    <t>Partidas</t>
  </si>
  <si>
    <t>Cantidad</t>
  </si>
  <si>
    <t>Unidad</t>
  </si>
  <si>
    <t>Precio</t>
  </si>
  <si>
    <t>Sub-total</t>
  </si>
  <si>
    <t>Total</t>
  </si>
  <si>
    <t>Columna HN de 4" x 10' con Rosca y Coupling NPT</t>
  </si>
  <si>
    <t>UD</t>
  </si>
  <si>
    <t>Cabezal de descarga Tipo Cuello de Ganso 4"x4"</t>
  </si>
  <si>
    <t>Cheque Horizontal Cast Steel 4"</t>
  </si>
  <si>
    <t xml:space="preserve">Niple Hierro Negro de 4 x 6 HN </t>
  </si>
  <si>
    <t>Codos de 4 pulg x 45 grados HN</t>
  </si>
  <si>
    <t>Cable Sumergible #6/4</t>
  </si>
  <si>
    <t>Pies</t>
  </si>
  <si>
    <t>Alambre de vinil #10/2</t>
  </si>
  <si>
    <t>Cable de Acero Forjado #3/8</t>
  </si>
  <si>
    <t>Grapa p/cable de 3/8"</t>
  </si>
  <si>
    <t>Codo de 4 pulg 90 grados HN</t>
  </si>
  <si>
    <t>Niple de 1/2x6 pulg HG</t>
  </si>
  <si>
    <t>Coupling de 1/2 HG</t>
  </si>
  <si>
    <t>Reducción Bushing de 1/2 a 1/4 HG</t>
  </si>
  <si>
    <t>Manómetro de Glicerina de 0 a 240 PSI</t>
  </si>
  <si>
    <t>Niple de 4 x 12 pulg HN</t>
  </si>
  <si>
    <t>Coupling de 4 Pulg HN</t>
  </si>
  <si>
    <t>Válvula de Bola de 1/2</t>
  </si>
  <si>
    <t>Tee  1/2 HG</t>
  </si>
  <si>
    <t xml:space="preserve">Llave de Chorro de 1/2 </t>
  </si>
  <si>
    <t>Tubos de 2 pulg SDR-26 Espiga Campana</t>
  </si>
  <si>
    <t>Curva de 2 pulg PVC</t>
  </si>
  <si>
    <t>Platillos Soldables de 4 HN</t>
  </si>
  <si>
    <t>Juntas de Goma de 4´´ x 1/8´´</t>
  </si>
  <si>
    <t>Electrodos para Control de Nivel de Liquido</t>
  </si>
  <si>
    <t>Tubería de Ø 8" SDR-41 (Enfriamiento)</t>
  </si>
  <si>
    <t xml:space="preserve">    PA</t>
  </si>
  <si>
    <t>Alimentación Eléctrica</t>
  </si>
  <si>
    <t>Caseta para Panel de Control</t>
  </si>
  <si>
    <t>Alimentación Eléctrica Hasta el Panel de Control</t>
  </si>
  <si>
    <t>Mano de Obra de Instalaciones Eléctricas</t>
  </si>
  <si>
    <t>PA</t>
  </si>
  <si>
    <t>Gastos Indirectos de Obra</t>
  </si>
  <si>
    <t>Fondo de Pensiones y Jubilaciones (Ley No.6-86)</t>
  </si>
  <si>
    <t>%</t>
  </si>
  <si>
    <t>Codia (Decreto No. 319-88)</t>
  </si>
  <si>
    <t xml:space="preserve">Gastos Administrativos </t>
  </si>
  <si>
    <t>Seguros y Fianzas</t>
  </si>
  <si>
    <t xml:space="preserve">Transporte </t>
  </si>
  <si>
    <t>Dirección Técnica y Responsabilidad Civil</t>
  </si>
  <si>
    <t>Itebis 18% Dirección Técnica</t>
  </si>
  <si>
    <t xml:space="preserve">Imprevistos </t>
  </si>
  <si>
    <t>Supervisión</t>
  </si>
  <si>
    <t>NOTA: El gasto de imprevistos solo puede ser utilizado con previa autorización de esta Corporación (CORAAMOCA)</t>
  </si>
  <si>
    <t>Tapón Hembra de 3 Pulga HN</t>
  </si>
  <si>
    <t>Tapón de Ø 8" PVC (Enfriamiento)</t>
  </si>
  <si>
    <t>Tornillos 5/8´´ x 1 1/2´´ con Tuercas</t>
  </si>
  <si>
    <t>Junta Dresser  Criolla de 4"</t>
  </si>
  <si>
    <t>Tee Acero platillada de 4" x 4" x 4" (En Tub de 1/4")</t>
  </si>
  <si>
    <t>Válvula Compuerta platillada Vástago Ascendente Hartflord 4"</t>
  </si>
  <si>
    <t>Instalación de bomba sumergible y Arrancador</t>
  </si>
  <si>
    <t>Total  General RD$</t>
  </si>
  <si>
    <r>
      <t xml:space="preserve">Proyecto: </t>
    </r>
    <r>
      <rPr>
        <sz val="10"/>
        <rFont val="Arial"/>
        <family val="2"/>
      </rPr>
      <t xml:space="preserve">Mejora en el Servicio de Agua Potable en Hato Viejo con La Construcción de un Pozo Tubular Ø4" </t>
    </r>
  </si>
  <si>
    <r>
      <rPr>
        <b/>
        <sz val="10"/>
        <rFont val="Arial"/>
        <family val="2"/>
      </rPr>
      <t>Tipo de Proyecto:</t>
    </r>
    <r>
      <rPr>
        <sz val="10"/>
        <rFont val="Arial"/>
        <family val="2"/>
      </rPr>
      <t xml:space="preserve">  Mejoras en la Distribución del Agua Potable</t>
    </r>
  </si>
  <si>
    <r>
      <rPr>
        <b/>
        <sz val="10"/>
        <rFont val="Arial"/>
        <family val="2"/>
      </rPr>
      <t xml:space="preserve">Ubicación: </t>
    </r>
    <r>
      <rPr>
        <sz val="10"/>
        <rFont val="Arial"/>
        <family val="2"/>
      </rPr>
      <t xml:space="preserve"> Distrito Municipal Cayetano Germosen, Moca, Provincia Espaillat</t>
    </r>
  </si>
  <si>
    <r>
      <rPr>
        <b/>
        <sz val="10"/>
        <rFont val="Arial"/>
        <family val="2"/>
      </rPr>
      <t>Fecha Elaboración:</t>
    </r>
    <r>
      <rPr>
        <sz val="10"/>
        <rFont val="Arial"/>
        <family val="2"/>
      </rPr>
      <t xml:space="preserve"> Marzo del 2021</t>
    </r>
  </si>
  <si>
    <r>
      <t xml:space="preserve">Construcción de  Pozo Tubular </t>
    </r>
    <r>
      <rPr>
        <b/>
        <sz val="10"/>
        <rFont val="Calibri"/>
        <family val="2"/>
      </rPr>
      <t>Ø</t>
    </r>
    <r>
      <rPr>
        <b/>
        <i/>
        <sz val="10"/>
        <rFont val="Arial"/>
        <family val="2"/>
      </rPr>
      <t>4"</t>
    </r>
  </si>
  <si>
    <t>Perforación en Percusión de Pozo Tubular, para Agua Potable, de 14´´ de Diámetro y Encamisado en Tubería de Hierro de 12´´ de Diámetro, a 160 pies de Profundidad (Tubería Incluida )</t>
  </si>
  <si>
    <t>Arrancador Magnético 460 voltios</t>
  </si>
  <si>
    <t>Motor Sumergible acero inoxidable 460 voltios</t>
  </si>
  <si>
    <r>
      <t xml:space="preserve">Proyecto: </t>
    </r>
    <r>
      <rPr>
        <sz val="10"/>
        <rFont val="Arial"/>
        <family val="2"/>
      </rPr>
      <t xml:space="preserve">Mejora en el Servicio de Agua Potable en La Guama con La Construcción de un Pozo Tubular Ø4" </t>
    </r>
  </si>
  <si>
    <t>Sub-Total RD$</t>
  </si>
  <si>
    <t>Bomba Sumergible acero inoxidable, TDH=150Mts; 250GPM</t>
  </si>
  <si>
    <t>Estudios hidrológicos</t>
  </si>
  <si>
    <t>Ficha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</si>
</sst>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.00\ &quot;Mts.&quot;"/>
    <numFmt numFmtId="166" formatCode="0.0"/>
    <numFmt numFmtId="167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name val="Calibri"/>
      <family val="2"/>
    </font>
    <font>
      <sz val="10"/>
      <name val="Times New Roman"/>
      <family val="1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2" fillId="0" borderId="0" xfId="2"/>
    <xf numFmtId="2" fontId="4" fillId="0" borderId="10" xfId="0" applyNumberFormat="1" applyFont="1" applyBorder="1"/>
    <xf numFmtId="0" fontId="5" fillId="0" borderId="10" xfId="2" applyFont="1" applyBorder="1" applyAlignment="1">
      <alignment horizontal="center" vertical="center"/>
    </xf>
    <xf numFmtId="2" fontId="6" fillId="0" borderId="10" xfId="0" applyNumberFormat="1" applyFont="1" applyBorder="1" applyAlignment="1">
      <alignment vertical="top"/>
    </xf>
    <xf numFmtId="2" fontId="6" fillId="0" borderId="10" xfId="0" applyNumberFormat="1" applyFont="1" applyBorder="1" applyAlignment="1">
      <alignment vertical="top" wrapText="1"/>
    </xf>
    <xf numFmtId="0" fontId="2" fillId="0" borderId="0" xfId="2" applyAlignment="1">
      <alignment wrapText="1"/>
    </xf>
    <xf numFmtId="0" fontId="5" fillId="0" borderId="10" xfId="2" applyFont="1" applyBorder="1" applyAlignment="1">
      <alignment horizontal="right" vertical="center"/>
    </xf>
    <xf numFmtId="0" fontId="2" fillId="0" borderId="1" xfId="2" applyFont="1" applyBorder="1"/>
    <xf numFmtId="0" fontId="2" fillId="0" borderId="4" xfId="2" applyFont="1" applyBorder="1" applyAlignment="1">
      <alignment wrapText="1"/>
    </xf>
    <xf numFmtId="0" fontId="3" fillId="0" borderId="0" xfId="2" applyFont="1" applyAlignment="1">
      <alignment horizontal="right" wrapText="1"/>
    </xf>
    <xf numFmtId="0" fontId="5" fillId="0" borderId="1" xfId="2" applyFont="1" applyBorder="1"/>
    <xf numFmtId="0" fontId="2" fillId="0" borderId="2" xfId="2" applyFont="1" applyBorder="1"/>
    <xf numFmtId="0" fontId="2" fillId="0" borderId="2" xfId="2" applyFont="1" applyBorder="1" applyAlignment="1">
      <alignment horizontal="right"/>
    </xf>
    <xf numFmtId="0" fontId="2" fillId="0" borderId="4" xfId="2" applyFont="1" applyBorder="1"/>
    <xf numFmtId="0" fontId="2" fillId="0" borderId="0" xfId="2" applyFont="1"/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166" fontId="7" fillId="0" borderId="9" xfId="0" applyNumberFormat="1" applyFont="1" applyBorder="1"/>
    <xf numFmtId="0" fontId="7" fillId="0" borderId="9" xfId="0" applyFont="1" applyBorder="1"/>
    <xf numFmtId="4" fontId="9" fillId="0" borderId="9" xfId="0" applyNumberFormat="1" applyFont="1" applyBorder="1" applyAlignment="1">
      <alignment horizontal="right"/>
    </xf>
    <xf numFmtId="0" fontId="9" fillId="0" borderId="9" xfId="0" applyFont="1" applyBorder="1" applyAlignment="1">
      <alignment horizontal="center" vertical="center"/>
    </xf>
    <xf numFmtId="167" fontId="9" fillId="0" borderId="9" xfId="3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167" fontId="4" fillId="0" borderId="10" xfId="3" applyFont="1" applyBorder="1" applyAlignment="1">
      <alignment horizontal="center"/>
    </xf>
    <xf numFmtId="4" fontId="6" fillId="0" borderId="10" xfId="4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164" fontId="6" fillId="0" borderId="10" xfId="4" applyFont="1" applyFill="1" applyBorder="1"/>
    <xf numFmtId="0" fontId="6" fillId="0" borderId="10" xfId="0" applyFont="1" applyBorder="1" applyAlignment="1">
      <alignment vertical="top"/>
    </xf>
    <xf numFmtId="0" fontId="6" fillId="2" borderId="10" xfId="0" applyFont="1" applyFill="1" applyBorder="1" applyAlignment="1">
      <alignment vertical="top" wrapText="1"/>
    </xf>
    <xf numFmtId="4" fontId="6" fillId="2" borderId="10" xfId="4" applyNumberFormat="1" applyFont="1" applyFill="1" applyBorder="1" applyAlignment="1">
      <alignment horizontal="right"/>
    </xf>
    <xf numFmtId="0" fontId="6" fillId="2" borderId="10" xfId="0" applyFont="1" applyFill="1" applyBorder="1" applyAlignment="1">
      <alignment horizontal="center"/>
    </xf>
    <xf numFmtId="164" fontId="6" fillId="2" borderId="10" xfId="4" applyFont="1" applyFill="1" applyBorder="1"/>
    <xf numFmtId="167" fontId="4" fillId="2" borderId="10" xfId="3" applyFont="1" applyFill="1" applyBorder="1" applyAlignment="1">
      <alignment horizontal="center"/>
    </xf>
    <xf numFmtId="164" fontId="6" fillId="0" borderId="10" xfId="4" applyFont="1" applyFill="1" applyBorder="1" applyAlignment="1">
      <alignment horizontal="center"/>
    </xf>
    <xf numFmtId="4" fontId="6" fillId="2" borderId="10" xfId="4" applyNumberFormat="1" applyFont="1" applyFill="1" applyBorder="1" applyAlignment="1">
      <alignment horizontal="right" vertical="center"/>
    </xf>
    <xf numFmtId="164" fontId="6" fillId="2" borderId="10" xfId="4" applyFont="1" applyFill="1" applyBorder="1" applyAlignment="1">
      <alignment vertical="center"/>
    </xf>
    <xf numFmtId="164" fontId="6" fillId="2" borderId="10" xfId="4" applyFont="1" applyFill="1" applyBorder="1" applyAlignment="1">
      <alignment horizontal="center" vertical="center"/>
    </xf>
    <xf numFmtId="166" fontId="7" fillId="0" borderId="10" xfId="0" applyNumberFormat="1" applyFont="1" applyBorder="1"/>
    <xf numFmtId="0" fontId="7" fillId="0" borderId="10" xfId="0" applyFont="1" applyBorder="1"/>
    <xf numFmtId="0" fontId="4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167" fontId="9" fillId="0" borderId="10" xfId="3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0" xfId="2" applyFont="1" applyBorder="1" applyAlignment="1">
      <alignment wrapText="1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2" applyNumberFormat="1" applyFont="1" applyBorder="1"/>
    <xf numFmtId="0" fontId="4" fillId="0" borderId="10" xfId="2" applyFont="1" applyBorder="1"/>
    <xf numFmtId="4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2" applyNumberFormat="1" applyFont="1" applyBorder="1" applyAlignment="1">
      <alignment wrapText="1"/>
    </xf>
    <xf numFmtId="0" fontId="2" fillId="0" borderId="10" xfId="2" applyFont="1" applyBorder="1"/>
    <xf numFmtId="0" fontId="2" fillId="0" borderId="10" xfId="2" applyFont="1" applyBorder="1" applyAlignment="1">
      <alignment horizontal="right"/>
    </xf>
    <xf numFmtId="4" fontId="7" fillId="0" borderId="11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right" vertical="center"/>
    </xf>
    <xf numFmtId="0" fontId="2" fillId="0" borderId="3" xfId="2" applyFont="1" applyBorder="1"/>
    <xf numFmtId="165" fontId="4" fillId="0" borderId="5" xfId="2" applyNumberFormat="1" applyFont="1" applyBorder="1" applyAlignment="1">
      <alignment horizontal="left"/>
    </xf>
    <xf numFmtId="1" fontId="4" fillId="0" borderId="5" xfId="2" applyNumberFormat="1" applyFont="1" applyBorder="1" applyAlignment="1">
      <alignment horizontal="left"/>
    </xf>
    <xf numFmtId="167" fontId="7" fillId="0" borderId="9" xfId="3" applyFont="1" applyBorder="1" applyAlignment="1">
      <alignment horizontal="center"/>
    </xf>
    <xf numFmtId="167" fontId="7" fillId="0" borderId="10" xfId="3" applyFont="1" applyBorder="1" applyAlignment="1">
      <alignment horizontal="center"/>
    </xf>
    <xf numFmtId="0" fontId="2" fillId="0" borderId="10" xfId="2" applyFont="1" applyBorder="1" applyAlignment="1">
      <alignment wrapText="1"/>
    </xf>
    <xf numFmtId="164" fontId="7" fillId="0" borderId="10" xfId="1" applyFont="1" applyBorder="1"/>
    <xf numFmtId="2" fontId="4" fillId="2" borderId="10" xfId="0" applyNumberFormat="1" applyFont="1" applyFill="1" applyBorder="1"/>
    <xf numFmtId="0" fontId="4" fillId="0" borderId="10" xfId="2" applyFont="1" applyBorder="1" applyAlignment="1">
      <alignment horizontal="center"/>
    </xf>
    <xf numFmtId="164" fontId="4" fillId="0" borderId="10" xfId="1" applyFont="1" applyBorder="1"/>
    <xf numFmtId="164" fontId="4" fillId="0" borderId="10" xfId="1" applyFont="1" applyBorder="1" applyAlignment="1">
      <alignment horizontal="right"/>
    </xf>
    <xf numFmtId="0" fontId="7" fillId="0" borderId="11" xfId="5" applyFont="1" applyBorder="1" applyAlignment="1"/>
    <xf numFmtId="0" fontId="7" fillId="0" borderId="13" xfId="5" applyFont="1" applyBorder="1" applyAlignment="1"/>
    <xf numFmtId="0" fontId="10" fillId="0" borderId="0" xfId="2" applyFont="1" applyAlignment="1">
      <alignment horizontal="center"/>
    </xf>
    <xf numFmtId="164" fontId="2" fillId="0" borderId="0" xfId="1" applyFont="1"/>
    <xf numFmtId="0" fontId="7" fillId="0" borderId="10" xfId="5" applyFont="1" applyBorder="1" applyAlignment="1">
      <alignment horizontal="right"/>
    </xf>
    <xf numFmtId="0" fontId="3" fillId="0" borderId="0" xfId="2" applyFont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2" fillId="0" borderId="0" xfId="2" applyFont="1" applyAlignment="1">
      <alignment horizontal="right"/>
    </xf>
    <xf numFmtId="0" fontId="10" fillId="0" borderId="0" xfId="2" applyFont="1" applyAlignment="1">
      <alignment horizontal="right"/>
    </xf>
    <xf numFmtId="0" fontId="3" fillId="0" borderId="2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5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2" fillId="0" borderId="4" xfId="2" applyFont="1" applyBorder="1" applyAlignment="1">
      <alignment horizontal="left"/>
    </xf>
    <xf numFmtId="0" fontId="2" fillId="0" borderId="0" xfId="2" applyFont="1" applyAlignment="1">
      <alignment horizontal="left"/>
    </xf>
  </cellXfs>
  <cellStyles count="6">
    <cellStyle name="Millares" xfId="1" builtinId="3"/>
    <cellStyle name="Millares 2" xfId="4"/>
    <cellStyle name="Millares 7" xfId="3"/>
    <cellStyle name="Normal" xfId="0" builtinId="0"/>
    <cellStyle name="Normal 3" xfId="2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58615</xdr:colOff>
      <xdr:row>0</xdr:row>
      <xdr:rowOff>51288</xdr:rowOff>
    </xdr:from>
    <xdr:to>
      <xdr:col>6</xdr:col>
      <xdr:colOff>783980</xdr:colOff>
      <xdr:row>3</xdr:row>
      <xdr:rowOff>153865</xdr:rowOff>
    </xdr:to>
    <xdr:pic>
      <xdr:nvPicPr>
        <xdr:cNvPr id="2" name="1 Imagen" descr="ddd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615" y="51288"/>
          <a:ext cx="7326190" cy="76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58615</xdr:colOff>
      <xdr:row>0</xdr:row>
      <xdr:rowOff>51288</xdr:rowOff>
    </xdr:from>
    <xdr:to>
      <xdr:col>6</xdr:col>
      <xdr:colOff>783980</xdr:colOff>
      <xdr:row>3</xdr:row>
      <xdr:rowOff>153865</xdr:rowOff>
    </xdr:to>
    <xdr:pic>
      <xdr:nvPicPr>
        <xdr:cNvPr id="2" name="1 Imagen" descr="ddd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615" y="51288"/>
          <a:ext cx="7326190" cy="76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70"/>
  <sheetViews>
    <sheetView tabSelected="1" zoomScale="130" zoomScaleNormal="130" workbookViewId="0">
      <selection activeCell="I65" sqref="I65"/>
    </sheetView>
  </sheetViews>
  <sheetFormatPr baseColWidth="10" defaultColWidth="11.42578125" defaultRowHeight="12.75" x14ac:dyDescent="0.2"/>
  <cols>
    <col min="1" max="1" width="5.28515625" style="15" customWidth="1"/>
    <col min="2" max="2" width="51.140625" style="15" customWidth="1"/>
    <col min="3" max="3" width="9.42578125" style="82" bestFit="1" customWidth="1"/>
    <col min="4" max="4" width="9.7109375" style="15" bestFit="1" customWidth="1"/>
    <col min="5" max="5" width="11.42578125" style="15" customWidth="1"/>
    <col min="6" max="6" width="12" style="15" bestFit="1" customWidth="1"/>
    <col min="7" max="7" width="13.42578125" style="15" bestFit="1" customWidth="1"/>
    <col min="8" max="8" width="11.42578125" style="1"/>
    <col min="9" max="9" width="12.85546875" style="1" bestFit="1" customWidth="1"/>
    <col min="10" max="16384" width="11.42578125" style="1"/>
  </cols>
  <sheetData>
    <row r="1" spans="1:7" ht="20.25" customHeight="1" x14ac:dyDescent="0.2">
      <c r="A1" s="8"/>
      <c r="B1" s="84"/>
      <c r="C1" s="84"/>
      <c r="D1" s="84"/>
      <c r="E1" s="84"/>
      <c r="F1" s="84"/>
      <c r="G1" s="85"/>
    </row>
    <row r="2" spans="1:7" ht="16.5" customHeight="1" x14ac:dyDescent="0.2">
      <c r="A2" s="9"/>
      <c r="B2" s="86"/>
      <c r="C2" s="86"/>
      <c r="D2" s="86"/>
      <c r="E2" s="86"/>
      <c r="F2" s="86"/>
      <c r="G2" s="87"/>
    </row>
    <row r="3" spans="1:7" ht="15.75" customHeight="1" x14ac:dyDescent="0.2">
      <c r="A3" s="9"/>
      <c r="B3" s="86"/>
      <c r="C3" s="86"/>
      <c r="D3" s="86"/>
      <c r="E3" s="86"/>
      <c r="F3" s="86"/>
      <c r="G3" s="87"/>
    </row>
    <row r="4" spans="1:7" ht="15.75" customHeight="1" x14ac:dyDescent="0.2">
      <c r="A4" s="9"/>
      <c r="B4" s="80"/>
      <c r="C4" s="10"/>
      <c r="D4" s="80"/>
      <c r="E4" s="80"/>
      <c r="F4" s="80"/>
      <c r="G4" s="81"/>
    </row>
    <row r="5" spans="1:7" ht="18.75" thickBot="1" x14ac:dyDescent="0.3">
      <c r="A5" s="9"/>
      <c r="B5" s="80"/>
      <c r="C5" s="83" t="s">
        <v>72</v>
      </c>
      <c r="D5" s="80"/>
      <c r="E5" s="80"/>
      <c r="F5" s="80"/>
      <c r="G5" s="81"/>
    </row>
    <row r="6" spans="1:7" x14ac:dyDescent="0.2">
      <c r="A6" s="11" t="s">
        <v>60</v>
      </c>
      <c r="B6" s="12"/>
      <c r="C6" s="13"/>
      <c r="D6" s="12"/>
      <c r="E6" s="12"/>
      <c r="F6" s="12"/>
      <c r="G6" s="64"/>
    </row>
    <row r="7" spans="1:7" x14ac:dyDescent="0.2">
      <c r="A7" s="14" t="s">
        <v>61</v>
      </c>
      <c r="E7" s="88"/>
      <c r="F7" s="89"/>
      <c r="G7" s="65"/>
    </row>
    <row r="8" spans="1:7" x14ac:dyDescent="0.2">
      <c r="A8" s="14" t="s">
        <v>62</v>
      </c>
      <c r="G8" s="66"/>
    </row>
    <row r="9" spans="1:7" ht="13.5" thickBot="1" x14ac:dyDescent="0.25">
      <c r="A9" s="90" t="s">
        <v>63</v>
      </c>
      <c r="B9" s="91"/>
      <c r="C9" s="91"/>
      <c r="D9" s="91"/>
      <c r="E9" s="88"/>
      <c r="F9" s="89"/>
      <c r="G9" s="66"/>
    </row>
    <row r="10" spans="1:7" ht="26.25" customHeight="1" thickBot="1" x14ac:dyDescent="0.25">
      <c r="A10" s="16" t="s">
        <v>0</v>
      </c>
      <c r="B10" s="17" t="s">
        <v>1</v>
      </c>
      <c r="C10" s="18" t="s">
        <v>2</v>
      </c>
      <c r="D10" s="19" t="s">
        <v>3</v>
      </c>
      <c r="E10" s="17" t="s">
        <v>4</v>
      </c>
      <c r="F10" s="19" t="s">
        <v>5</v>
      </c>
      <c r="G10" s="17" t="s">
        <v>6</v>
      </c>
    </row>
    <row r="11" spans="1:7" x14ac:dyDescent="0.2">
      <c r="A11" s="20">
        <v>1</v>
      </c>
      <c r="B11" s="21" t="s">
        <v>64</v>
      </c>
      <c r="C11" s="22"/>
      <c r="D11" s="23"/>
      <c r="E11" s="24"/>
      <c r="F11" s="25"/>
      <c r="G11" s="67"/>
    </row>
    <row r="12" spans="1:7" x14ac:dyDescent="0.2">
      <c r="A12" s="2">
        <f>+A11+0.01</f>
        <v>1.01</v>
      </c>
      <c r="B12" s="26" t="s">
        <v>7</v>
      </c>
      <c r="C12" s="27">
        <f>+C46/10</f>
        <v>16</v>
      </c>
      <c r="D12" s="28" t="s">
        <v>8</v>
      </c>
      <c r="E12" s="29"/>
      <c r="F12" s="29"/>
      <c r="G12" s="3"/>
    </row>
    <row r="13" spans="1:7" x14ac:dyDescent="0.2">
      <c r="A13" s="2">
        <f t="shared" ref="A13:A47" si="0">+A12+0.01</f>
        <v>1.02</v>
      </c>
      <c r="B13" s="26" t="s">
        <v>9</v>
      </c>
      <c r="C13" s="30">
        <v>1</v>
      </c>
      <c r="D13" s="31" t="s">
        <v>8</v>
      </c>
      <c r="E13" s="32"/>
      <c r="F13" s="29"/>
      <c r="G13" s="3"/>
    </row>
    <row r="14" spans="1:7" x14ac:dyDescent="0.2">
      <c r="A14" s="2">
        <f t="shared" si="0"/>
        <v>1.03</v>
      </c>
      <c r="B14" s="33" t="s">
        <v>55</v>
      </c>
      <c r="C14" s="30">
        <v>3</v>
      </c>
      <c r="D14" s="31" t="s">
        <v>8</v>
      </c>
      <c r="E14" s="32"/>
      <c r="F14" s="29"/>
      <c r="G14" s="3"/>
    </row>
    <row r="15" spans="1:7" ht="17.25" customHeight="1" x14ac:dyDescent="0.2">
      <c r="A15" s="2">
        <f t="shared" si="0"/>
        <v>1.04</v>
      </c>
      <c r="B15" s="33" t="s">
        <v>56</v>
      </c>
      <c r="C15" s="30">
        <v>1</v>
      </c>
      <c r="D15" s="31" t="s">
        <v>8</v>
      </c>
      <c r="E15" s="32"/>
      <c r="F15" s="29"/>
      <c r="G15" s="3"/>
    </row>
    <row r="16" spans="1:7" x14ac:dyDescent="0.2">
      <c r="A16" s="2">
        <f t="shared" si="0"/>
        <v>1.05</v>
      </c>
      <c r="B16" s="33" t="s">
        <v>10</v>
      </c>
      <c r="C16" s="30">
        <v>1</v>
      </c>
      <c r="D16" s="31" t="s">
        <v>8</v>
      </c>
      <c r="E16" s="32"/>
      <c r="F16" s="29"/>
      <c r="G16" s="3"/>
    </row>
    <row r="17" spans="1:7" ht="25.5" x14ac:dyDescent="0.2">
      <c r="A17" s="2">
        <f t="shared" si="0"/>
        <v>1.06</v>
      </c>
      <c r="B17" s="26" t="s">
        <v>57</v>
      </c>
      <c r="C17" s="30">
        <v>2</v>
      </c>
      <c r="D17" s="31" t="s">
        <v>8</v>
      </c>
      <c r="E17" s="32"/>
      <c r="F17" s="29"/>
      <c r="G17" s="3"/>
    </row>
    <row r="18" spans="1:7" x14ac:dyDescent="0.2">
      <c r="A18" s="2">
        <f t="shared" si="0"/>
        <v>1.07</v>
      </c>
      <c r="B18" s="33" t="s">
        <v>11</v>
      </c>
      <c r="C18" s="30">
        <v>1</v>
      </c>
      <c r="D18" s="31" t="s">
        <v>8</v>
      </c>
      <c r="E18" s="32"/>
      <c r="F18" s="29"/>
      <c r="G18" s="3"/>
    </row>
    <row r="19" spans="1:7" x14ac:dyDescent="0.2">
      <c r="A19" s="2">
        <f t="shared" si="0"/>
        <v>1.08</v>
      </c>
      <c r="B19" s="33" t="s">
        <v>52</v>
      </c>
      <c r="C19" s="30">
        <v>1</v>
      </c>
      <c r="D19" s="31" t="s">
        <v>8</v>
      </c>
      <c r="E19" s="32"/>
      <c r="F19" s="29"/>
      <c r="G19" s="3"/>
    </row>
    <row r="20" spans="1:7" x14ac:dyDescent="0.2">
      <c r="A20" s="2">
        <f t="shared" si="0"/>
        <v>1.0900000000000001</v>
      </c>
      <c r="B20" s="33" t="s">
        <v>12</v>
      </c>
      <c r="C20" s="30">
        <v>2</v>
      </c>
      <c r="D20" s="31" t="s">
        <v>8</v>
      </c>
      <c r="E20" s="32"/>
      <c r="F20" s="29"/>
      <c r="G20" s="3"/>
    </row>
    <row r="21" spans="1:7" x14ac:dyDescent="0.2">
      <c r="A21" s="2">
        <f t="shared" si="0"/>
        <v>1.1000000000000001</v>
      </c>
      <c r="B21" s="33" t="s">
        <v>13</v>
      </c>
      <c r="C21" s="30">
        <f>+C46+10</f>
        <v>170</v>
      </c>
      <c r="D21" s="31" t="s">
        <v>14</v>
      </c>
      <c r="E21" s="32"/>
      <c r="F21" s="29"/>
      <c r="G21" s="3"/>
    </row>
    <row r="22" spans="1:7" x14ac:dyDescent="0.2">
      <c r="A22" s="2">
        <f t="shared" si="0"/>
        <v>1.1100000000000001</v>
      </c>
      <c r="B22" s="33" t="s">
        <v>15</v>
      </c>
      <c r="C22" s="30">
        <f>C46*2</f>
        <v>320</v>
      </c>
      <c r="D22" s="31" t="s">
        <v>14</v>
      </c>
      <c r="E22" s="32"/>
      <c r="F22" s="29"/>
      <c r="G22" s="3"/>
    </row>
    <row r="23" spans="1:7" x14ac:dyDescent="0.2">
      <c r="A23" s="2">
        <f t="shared" si="0"/>
        <v>1.1200000000000001</v>
      </c>
      <c r="B23" s="33" t="s">
        <v>16</v>
      </c>
      <c r="C23" s="30">
        <f>+C46+15</f>
        <v>175</v>
      </c>
      <c r="D23" s="31" t="s">
        <v>14</v>
      </c>
      <c r="E23" s="32"/>
      <c r="F23" s="29"/>
      <c r="G23" s="3"/>
    </row>
    <row r="24" spans="1:7" x14ac:dyDescent="0.2">
      <c r="A24" s="2">
        <f t="shared" si="0"/>
        <v>1.1300000000000001</v>
      </c>
      <c r="B24" s="33" t="s">
        <v>17</v>
      </c>
      <c r="C24" s="30">
        <v>4</v>
      </c>
      <c r="D24" s="31" t="s">
        <v>8</v>
      </c>
      <c r="E24" s="32"/>
      <c r="F24" s="29"/>
      <c r="G24" s="3"/>
    </row>
    <row r="25" spans="1:7" x14ac:dyDescent="0.2">
      <c r="A25" s="2">
        <f t="shared" si="0"/>
        <v>1.1400000000000001</v>
      </c>
      <c r="B25" s="33" t="s">
        <v>18</v>
      </c>
      <c r="C25" s="30">
        <v>1</v>
      </c>
      <c r="D25" s="31" t="s">
        <v>8</v>
      </c>
      <c r="E25" s="32"/>
      <c r="F25" s="29"/>
      <c r="G25" s="3"/>
    </row>
    <row r="26" spans="1:7" x14ac:dyDescent="0.2">
      <c r="A26" s="2">
        <f t="shared" si="0"/>
        <v>1.1500000000000001</v>
      </c>
      <c r="B26" s="33" t="s">
        <v>19</v>
      </c>
      <c r="C26" s="30">
        <v>2</v>
      </c>
      <c r="D26" s="31" t="s">
        <v>8</v>
      </c>
      <c r="E26" s="32"/>
      <c r="F26" s="29"/>
      <c r="G26" s="3"/>
    </row>
    <row r="27" spans="1:7" x14ac:dyDescent="0.2">
      <c r="A27" s="2">
        <f t="shared" si="0"/>
        <v>1.1600000000000001</v>
      </c>
      <c r="B27" s="33" t="s">
        <v>20</v>
      </c>
      <c r="C27" s="30">
        <v>1</v>
      </c>
      <c r="D27" s="31" t="s">
        <v>8</v>
      </c>
      <c r="E27" s="32"/>
      <c r="F27" s="29"/>
      <c r="G27" s="3"/>
    </row>
    <row r="28" spans="1:7" x14ac:dyDescent="0.2">
      <c r="A28" s="2">
        <f t="shared" si="0"/>
        <v>1.1700000000000002</v>
      </c>
      <c r="B28" s="33" t="s">
        <v>21</v>
      </c>
      <c r="C28" s="30">
        <v>1</v>
      </c>
      <c r="D28" s="31" t="s">
        <v>8</v>
      </c>
      <c r="E28" s="32"/>
      <c r="F28" s="29"/>
      <c r="G28" s="3"/>
    </row>
    <row r="29" spans="1:7" x14ac:dyDescent="0.2">
      <c r="A29" s="2">
        <f t="shared" si="0"/>
        <v>1.1800000000000002</v>
      </c>
      <c r="B29" s="33" t="s">
        <v>22</v>
      </c>
      <c r="C29" s="30">
        <v>1</v>
      </c>
      <c r="D29" s="31" t="s">
        <v>8</v>
      </c>
      <c r="E29" s="32"/>
      <c r="F29" s="29"/>
      <c r="G29" s="3"/>
    </row>
    <row r="30" spans="1:7" x14ac:dyDescent="0.2">
      <c r="A30" s="2">
        <f t="shared" si="0"/>
        <v>1.1900000000000002</v>
      </c>
      <c r="B30" s="33" t="s">
        <v>23</v>
      </c>
      <c r="C30" s="30">
        <v>2</v>
      </c>
      <c r="D30" s="31" t="s">
        <v>8</v>
      </c>
      <c r="E30" s="32"/>
      <c r="F30" s="29"/>
      <c r="G30" s="3"/>
    </row>
    <row r="31" spans="1:7" x14ac:dyDescent="0.2">
      <c r="A31" s="2">
        <f t="shared" si="0"/>
        <v>1.2000000000000002</v>
      </c>
      <c r="B31" s="33" t="s">
        <v>24</v>
      </c>
      <c r="C31" s="30">
        <v>1</v>
      </c>
      <c r="D31" s="31" t="s">
        <v>8</v>
      </c>
      <c r="E31" s="32"/>
      <c r="F31" s="29"/>
      <c r="G31" s="3"/>
    </row>
    <row r="32" spans="1:7" x14ac:dyDescent="0.2">
      <c r="A32" s="2">
        <f t="shared" si="0"/>
        <v>1.2100000000000002</v>
      </c>
      <c r="B32" s="33" t="s">
        <v>25</v>
      </c>
      <c r="C32" s="30">
        <v>1</v>
      </c>
      <c r="D32" s="31" t="s">
        <v>8</v>
      </c>
      <c r="E32" s="32"/>
      <c r="F32" s="29"/>
      <c r="G32" s="3"/>
    </row>
    <row r="33" spans="1:7" x14ac:dyDescent="0.2">
      <c r="A33" s="2">
        <f t="shared" si="0"/>
        <v>1.2200000000000002</v>
      </c>
      <c r="B33" s="33" t="s">
        <v>26</v>
      </c>
      <c r="C33" s="30">
        <v>1</v>
      </c>
      <c r="D33" s="31" t="s">
        <v>8</v>
      </c>
      <c r="E33" s="32"/>
      <c r="F33" s="29"/>
      <c r="G33" s="3"/>
    </row>
    <row r="34" spans="1:7" x14ac:dyDescent="0.2">
      <c r="A34" s="2">
        <f t="shared" si="0"/>
        <v>1.2300000000000002</v>
      </c>
      <c r="B34" s="33" t="s">
        <v>27</v>
      </c>
      <c r="C34" s="30">
        <v>1</v>
      </c>
      <c r="D34" s="31" t="s">
        <v>8</v>
      </c>
      <c r="E34" s="32"/>
      <c r="F34" s="29"/>
      <c r="G34" s="3"/>
    </row>
    <row r="35" spans="1:7" x14ac:dyDescent="0.2">
      <c r="A35" s="2">
        <f t="shared" si="0"/>
        <v>1.2400000000000002</v>
      </c>
      <c r="B35" s="26" t="s">
        <v>28</v>
      </c>
      <c r="C35" s="30">
        <v>6</v>
      </c>
      <c r="D35" s="31" t="s">
        <v>8</v>
      </c>
      <c r="E35" s="32"/>
      <c r="F35" s="29"/>
      <c r="G35" s="3"/>
    </row>
    <row r="36" spans="1:7" x14ac:dyDescent="0.2">
      <c r="A36" s="2">
        <f t="shared" si="0"/>
        <v>1.2500000000000002</v>
      </c>
      <c r="B36" s="26" t="s">
        <v>29</v>
      </c>
      <c r="C36" s="30">
        <v>2</v>
      </c>
      <c r="D36" s="31" t="s">
        <v>8</v>
      </c>
      <c r="E36" s="32"/>
      <c r="F36" s="29"/>
      <c r="G36" s="3"/>
    </row>
    <row r="37" spans="1:7" x14ac:dyDescent="0.2">
      <c r="A37" s="2">
        <f t="shared" si="0"/>
        <v>1.2600000000000002</v>
      </c>
      <c r="B37" s="26" t="s">
        <v>30</v>
      </c>
      <c r="C37" s="30">
        <v>3</v>
      </c>
      <c r="D37" s="31" t="s">
        <v>8</v>
      </c>
      <c r="E37" s="32"/>
      <c r="F37" s="29"/>
      <c r="G37" s="3"/>
    </row>
    <row r="38" spans="1:7" x14ac:dyDescent="0.2">
      <c r="A38" s="2">
        <f t="shared" si="0"/>
        <v>1.2700000000000002</v>
      </c>
      <c r="B38" s="26" t="s">
        <v>31</v>
      </c>
      <c r="C38" s="30">
        <v>5</v>
      </c>
      <c r="D38" s="31" t="s">
        <v>8</v>
      </c>
      <c r="E38" s="32"/>
      <c r="F38" s="29"/>
      <c r="G38" s="3"/>
    </row>
    <row r="39" spans="1:7" x14ac:dyDescent="0.2">
      <c r="A39" s="2">
        <f t="shared" si="0"/>
        <v>1.2800000000000002</v>
      </c>
      <c r="B39" s="26" t="s">
        <v>32</v>
      </c>
      <c r="C39" s="30">
        <v>2</v>
      </c>
      <c r="D39" s="31" t="s">
        <v>8</v>
      </c>
      <c r="E39" s="32"/>
      <c r="F39" s="29"/>
      <c r="G39" s="3"/>
    </row>
    <row r="40" spans="1:7" x14ac:dyDescent="0.2">
      <c r="A40" s="2">
        <f t="shared" si="0"/>
        <v>1.2900000000000003</v>
      </c>
      <c r="B40" s="26" t="s">
        <v>53</v>
      </c>
      <c r="C40" s="30">
        <v>1</v>
      </c>
      <c r="D40" s="31" t="s">
        <v>8</v>
      </c>
      <c r="E40" s="32"/>
      <c r="F40" s="29"/>
      <c r="G40" s="3"/>
    </row>
    <row r="41" spans="1:7" x14ac:dyDescent="0.2">
      <c r="A41" s="2">
        <f t="shared" si="0"/>
        <v>1.3000000000000003</v>
      </c>
      <c r="B41" s="26" t="s">
        <v>33</v>
      </c>
      <c r="C41" s="30">
        <v>1</v>
      </c>
      <c r="D41" s="31" t="s">
        <v>8</v>
      </c>
      <c r="E41" s="32"/>
      <c r="F41" s="29"/>
      <c r="G41" s="3"/>
    </row>
    <row r="42" spans="1:7" ht="25.5" x14ac:dyDescent="0.2">
      <c r="A42" s="71">
        <f t="shared" si="0"/>
        <v>1.3100000000000003</v>
      </c>
      <c r="B42" s="34" t="s">
        <v>70</v>
      </c>
      <c r="C42" s="35">
        <v>1</v>
      </c>
      <c r="D42" s="36" t="s">
        <v>8</v>
      </c>
      <c r="E42" s="37"/>
      <c r="F42" s="38"/>
      <c r="G42" s="3"/>
    </row>
    <row r="43" spans="1:7" x14ac:dyDescent="0.2">
      <c r="A43" s="71">
        <f t="shared" si="0"/>
        <v>1.3200000000000003</v>
      </c>
      <c r="B43" s="34" t="s">
        <v>67</v>
      </c>
      <c r="C43" s="35">
        <v>1</v>
      </c>
      <c r="D43" s="36" t="s">
        <v>8</v>
      </c>
      <c r="E43" s="37"/>
      <c r="F43" s="38"/>
      <c r="G43" s="3"/>
    </row>
    <row r="44" spans="1:7" x14ac:dyDescent="0.2">
      <c r="A44" s="71">
        <f t="shared" si="0"/>
        <v>1.3300000000000003</v>
      </c>
      <c r="B44" s="26" t="s">
        <v>54</v>
      </c>
      <c r="C44" s="30">
        <v>34</v>
      </c>
      <c r="D44" s="31" t="s">
        <v>8</v>
      </c>
      <c r="E44" s="32"/>
      <c r="F44" s="29"/>
      <c r="G44" s="3"/>
    </row>
    <row r="45" spans="1:7" x14ac:dyDescent="0.2">
      <c r="A45" s="71">
        <f t="shared" si="0"/>
        <v>1.3400000000000003</v>
      </c>
      <c r="B45" s="34" t="s">
        <v>66</v>
      </c>
      <c r="C45" s="35">
        <v>1</v>
      </c>
      <c r="D45" s="36" t="s">
        <v>8</v>
      </c>
      <c r="E45" s="37"/>
      <c r="F45" s="38"/>
      <c r="G45" s="3"/>
    </row>
    <row r="46" spans="1:7" ht="51" x14ac:dyDescent="0.2">
      <c r="A46" s="71">
        <f t="shared" si="0"/>
        <v>1.3500000000000003</v>
      </c>
      <c r="B46" s="26" t="s">
        <v>65</v>
      </c>
      <c r="C46" s="30">
        <v>160</v>
      </c>
      <c r="D46" s="31" t="s">
        <v>14</v>
      </c>
      <c r="E46" s="39"/>
      <c r="F46" s="29"/>
      <c r="G46" s="3"/>
    </row>
    <row r="47" spans="1:7" x14ac:dyDescent="0.2">
      <c r="A47" s="71">
        <f t="shared" si="0"/>
        <v>1.3600000000000003</v>
      </c>
      <c r="B47" s="34" t="s">
        <v>58</v>
      </c>
      <c r="C47" s="40">
        <v>1</v>
      </c>
      <c r="D47" s="41" t="s">
        <v>34</v>
      </c>
      <c r="E47" s="42"/>
      <c r="F47" s="42"/>
      <c r="G47" s="3"/>
    </row>
    <row r="48" spans="1:7" ht="18.75" customHeight="1" x14ac:dyDescent="0.2">
      <c r="A48" s="3"/>
      <c r="B48" s="3"/>
      <c r="C48" s="7"/>
      <c r="D48" s="3"/>
      <c r="E48" s="3"/>
      <c r="F48" s="3"/>
      <c r="G48" s="3"/>
    </row>
    <row r="49" spans="1:7" ht="18.75" customHeight="1" x14ac:dyDescent="0.2">
      <c r="A49" s="43">
        <v>2</v>
      </c>
      <c r="B49" s="44" t="s">
        <v>35</v>
      </c>
      <c r="C49" s="7"/>
      <c r="D49" s="3"/>
      <c r="E49" s="3"/>
      <c r="F49" s="3"/>
      <c r="G49" s="68"/>
    </row>
    <row r="50" spans="1:7" x14ac:dyDescent="0.2">
      <c r="A50" s="2">
        <f>+A49+0.01</f>
        <v>2.0099999999999998</v>
      </c>
      <c r="B50" s="26" t="s">
        <v>36</v>
      </c>
      <c r="C50" s="27">
        <v>1</v>
      </c>
      <c r="D50" s="28" t="s">
        <v>8</v>
      </c>
      <c r="E50" s="29"/>
      <c r="F50" s="29"/>
      <c r="G50" s="3"/>
    </row>
    <row r="51" spans="1:7" x14ac:dyDescent="0.2">
      <c r="A51" s="2">
        <f>+A50+0.01</f>
        <v>2.0199999999999996</v>
      </c>
      <c r="B51" s="26" t="s">
        <v>37</v>
      </c>
      <c r="C51" s="27">
        <v>1</v>
      </c>
      <c r="D51" s="28" t="s">
        <v>8</v>
      </c>
      <c r="E51" s="29"/>
      <c r="F51" s="29"/>
      <c r="G51" s="3"/>
    </row>
    <row r="52" spans="1:7" x14ac:dyDescent="0.2">
      <c r="A52" s="2">
        <f>+A51+0.01</f>
        <v>2.0299999999999994</v>
      </c>
      <c r="B52" s="26" t="s">
        <v>38</v>
      </c>
      <c r="C52" s="27">
        <v>1</v>
      </c>
      <c r="D52" s="28" t="s">
        <v>39</v>
      </c>
      <c r="E52" s="29"/>
      <c r="F52" s="29"/>
      <c r="G52" s="3"/>
    </row>
    <row r="53" spans="1:7" ht="18.75" customHeight="1" x14ac:dyDescent="0.2">
      <c r="A53" s="3"/>
      <c r="B53" s="3"/>
      <c r="C53" s="7"/>
      <c r="D53" s="3"/>
      <c r="E53" s="3"/>
      <c r="F53" s="3"/>
      <c r="G53" s="3"/>
    </row>
    <row r="54" spans="1:7" ht="18.75" customHeight="1" x14ac:dyDescent="0.2">
      <c r="A54" s="2"/>
      <c r="B54" s="33"/>
      <c r="C54" s="27"/>
      <c r="D54" s="45"/>
      <c r="E54" s="75" t="s">
        <v>69</v>
      </c>
      <c r="F54" s="76"/>
      <c r="G54" s="68"/>
    </row>
    <row r="55" spans="1:7" ht="18.75" customHeight="1" x14ac:dyDescent="0.2">
      <c r="A55" s="2"/>
      <c r="B55" s="33"/>
      <c r="C55" s="27"/>
      <c r="D55" s="45"/>
      <c r="E55" s="79"/>
      <c r="F55" s="79"/>
      <c r="G55" s="68"/>
    </row>
    <row r="56" spans="1:7" ht="21.75" customHeight="1" x14ac:dyDescent="0.2">
      <c r="A56" s="43">
        <f>3</f>
        <v>3</v>
      </c>
      <c r="B56" s="44" t="s">
        <v>40</v>
      </c>
      <c r="C56" s="46"/>
      <c r="D56" s="47"/>
      <c r="E56" s="48"/>
      <c r="F56" s="49"/>
      <c r="G56" s="68"/>
    </row>
    <row r="57" spans="1:7" x14ac:dyDescent="0.2">
      <c r="A57" s="4">
        <f>+A56+0.01</f>
        <v>3.01</v>
      </c>
      <c r="B57" s="50" t="s">
        <v>41</v>
      </c>
      <c r="C57" s="51">
        <v>1.3</v>
      </c>
      <c r="D57" s="52" t="s">
        <v>42</v>
      </c>
      <c r="E57" s="51"/>
      <c r="F57" s="53"/>
      <c r="G57" s="58"/>
    </row>
    <row r="58" spans="1:7" x14ac:dyDescent="0.2">
      <c r="A58" s="4">
        <f t="shared" ref="A58:A63" si="1">+A57+0.01</f>
        <v>3.0199999999999996</v>
      </c>
      <c r="B58" s="54" t="s">
        <v>43</v>
      </c>
      <c r="C58" s="51">
        <v>0.1</v>
      </c>
      <c r="D58" s="52" t="s">
        <v>42</v>
      </c>
      <c r="E58" s="51"/>
      <c r="F58" s="53"/>
      <c r="G58" s="58"/>
    </row>
    <row r="59" spans="1:7" x14ac:dyDescent="0.2">
      <c r="A59" s="4">
        <f t="shared" si="1"/>
        <v>3.0299999999999994</v>
      </c>
      <c r="B59" s="54" t="s">
        <v>44</v>
      </c>
      <c r="C59" s="51">
        <v>5</v>
      </c>
      <c r="D59" s="52" t="s">
        <v>42</v>
      </c>
      <c r="E59" s="51"/>
      <c r="F59" s="53"/>
      <c r="G59" s="58"/>
    </row>
    <row r="60" spans="1:7" x14ac:dyDescent="0.2">
      <c r="A60" s="4">
        <f t="shared" si="1"/>
        <v>3.0399999999999991</v>
      </c>
      <c r="B60" s="54" t="s">
        <v>45</v>
      </c>
      <c r="C60" s="51">
        <v>4.3499999999999996</v>
      </c>
      <c r="D60" s="52" t="s">
        <v>42</v>
      </c>
      <c r="E60" s="51"/>
      <c r="F60" s="53"/>
      <c r="G60" s="58"/>
    </row>
    <row r="61" spans="1:7" x14ac:dyDescent="0.2">
      <c r="A61" s="4">
        <f t="shared" si="1"/>
        <v>3.0499999999999989</v>
      </c>
      <c r="B61" s="54" t="s">
        <v>46</v>
      </c>
      <c r="C61" s="51">
        <v>3</v>
      </c>
      <c r="D61" s="52" t="s">
        <v>42</v>
      </c>
      <c r="E61" s="51"/>
      <c r="F61" s="53"/>
      <c r="G61" s="58"/>
    </row>
    <row r="62" spans="1:7" s="6" customFormat="1" x14ac:dyDescent="0.2">
      <c r="A62" s="5">
        <f t="shared" si="1"/>
        <v>3.0599999999999987</v>
      </c>
      <c r="B62" s="50" t="s">
        <v>47</v>
      </c>
      <c r="C62" s="55">
        <v>10</v>
      </c>
      <c r="D62" s="56" t="s">
        <v>42</v>
      </c>
      <c r="E62" s="55"/>
      <c r="F62" s="57"/>
      <c r="G62" s="69"/>
    </row>
    <row r="63" spans="1:7" x14ac:dyDescent="0.2">
      <c r="A63" s="4">
        <f t="shared" si="1"/>
        <v>3.0699999999999985</v>
      </c>
      <c r="B63" s="54" t="s">
        <v>48</v>
      </c>
      <c r="C63" s="51">
        <v>18</v>
      </c>
      <c r="D63" s="52" t="s">
        <v>42</v>
      </c>
      <c r="E63" s="51"/>
      <c r="F63" s="53"/>
      <c r="G63" s="58"/>
    </row>
    <row r="64" spans="1:7" x14ac:dyDescent="0.2">
      <c r="A64" s="4">
        <f>A63+0.01</f>
        <v>3.0799999999999983</v>
      </c>
      <c r="B64" s="54" t="s">
        <v>49</v>
      </c>
      <c r="C64" s="51">
        <v>10</v>
      </c>
      <c r="D64" s="52" t="s">
        <v>42</v>
      </c>
      <c r="E64" s="51"/>
      <c r="F64" s="53"/>
      <c r="G64" s="58"/>
    </row>
    <row r="65" spans="1:9" x14ac:dyDescent="0.2">
      <c r="A65" s="4">
        <f>A64+0.01</f>
        <v>3.0899999999999981</v>
      </c>
      <c r="B65" s="54" t="s">
        <v>50</v>
      </c>
      <c r="C65" s="51">
        <v>5</v>
      </c>
      <c r="D65" s="52" t="s">
        <v>42</v>
      </c>
      <c r="E65" s="51"/>
      <c r="F65" s="53"/>
      <c r="G65" s="58"/>
    </row>
    <row r="66" spans="1:9" x14ac:dyDescent="0.2">
      <c r="A66" s="4">
        <f>A65+0.01</f>
        <v>3.0999999999999979</v>
      </c>
      <c r="B66" s="54" t="s">
        <v>71</v>
      </c>
      <c r="C66" s="74">
        <v>1</v>
      </c>
      <c r="D66" s="72" t="s">
        <v>39</v>
      </c>
      <c r="E66" s="54"/>
      <c r="F66" s="73"/>
      <c r="G66" s="58"/>
    </row>
    <row r="67" spans="1:9" ht="18.75" customHeight="1" x14ac:dyDescent="0.2">
      <c r="A67" s="58"/>
      <c r="B67" s="58"/>
      <c r="C67" s="59"/>
      <c r="D67" s="60"/>
      <c r="E67" s="61" t="s">
        <v>59</v>
      </c>
      <c r="F67" s="62"/>
      <c r="G67" s="70"/>
      <c r="I67" s="78"/>
    </row>
    <row r="68" spans="1:9" ht="18.75" customHeight="1" x14ac:dyDescent="0.2">
      <c r="A68" s="58"/>
      <c r="B68" s="58"/>
      <c r="C68" s="59"/>
      <c r="D68" s="63"/>
      <c r="E68" s="63"/>
      <c r="F68" s="63"/>
      <c r="G68" s="70"/>
    </row>
    <row r="70" spans="1:9" x14ac:dyDescent="0.2">
      <c r="A70" s="15" t="s">
        <v>51</v>
      </c>
    </row>
  </sheetData>
  <mergeCells count="6">
    <mergeCell ref="B1:G1"/>
    <mergeCell ref="B2:G2"/>
    <mergeCell ref="B3:G3"/>
    <mergeCell ref="E7:F7"/>
    <mergeCell ref="A9:D9"/>
    <mergeCell ref="E9:F9"/>
  </mergeCells>
  <pageMargins left="0.43307086614173229" right="0.23622047244094491" top="0.35433070866141736" bottom="0.74803149606299213" header="0" footer="0"/>
  <pageSetup scale="80" orientation="portrait" r:id="rId1"/>
  <headerFooter alignWithMargins="0"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70"/>
  <sheetViews>
    <sheetView zoomScale="130" zoomScaleNormal="130" workbookViewId="0">
      <selection activeCell="C6" sqref="C6"/>
    </sheetView>
  </sheetViews>
  <sheetFormatPr baseColWidth="10" defaultColWidth="11.42578125" defaultRowHeight="12.75" x14ac:dyDescent="0.2"/>
  <cols>
    <col min="1" max="1" width="5.28515625" style="15" customWidth="1"/>
    <col min="2" max="2" width="51.140625" style="15" customWidth="1"/>
    <col min="3" max="3" width="9.42578125" style="82" bestFit="1" customWidth="1"/>
    <col min="4" max="4" width="9.7109375" style="15" bestFit="1" customWidth="1"/>
    <col min="5" max="5" width="11.42578125" style="15" customWidth="1"/>
    <col min="6" max="6" width="12" style="15" bestFit="1" customWidth="1"/>
    <col min="7" max="7" width="13.42578125" style="15" bestFit="1" customWidth="1"/>
    <col min="8" max="8" width="11.42578125" style="1"/>
    <col min="9" max="9" width="12.85546875" style="1" bestFit="1" customWidth="1"/>
    <col min="10" max="16384" width="11.42578125" style="1"/>
  </cols>
  <sheetData>
    <row r="1" spans="1:7" ht="20.25" customHeight="1" x14ac:dyDescent="0.2">
      <c r="A1" s="8"/>
      <c r="B1" s="84"/>
      <c r="C1" s="84"/>
      <c r="D1" s="84"/>
      <c r="E1" s="84"/>
      <c r="F1" s="84"/>
      <c r="G1" s="85"/>
    </row>
    <row r="2" spans="1:7" ht="16.5" customHeight="1" x14ac:dyDescent="0.2">
      <c r="A2" s="9"/>
      <c r="B2" s="86"/>
      <c r="C2" s="86"/>
      <c r="D2" s="86"/>
      <c r="E2" s="86"/>
      <c r="F2" s="86"/>
      <c r="G2" s="87"/>
    </row>
    <row r="3" spans="1:7" ht="15.75" customHeight="1" x14ac:dyDescent="0.2">
      <c r="A3" s="9"/>
      <c r="B3" s="86"/>
      <c r="C3" s="86"/>
      <c r="D3" s="86"/>
      <c r="E3" s="86"/>
      <c r="F3" s="86"/>
      <c r="G3" s="87"/>
    </row>
    <row r="4" spans="1:7" ht="15.75" customHeight="1" x14ac:dyDescent="0.2">
      <c r="A4" s="9"/>
      <c r="B4" s="80"/>
      <c r="C4" s="10"/>
      <c r="D4" s="80"/>
      <c r="E4" s="80"/>
      <c r="F4" s="80"/>
      <c r="G4" s="81"/>
    </row>
    <row r="5" spans="1:7" ht="15.75" customHeight="1" thickBot="1" x14ac:dyDescent="0.3">
      <c r="A5" s="9"/>
      <c r="B5" s="80"/>
      <c r="C5" s="77" t="s">
        <v>72</v>
      </c>
      <c r="D5" s="80"/>
      <c r="E5" s="80"/>
      <c r="F5" s="80"/>
      <c r="G5" s="81"/>
    </row>
    <row r="6" spans="1:7" x14ac:dyDescent="0.2">
      <c r="A6" s="11" t="s">
        <v>68</v>
      </c>
      <c r="B6" s="12"/>
      <c r="C6" s="13"/>
      <c r="D6" s="12"/>
      <c r="E6" s="12"/>
      <c r="F6" s="12"/>
      <c r="G6" s="64"/>
    </row>
    <row r="7" spans="1:7" x14ac:dyDescent="0.2">
      <c r="A7" s="14" t="s">
        <v>61</v>
      </c>
      <c r="E7" s="88"/>
      <c r="F7" s="89"/>
      <c r="G7" s="65"/>
    </row>
    <row r="8" spans="1:7" x14ac:dyDescent="0.2">
      <c r="A8" s="14" t="s">
        <v>62</v>
      </c>
      <c r="G8" s="66"/>
    </row>
    <row r="9" spans="1:7" ht="13.5" thickBot="1" x14ac:dyDescent="0.25">
      <c r="A9" s="90" t="s">
        <v>63</v>
      </c>
      <c r="B9" s="91"/>
      <c r="C9" s="91"/>
      <c r="D9" s="91"/>
      <c r="E9" s="88"/>
      <c r="F9" s="89"/>
      <c r="G9" s="66"/>
    </row>
    <row r="10" spans="1:7" ht="26.25" customHeight="1" thickBot="1" x14ac:dyDescent="0.25">
      <c r="A10" s="16" t="s">
        <v>0</v>
      </c>
      <c r="B10" s="17" t="s">
        <v>1</v>
      </c>
      <c r="C10" s="18" t="s">
        <v>2</v>
      </c>
      <c r="D10" s="19" t="s">
        <v>3</v>
      </c>
      <c r="E10" s="17" t="s">
        <v>4</v>
      </c>
      <c r="F10" s="19" t="s">
        <v>5</v>
      </c>
      <c r="G10" s="17" t="s">
        <v>6</v>
      </c>
    </row>
    <row r="11" spans="1:7" x14ac:dyDescent="0.2">
      <c r="A11" s="20">
        <v>1</v>
      </c>
      <c r="B11" s="21" t="s">
        <v>64</v>
      </c>
      <c r="C11" s="22"/>
      <c r="D11" s="23"/>
      <c r="E11" s="24"/>
      <c r="F11" s="25"/>
      <c r="G11" s="67"/>
    </row>
    <row r="12" spans="1:7" x14ac:dyDescent="0.2">
      <c r="A12" s="2">
        <f>+A11+0.01</f>
        <v>1.01</v>
      </c>
      <c r="B12" s="26" t="s">
        <v>7</v>
      </c>
      <c r="C12" s="27">
        <f>+C46/10</f>
        <v>16</v>
      </c>
      <c r="D12" s="28" t="s">
        <v>8</v>
      </c>
      <c r="E12" s="29"/>
      <c r="F12" s="29"/>
      <c r="G12" s="3"/>
    </row>
    <row r="13" spans="1:7" x14ac:dyDescent="0.2">
      <c r="A13" s="2">
        <f t="shared" ref="A13:A47" si="0">+A12+0.01</f>
        <v>1.02</v>
      </c>
      <c r="B13" s="26" t="s">
        <v>9</v>
      </c>
      <c r="C13" s="30">
        <v>1</v>
      </c>
      <c r="D13" s="31" t="s">
        <v>8</v>
      </c>
      <c r="E13" s="32"/>
      <c r="F13" s="29"/>
      <c r="G13" s="3"/>
    </row>
    <row r="14" spans="1:7" x14ac:dyDescent="0.2">
      <c r="A14" s="2">
        <f t="shared" si="0"/>
        <v>1.03</v>
      </c>
      <c r="B14" s="33" t="s">
        <v>55</v>
      </c>
      <c r="C14" s="30">
        <v>3</v>
      </c>
      <c r="D14" s="31" t="s">
        <v>8</v>
      </c>
      <c r="E14" s="32"/>
      <c r="F14" s="29"/>
      <c r="G14" s="3"/>
    </row>
    <row r="15" spans="1:7" ht="17.25" customHeight="1" x14ac:dyDescent="0.2">
      <c r="A15" s="2">
        <f t="shared" si="0"/>
        <v>1.04</v>
      </c>
      <c r="B15" s="33" t="s">
        <v>56</v>
      </c>
      <c r="C15" s="30">
        <v>1</v>
      </c>
      <c r="D15" s="31" t="s">
        <v>8</v>
      </c>
      <c r="E15" s="32"/>
      <c r="F15" s="29"/>
      <c r="G15" s="3"/>
    </row>
    <row r="16" spans="1:7" x14ac:dyDescent="0.2">
      <c r="A16" s="2">
        <f t="shared" si="0"/>
        <v>1.05</v>
      </c>
      <c r="B16" s="33" t="s">
        <v>10</v>
      </c>
      <c r="C16" s="30">
        <v>1</v>
      </c>
      <c r="D16" s="31" t="s">
        <v>8</v>
      </c>
      <c r="E16" s="32"/>
      <c r="F16" s="29"/>
      <c r="G16" s="3"/>
    </row>
    <row r="17" spans="1:7" ht="25.5" x14ac:dyDescent="0.2">
      <c r="A17" s="2">
        <f t="shared" si="0"/>
        <v>1.06</v>
      </c>
      <c r="B17" s="26" t="s">
        <v>57</v>
      </c>
      <c r="C17" s="30">
        <v>2</v>
      </c>
      <c r="D17" s="31" t="s">
        <v>8</v>
      </c>
      <c r="E17" s="32"/>
      <c r="F17" s="29"/>
      <c r="G17" s="3"/>
    </row>
    <row r="18" spans="1:7" x14ac:dyDescent="0.2">
      <c r="A18" s="2">
        <f t="shared" si="0"/>
        <v>1.07</v>
      </c>
      <c r="B18" s="33" t="s">
        <v>11</v>
      </c>
      <c r="C18" s="30">
        <v>1</v>
      </c>
      <c r="D18" s="31" t="s">
        <v>8</v>
      </c>
      <c r="E18" s="32"/>
      <c r="F18" s="29"/>
      <c r="G18" s="3"/>
    </row>
    <row r="19" spans="1:7" x14ac:dyDescent="0.2">
      <c r="A19" s="2">
        <f t="shared" si="0"/>
        <v>1.08</v>
      </c>
      <c r="B19" s="33" t="s">
        <v>52</v>
      </c>
      <c r="C19" s="30">
        <v>1</v>
      </c>
      <c r="D19" s="31" t="s">
        <v>8</v>
      </c>
      <c r="E19" s="32"/>
      <c r="F19" s="29"/>
      <c r="G19" s="3"/>
    </row>
    <row r="20" spans="1:7" x14ac:dyDescent="0.2">
      <c r="A20" s="2">
        <f t="shared" si="0"/>
        <v>1.0900000000000001</v>
      </c>
      <c r="B20" s="33" t="s">
        <v>12</v>
      </c>
      <c r="C20" s="30">
        <v>2</v>
      </c>
      <c r="D20" s="31" t="s">
        <v>8</v>
      </c>
      <c r="E20" s="32"/>
      <c r="F20" s="29"/>
      <c r="G20" s="3"/>
    </row>
    <row r="21" spans="1:7" x14ac:dyDescent="0.2">
      <c r="A21" s="2">
        <f t="shared" si="0"/>
        <v>1.1000000000000001</v>
      </c>
      <c r="B21" s="33" t="s">
        <v>13</v>
      </c>
      <c r="C21" s="30">
        <f>+C46+10</f>
        <v>170</v>
      </c>
      <c r="D21" s="31" t="s">
        <v>14</v>
      </c>
      <c r="E21" s="32"/>
      <c r="F21" s="29"/>
      <c r="G21" s="3"/>
    </row>
    <row r="22" spans="1:7" x14ac:dyDescent="0.2">
      <c r="A22" s="2">
        <f t="shared" si="0"/>
        <v>1.1100000000000001</v>
      </c>
      <c r="B22" s="33" t="s">
        <v>15</v>
      </c>
      <c r="C22" s="30">
        <f>C46*2</f>
        <v>320</v>
      </c>
      <c r="D22" s="31" t="s">
        <v>14</v>
      </c>
      <c r="E22" s="32"/>
      <c r="F22" s="29"/>
      <c r="G22" s="3"/>
    </row>
    <row r="23" spans="1:7" x14ac:dyDescent="0.2">
      <c r="A23" s="2">
        <f t="shared" si="0"/>
        <v>1.1200000000000001</v>
      </c>
      <c r="B23" s="33" t="s">
        <v>16</v>
      </c>
      <c r="C23" s="30">
        <f>+C46+15</f>
        <v>175</v>
      </c>
      <c r="D23" s="31" t="s">
        <v>14</v>
      </c>
      <c r="E23" s="32"/>
      <c r="F23" s="29"/>
      <c r="G23" s="3"/>
    </row>
    <row r="24" spans="1:7" x14ac:dyDescent="0.2">
      <c r="A24" s="2">
        <f t="shared" si="0"/>
        <v>1.1300000000000001</v>
      </c>
      <c r="B24" s="33" t="s">
        <v>17</v>
      </c>
      <c r="C24" s="30">
        <v>4</v>
      </c>
      <c r="D24" s="31" t="s">
        <v>8</v>
      </c>
      <c r="E24" s="32"/>
      <c r="F24" s="29"/>
      <c r="G24" s="3"/>
    </row>
    <row r="25" spans="1:7" x14ac:dyDescent="0.2">
      <c r="A25" s="2">
        <f t="shared" si="0"/>
        <v>1.1400000000000001</v>
      </c>
      <c r="B25" s="33" t="s">
        <v>18</v>
      </c>
      <c r="C25" s="30">
        <v>1</v>
      </c>
      <c r="D25" s="31" t="s">
        <v>8</v>
      </c>
      <c r="E25" s="32"/>
      <c r="F25" s="29"/>
      <c r="G25" s="3"/>
    </row>
    <row r="26" spans="1:7" x14ac:dyDescent="0.2">
      <c r="A26" s="2">
        <f t="shared" si="0"/>
        <v>1.1500000000000001</v>
      </c>
      <c r="B26" s="33" t="s">
        <v>19</v>
      </c>
      <c r="C26" s="30">
        <v>2</v>
      </c>
      <c r="D26" s="31" t="s">
        <v>8</v>
      </c>
      <c r="E26" s="32"/>
      <c r="F26" s="29"/>
      <c r="G26" s="3"/>
    </row>
    <row r="27" spans="1:7" x14ac:dyDescent="0.2">
      <c r="A27" s="2">
        <f t="shared" si="0"/>
        <v>1.1600000000000001</v>
      </c>
      <c r="B27" s="33" t="s">
        <v>20</v>
      </c>
      <c r="C27" s="30">
        <v>1</v>
      </c>
      <c r="D27" s="31" t="s">
        <v>8</v>
      </c>
      <c r="E27" s="32"/>
      <c r="F27" s="29"/>
      <c r="G27" s="3"/>
    </row>
    <row r="28" spans="1:7" x14ac:dyDescent="0.2">
      <c r="A28" s="2">
        <f t="shared" si="0"/>
        <v>1.1700000000000002</v>
      </c>
      <c r="B28" s="33" t="s">
        <v>21</v>
      </c>
      <c r="C28" s="30">
        <v>1</v>
      </c>
      <c r="D28" s="31" t="s">
        <v>8</v>
      </c>
      <c r="E28" s="32"/>
      <c r="F28" s="29"/>
      <c r="G28" s="3"/>
    </row>
    <row r="29" spans="1:7" x14ac:dyDescent="0.2">
      <c r="A29" s="2">
        <f t="shared" si="0"/>
        <v>1.1800000000000002</v>
      </c>
      <c r="B29" s="33" t="s">
        <v>22</v>
      </c>
      <c r="C29" s="30">
        <v>1</v>
      </c>
      <c r="D29" s="31" t="s">
        <v>8</v>
      </c>
      <c r="E29" s="32"/>
      <c r="F29" s="29"/>
      <c r="G29" s="3"/>
    </row>
    <row r="30" spans="1:7" x14ac:dyDescent="0.2">
      <c r="A30" s="2">
        <f t="shared" si="0"/>
        <v>1.1900000000000002</v>
      </c>
      <c r="B30" s="33" t="s">
        <v>23</v>
      </c>
      <c r="C30" s="30">
        <v>2</v>
      </c>
      <c r="D30" s="31" t="s">
        <v>8</v>
      </c>
      <c r="E30" s="32"/>
      <c r="F30" s="29"/>
      <c r="G30" s="3"/>
    </row>
    <row r="31" spans="1:7" x14ac:dyDescent="0.2">
      <c r="A31" s="2">
        <f t="shared" si="0"/>
        <v>1.2000000000000002</v>
      </c>
      <c r="B31" s="33" t="s">
        <v>24</v>
      </c>
      <c r="C31" s="30">
        <v>1</v>
      </c>
      <c r="D31" s="31" t="s">
        <v>8</v>
      </c>
      <c r="E31" s="32"/>
      <c r="F31" s="29"/>
      <c r="G31" s="3"/>
    </row>
    <row r="32" spans="1:7" x14ac:dyDescent="0.2">
      <c r="A32" s="2">
        <f t="shared" si="0"/>
        <v>1.2100000000000002</v>
      </c>
      <c r="B32" s="33" t="s">
        <v>25</v>
      </c>
      <c r="C32" s="30">
        <v>1</v>
      </c>
      <c r="D32" s="31" t="s">
        <v>8</v>
      </c>
      <c r="E32" s="32"/>
      <c r="F32" s="29"/>
      <c r="G32" s="3"/>
    </row>
    <row r="33" spans="1:7" x14ac:dyDescent="0.2">
      <c r="A33" s="2">
        <f t="shared" si="0"/>
        <v>1.2200000000000002</v>
      </c>
      <c r="B33" s="33" t="s">
        <v>26</v>
      </c>
      <c r="C33" s="30">
        <v>1</v>
      </c>
      <c r="D33" s="31" t="s">
        <v>8</v>
      </c>
      <c r="E33" s="32"/>
      <c r="F33" s="29"/>
      <c r="G33" s="3"/>
    </row>
    <row r="34" spans="1:7" x14ac:dyDescent="0.2">
      <c r="A34" s="2">
        <f t="shared" si="0"/>
        <v>1.2300000000000002</v>
      </c>
      <c r="B34" s="33" t="s">
        <v>27</v>
      </c>
      <c r="C34" s="30">
        <v>1</v>
      </c>
      <c r="D34" s="31" t="s">
        <v>8</v>
      </c>
      <c r="E34" s="32"/>
      <c r="F34" s="29"/>
      <c r="G34" s="3"/>
    </row>
    <row r="35" spans="1:7" x14ac:dyDescent="0.2">
      <c r="A35" s="2">
        <f t="shared" si="0"/>
        <v>1.2400000000000002</v>
      </c>
      <c r="B35" s="26" t="s">
        <v>28</v>
      </c>
      <c r="C35" s="30">
        <v>6</v>
      </c>
      <c r="D35" s="31" t="s">
        <v>8</v>
      </c>
      <c r="E35" s="32"/>
      <c r="F35" s="29"/>
      <c r="G35" s="3"/>
    </row>
    <row r="36" spans="1:7" x14ac:dyDescent="0.2">
      <c r="A36" s="2">
        <f t="shared" si="0"/>
        <v>1.2500000000000002</v>
      </c>
      <c r="B36" s="26" t="s">
        <v>29</v>
      </c>
      <c r="C36" s="30">
        <v>2</v>
      </c>
      <c r="D36" s="31" t="s">
        <v>8</v>
      </c>
      <c r="E36" s="32"/>
      <c r="F36" s="29"/>
      <c r="G36" s="3"/>
    </row>
    <row r="37" spans="1:7" x14ac:dyDescent="0.2">
      <c r="A37" s="2">
        <f t="shared" si="0"/>
        <v>1.2600000000000002</v>
      </c>
      <c r="B37" s="26" t="s">
        <v>30</v>
      </c>
      <c r="C37" s="30">
        <v>3</v>
      </c>
      <c r="D37" s="31" t="s">
        <v>8</v>
      </c>
      <c r="E37" s="32"/>
      <c r="F37" s="29"/>
      <c r="G37" s="3"/>
    </row>
    <row r="38" spans="1:7" x14ac:dyDescent="0.2">
      <c r="A38" s="2">
        <f t="shared" si="0"/>
        <v>1.2700000000000002</v>
      </c>
      <c r="B38" s="26" t="s">
        <v>31</v>
      </c>
      <c r="C38" s="30">
        <v>5</v>
      </c>
      <c r="D38" s="31" t="s">
        <v>8</v>
      </c>
      <c r="E38" s="32"/>
      <c r="F38" s="29"/>
      <c r="G38" s="3"/>
    </row>
    <row r="39" spans="1:7" x14ac:dyDescent="0.2">
      <c r="A39" s="2">
        <f t="shared" si="0"/>
        <v>1.2800000000000002</v>
      </c>
      <c r="B39" s="26" t="s">
        <v>32</v>
      </c>
      <c r="C39" s="30">
        <v>2</v>
      </c>
      <c r="D39" s="31" t="s">
        <v>8</v>
      </c>
      <c r="E39" s="32"/>
      <c r="F39" s="29"/>
      <c r="G39" s="3"/>
    </row>
    <row r="40" spans="1:7" x14ac:dyDescent="0.2">
      <c r="A40" s="2">
        <f t="shared" si="0"/>
        <v>1.2900000000000003</v>
      </c>
      <c r="B40" s="26" t="s">
        <v>53</v>
      </c>
      <c r="C40" s="30">
        <v>1</v>
      </c>
      <c r="D40" s="31" t="s">
        <v>8</v>
      </c>
      <c r="E40" s="32"/>
      <c r="F40" s="29"/>
      <c r="G40" s="3"/>
    </row>
    <row r="41" spans="1:7" x14ac:dyDescent="0.2">
      <c r="A41" s="2">
        <f t="shared" si="0"/>
        <v>1.3000000000000003</v>
      </c>
      <c r="B41" s="26" t="s">
        <v>33</v>
      </c>
      <c r="C41" s="30">
        <v>1</v>
      </c>
      <c r="D41" s="31" t="s">
        <v>8</v>
      </c>
      <c r="E41" s="32"/>
      <c r="F41" s="29"/>
      <c r="G41" s="3"/>
    </row>
    <row r="42" spans="1:7" ht="25.5" x14ac:dyDescent="0.2">
      <c r="A42" s="71">
        <f t="shared" si="0"/>
        <v>1.3100000000000003</v>
      </c>
      <c r="B42" s="34" t="s">
        <v>70</v>
      </c>
      <c r="C42" s="35">
        <v>1</v>
      </c>
      <c r="D42" s="36" t="s">
        <v>8</v>
      </c>
      <c r="E42" s="37"/>
      <c r="F42" s="38"/>
      <c r="G42" s="3"/>
    </row>
    <row r="43" spans="1:7" x14ac:dyDescent="0.2">
      <c r="A43" s="71">
        <f t="shared" si="0"/>
        <v>1.3200000000000003</v>
      </c>
      <c r="B43" s="34" t="s">
        <v>67</v>
      </c>
      <c r="C43" s="35">
        <v>1</v>
      </c>
      <c r="D43" s="36" t="s">
        <v>8</v>
      </c>
      <c r="E43" s="37"/>
      <c r="F43" s="38"/>
      <c r="G43" s="3"/>
    </row>
    <row r="44" spans="1:7" x14ac:dyDescent="0.2">
      <c r="A44" s="71">
        <f t="shared" si="0"/>
        <v>1.3300000000000003</v>
      </c>
      <c r="B44" s="26" t="s">
        <v>54</v>
      </c>
      <c r="C44" s="30">
        <v>34</v>
      </c>
      <c r="D44" s="31" t="s">
        <v>8</v>
      </c>
      <c r="E44" s="32"/>
      <c r="F44" s="29"/>
      <c r="G44" s="3"/>
    </row>
    <row r="45" spans="1:7" x14ac:dyDescent="0.2">
      <c r="A45" s="71">
        <f t="shared" si="0"/>
        <v>1.3400000000000003</v>
      </c>
      <c r="B45" s="34" t="s">
        <v>66</v>
      </c>
      <c r="C45" s="35">
        <v>1</v>
      </c>
      <c r="D45" s="36" t="s">
        <v>8</v>
      </c>
      <c r="E45" s="37"/>
      <c r="F45" s="38"/>
      <c r="G45" s="3"/>
    </row>
    <row r="46" spans="1:7" ht="51" x14ac:dyDescent="0.2">
      <c r="A46" s="71">
        <f t="shared" si="0"/>
        <v>1.3500000000000003</v>
      </c>
      <c r="B46" s="26" t="s">
        <v>65</v>
      </c>
      <c r="C46" s="30">
        <v>160</v>
      </c>
      <c r="D46" s="31" t="s">
        <v>14</v>
      </c>
      <c r="E46" s="39"/>
      <c r="F46" s="29"/>
      <c r="G46" s="3"/>
    </row>
    <row r="47" spans="1:7" x14ac:dyDescent="0.2">
      <c r="A47" s="71">
        <f t="shared" si="0"/>
        <v>1.3600000000000003</v>
      </c>
      <c r="B47" s="34" t="s">
        <v>58</v>
      </c>
      <c r="C47" s="40">
        <v>1</v>
      </c>
      <c r="D47" s="41" t="s">
        <v>34</v>
      </c>
      <c r="E47" s="42"/>
      <c r="F47" s="42"/>
      <c r="G47" s="3"/>
    </row>
    <row r="48" spans="1:7" ht="18.75" customHeight="1" x14ac:dyDescent="0.2">
      <c r="A48" s="3"/>
      <c r="B48" s="3"/>
      <c r="C48" s="7"/>
      <c r="D48" s="3"/>
      <c r="E48" s="3"/>
      <c r="F48" s="3"/>
      <c r="G48" s="3"/>
    </row>
    <row r="49" spans="1:7" ht="18.75" customHeight="1" x14ac:dyDescent="0.2">
      <c r="A49" s="43">
        <v>2</v>
      </c>
      <c r="B49" s="44" t="s">
        <v>35</v>
      </c>
      <c r="C49" s="7"/>
      <c r="D49" s="3"/>
      <c r="E49" s="3"/>
      <c r="F49" s="3"/>
      <c r="G49" s="68"/>
    </row>
    <row r="50" spans="1:7" x14ac:dyDescent="0.2">
      <c r="A50" s="2">
        <f>+A49+0.01</f>
        <v>2.0099999999999998</v>
      </c>
      <c r="B50" s="26" t="s">
        <v>36</v>
      </c>
      <c r="C50" s="27">
        <v>1</v>
      </c>
      <c r="D50" s="28" t="s">
        <v>8</v>
      </c>
      <c r="E50" s="29"/>
      <c r="F50" s="29"/>
      <c r="G50" s="3"/>
    </row>
    <row r="51" spans="1:7" x14ac:dyDescent="0.2">
      <c r="A51" s="2">
        <f>+A50+0.01</f>
        <v>2.0199999999999996</v>
      </c>
      <c r="B51" s="26" t="s">
        <v>37</v>
      </c>
      <c r="C51" s="27">
        <v>1</v>
      </c>
      <c r="D51" s="28" t="s">
        <v>8</v>
      </c>
      <c r="E51" s="29"/>
      <c r="F51" s="29"/>
      <c r="G51" s="3"/>
    </row>
    <row r="52" spans="1:7" x14ac:dyDescent="0.2">
      <c r="A52" s="2">
        <f>+A51+0.01</f>
        <v>2.0299999999999994</v>
      </c>
      <c r="B52" s="26" t="s">
        <v>38</v>
      </c>
      <c r="C52" s="27">
        <v>1</v>
      </c>
      <c r="D52" s="28" t="s">
        <v>39</v>
      </c>
      <c r="E52" s="29"/>
      <c r="F52" s="29"/>
      <c r="G52" s="3"/>
    </row>
    <row r="53" spans="1:7" ht="18.75" customHeight="1" x14ac:dyDescent="0.2">
      <c r="A53" s="3"/>
      <c r="B53" s="3"/>
      <c r="C53" s="7"/>
      <c r="D53" s="3"/>
      <c r="E53" s="3"/>
      <c r="F53" s="3"/>
      <c r="G53" s="3"/>
    </row>
    <row r="54" spans="1:7" ht="18.75" customHeight="1" x14ac:dyDescent="0.2">
      <c r="A54" s="2"/>
      <c r="B54" s="33"/>
      <c r="C54" s="27"/>
      <c r="D54" s="45"/>
      <c r="E54" s="75" t="s">
        <v>69</v>
      </c>
      <c r="F54" s="76"/>
      <c r="G54" s="68"/>
    </row>
    <row r="55" spans="1:7" ht="18.75" customHeight="1" x14ac:dyDescent="0.2">
      <c r="A55" s="2"/>
      <c r="B55" s="33"/>
      <c r="C55" s="27"/>
      <c r="D55" s="45"/>
      <c r="E55" s="79"/>
      <c r="F55" s="79"/>
      <c r="G55" s="68"/>
    </row>
    <row r="56" spans="1:7" ht="21.75" customHeight="1" x14ac:dyDescent="0.2">
      <c r="A56" s="43">
        <f>3</f>
        <v>3</v>
      </c>
      <c r="B56" s="44" t="s">
        <v>40</v>
      </c>
      <c r="C56" s="46"/>
      <c r="D56" s="47"/>
      <c r="E56" s="48"/>
      <c r="F56" s="49"/>
      <c r="G56" s="68"/>
    </row>
    <row r="57" spans="1:7" x14ac:dyDescent="0.2">
      <c r="A57" s="4">
        <f>+A56+0.01</f>
        <v>3.01</v>
      </c>
      <c r="B57" s="50" t="s">
        <v>41</v>
      </c>
      <c r="C57" s="51">
        <v>1.3</v>
      </c>
      <c r="D57" s="52" t="s">
        <v>42</v>
      </c>
      <c r="E57" s="51"/>
      <c r="F57" s="53"/>
      <c r="G57" s="58"/>
    </row>
    <row r="58" spans="1:7" x14ac:dyDescent="0.2">
      <c r="A58" s="4">
        <f t="shared" ref="A58:A63" si="1">+A57+0.01</f>
        <v>3.0199999999999996</v>
      </c>
      <c r="B58" s="54" t="s">
        <v>43</v>
      </c>
      <c r="C58" s="51">
        <v>0.1</v>
      </c>
      <c r="D58" s="52" t="s">
        <v>42</v>
      </c>
      <c r="E58" s="51"/>
      <c r="F58" s="53"/>
      <c r="G58" s="58"/>
    </row>
    <row r="59" spans="1:7" x14ac:dyDescent="0.2">
      <c r="A59" s="4">
        <f t="shared" si="1"/>
        <v>3.0299999999999994</v>
      </c>
      <c r="B59" s="54" t="s">
        <v>44</v>
      </c>
      <c r="C59" s="51">
        <v>5</v>
      </c>
      <c r="D59" s="52" t="s">
        <v>42</v>
      </c>
      <c r="E59" s="51"/>
      <c r="F59" s="53"/>
      <c r="G59" s="58"/>
    </row>
    <row r="60" spans="1:7" x14ac:dyDescent="0.2">
      <c r="A60" s="4">
        <f t="shared" si="1"/>
        <v>3.0399999999999991</v>
      </c>
      <c r="B60" s="54" t="s">
        <v>45</v>
      </c>
      <c r="C60" s="51">
        <v>4.3499999999999996</v>
      </c>
      <c r="D60" s="52" t="s">
        <v>42</v>
      </c>
      <c r="E60" s="51"/>
      <c r="F60" s="53"/>
      <c r="G60" s="58"/>
    </row>
    <row r="61" spans="1:7" x14ac:dyDescent="0.2">
      <c r="A61" s="4">
        <f t="shared" si="1"/>
        <v>3.0499999999999989</v>
      </c>
      <c r="B61" s="54" t="s">
        <v>46</v>
      </c>
      <c r="C61" s="51">
        <v>3</v>
      </c>
      <c r="D61" s="52" t="s">
        <v>42</v>
      </c>
      <c r="E61" s="51"/>
      <c r="F61" s="53"/>
      <c r="G61" s="58"/>
    </row>
    <row r="62" spans="1:7" s="6" customFormat="1" x14ac:dyDescent="0.2">
      <c r="A62" s="5">
        <f t="shared" si="1"/>
        <v>3.0599999999999987</v>
      </c>
      <c r="B62" s="50" t="s">
        <v>47</v>
      </c>
      <c r="C62" s="55">
        <v>10</v>
      </c>
      <c r="D62" s="56" t="s">
        <v>42</v>
      </c>
      <c r="E62" s="55"/>
      <c r="F62" s="57"/>
      <c r="G62" s="69"/>
    </row>
    <row r="63" spans="1:7" x14ac:dyDescent="0.2">
      <c r="A63" s="4">
        <f t="shared" si="1"/>
        <v>3.0699999999999985</v>
      </c>
      <c r="B63" s="54" t="s">
        <v>48</v>
      </c>
      <c r="C63" s="51">
        <v>18</v>
      </c>
      <c r="D63" s="52" t="s">
        <v>42</v>
      </c>
      <c r="E63" s="51"/>
      <c r="F63" s="53"/>
      <c r="G63" s="58"/>
    </row>
    <row r="64" spans="1:7" x14ac:dyDescent="0.2">
      <c r="A64" s="4">
        <f>A63+0.01</f>
        <v>3.0799999999999983</v>
      </c>
      <c r="B64" s="54" t="s">
        <v>49</v>
      </c>
      <c r="C64" s="51">
        <v>10</v>
      </c>
      <c r="D64" s="52" t="s">
        <v>42</v>
      </c>
      <c r="E64" s="51"/>
      <c r="F64" s="53"/>
      <c r="G64" s="58"/>
    </row>
    <row r="65" spans="1:9" x14ac:dyDescent="0.2">
      <c r="A65" s="4">
        <f>A64+0.01</f>
        <v>3.0899999999999981</v>
      </c>
      <c r="B65" s="54" t="s">
        <v>50</v>
      </c>
      <c r="C65" s="51">
        <v>5</v>
      </c>
      <c r="D65" s="52" t="s">
        <v>42</v>
      </c>
      <c r="E65" s="51"/>
      <c r="F65" s="53"/>
      <c r="G65" s="58"/>
    </row>
    <row r="66" spans="1:9" x14ac:dyDescent="0.2">
      <c r="A66" s="4">
        <f>A65+0.01</f>
        <v>3.0999999999999979</v>
      </c>
      <c r="B66" s="54" t="s">
        <v>71</v>
      </c>
      <c r="C66" s="74">
        <v>1</v>
      </c>
      <c r="D66" s="72" t="s">
        <v>39</v>
      </c>
      <c r="E66" s="54"/>
      <c r="F66" s="73"/>
      <c r="G66" s="58"/>
    </row>
    <row r="67" spans="1:9" ht="18.75" customHeight="1" x14ac:dyDescent="0.2">
      <c r="A67" s="58"/>
      <c r="B67" s="58"/>
      <c r="C67" s="59"/>
      <c r="D67" s="60"/>
      <c r="E67" s="61" t="s">
        <v>59</v>
      </c>
      <c r="F67" s="62"/>
      <c r="G67" s="70"/>
      <c r="I67" s="78"/>
    </row>
    <row r="68" spans="1:9" ht="18.75" customHeight="1" x14ac:dyDescent="0.2">
      <c r="A68" s="58"/>
      <c r="B68" s="58"/>
      <c r="C68" s="59"/>
      <c r="D68" s="63"/>
      <c r="E68" s="63"/>
      <c r="F68" s="63"/>
      <c r="G68" s="70"/>
    </row>
    <row r="70" spans="1:9" x14ac:dyDescent="0.2">
      <c r="A70" s="15" t="s">
        <v>51</v>
      </c>
    </row>
  </sheetData>
  <mergeCells count="6">
    <mergeCell ref="B1:G1"/>
    <mergeCell ref="B2:G2"/>
    <mergeCell ref="B3:G3"/>
    <mergeCell ref="E7:F7"/>
    <mergeCell ref="A9:D9"/>
    <mergeCell ref="E9:F9"/>
  </mergeCells>
  <pageMargins left="0.43307086614173229" right="0.23622047244094491" top="0.35433070866141736" bottom="0.74803149606299213" header="0" footer="0"/>
  <pageSetup scale="80" orientation="portrait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ficha Hato Viejo (2)</vt:lpstr>
      <vt:lpstr>ficha La Guama (2)</vt:lpstr>
      <vt:lpstr>'ficha Hato Viejo (2)'!Títulos_a_imprimir</vt:lpstr>
      <vt:lpstr>'ficha La Guama (2)'!Títulos_a_imprimir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 Cruz</dc:creator>
  <cp:lastModifiedBy>LIBRE_ACCESO</cp:lastModifiedBy>
  <cp:lastPrinted>2021-03-10T16:43:40Z</cp:lastPrinted>
  <dcterms:created xsi:type="dcterms:W3CDTF">2020-11-22T19:21:35Z</dcterms:created>
  <dcterms:modified xsi:type="dcterms:W3CDTF">2021-04-13T16:00:51Z</dcterms:modified>
</cp:coreProperties>
</file>