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E30" i="1"/>
  <c r="F30" i="1" s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F16" i="1"/>
  <c r="E16" i="1"/>
  <c r="B16" i="1"/>
  <c r="B21" i="1" s="1"/>
  <c r="B25" i="1" s="1"/>
  <c r="A9" i="1"/>
  <c r="A7" i="1"/>
  <c r="F21" i="1" l="1"/>
  <c r="B31" i="1"/>
  <c r="F25" i="1"/>
  <c r="F31" i="1" s="1"/>
  <c r="F20" i="1"/>
  <c r="F33" i="1" l="1"/>
  <c r="F34" i="1"/>
</calcChain>
</file>

<file path=xl/sharedStrings.xml><?xml version="1.0" encoding="utf-8"?>
<sst xmlns="http://schemas.openxmlformats.org/spreadsheetml/2006/main" count="33" uniqueCount="22">
  <si>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</si>
  <si>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</si>
  <si>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</si>
  <si>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</si>
  <si>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</si>
  <si>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</si>
  <si>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</si>
  <si>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</si>
  <si>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</si>
  <si>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</si>
  <si>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</si>
  <si>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</si>
  <si>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</si>
  <si>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2022</t>
  </si>
  <si>
    <t>Efecto del gasto de depreciación de los activos revaluados</t>
  </si>
  <si>
    <t>Saldo al 31 de diciembre de 2023</t>
  </si>
  <si>
    <t>Las notas en las páginas X a XX son parte integral de estos Estados Financieros.</t>
  </si>
  <si>
    <t>* Ver nota 17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</si>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</sst>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 vertical="center" indent="1"/>
    </xf>
    <xf numFmtId="43" fontId="15" fillId="0" borderId="0" xfId="1" applyFont="1"/>
    <xf numFmtId="4" fontId="15" fillId="0" borderId="0" xfId="0" applyNumberFormat="1" applyFont="1"/>
    <xf numFmtId="0" fontId="16" fillId="0" borderId="0" xfId="0" applyFont="1" applyAlignment="1"/>
    <xf numFmtId="0" fontId="2" fillId="0" borderId="0" xfId="0" applyFont="1" applyAlignment="1"/>
    <xf numFmtId="0" fontId="17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99147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2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Hoja2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 2023  y  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49">
          <cell r="D449">
            <v>200582835.47000006</v>
          </cell>
        </row>
        <row r="450">
          <cell r="C450">
            <v>149428.04999999999</v>
          </cell>
          <cell r="D450">
            <v>492268.04</v>
          </cell>
        </row>
        <row r="451">
          <cell r="C451">
            <v>-88398085.719999969</v>
          </cell>
          <cell r="D451">
            <v>123320574.13999999</v>
          </cell>
        </row>
      </sheetData>
      <sheetData sheetId="9"/>
      <sheetData sheetId="10">
        <row r="60">
          <cell r="B60">
            <v>1044940074.5800002</v>
          </cell>
        </row>
      </sheetData>
      <sheetData sheetId="11">
        <row r="54">
          <cell r="C54">
            <v>808793054.60000002</v>
          </cell>
        </row>
        <row r="59">
          <cell r="B59">
            <v>1044940074.5800002</v>
          </cell>
        </row>
      </sheetData>
      <sheetData sheetId="12"/>
      <sheetData sheetId="13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activeCell="H20" sqref="H20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tr">
        <f>+[1]BALANZA!B2</f>
        <v>Del Ejercicio terminado el  31 de diciembre de 2023  y  2022</v>
      </c>
      <c r="B9" s="3"/>
      <c r="C9" s="3"/>
      <c r="D9" s="3"/>
      <c r="E9" s="3"/>
      <c r="F9" s="3"/>
    </row>
    <row r="10" spans="1:8" x14ac:dyDescent="0.25">
      <c r="A10" s="3" t="s">
        <v>1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7</v>
      </c>
      <c r="B16" s="11">
        <f>+'[1]ES F '!C54</f>
        <v>808793054.60000002</v>
      </c>
      <c r="C16" s="11">
        <v>0</v>
      </c>
      <c r="D16" s="11">
        <v>0</v>
      </c>
      <c r="E16" s="11">
        <f>+'[1]Notas NF'!D449</f>
        <v>200582835.47000006</v>
      </c>
      <c r="F16" s="11">
        <f>SUM(B16:E16)</f>
        <v>1009375890.0700001</v>
      </c>
      <c r="G16" s="12"/>
      <c r="H16" s="13"/>
    </row>
    <row r="17" spans="1:8" ht="15.75" hidden="1" x14ac:dyDescent="0.25">
      <c r="A17" s="14" t="s">
        <v>8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9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10</v>
      </c>
      <c r="B19" s="15"/>
      <c r="C19" s="15"/>
      <c r="D19" s="17"/>
      <c r="E19" s="11">
        <f>+'[1]Notas NF'!D450</f>
        <v>492268.04</v>
      </c>
      <c r="F19" s="11">
        <f>SUM(B19:E19)</f>
        <v>492268.04</v>
      </c>
    </row>
    <row r="20" spans="1:8" ht="15.75" x14ac:dyDescent="0.25">
      <c r="A20" s="18" t="s">
        <v>11</v>
      </c>
      <c r="B20" s="11" t="s">
        <v>12</v>
      </c>
      <c r="C20" s="11" t="s">
        <v>12</v>
      </c>
      <c r="D20" s="11" t="s">
        <v>12</v>
      </c>
      <c r="E20" s="11">
        <f>+'[1]Notas NF'!D451</f>
        <v>123320574.13999999</v>
      </c>
      <c r="F20" s="11">
        <f>SUM(B20:E20)</f>
        <v>123320574.13999999</v>
      </c>
      <c r="G20" s="12"/>
      <c r="H20" s="12"/>
    </row>
    <row r="21" spans="1:8" ht="15.75" x14ac:dyDescent="0.25">
      <c r="A21" s="19" t="s">
        <v>13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324395677.65000004</v>
      </c>
      <c r="F21" s="20">
        <f>SUM(F16:F20)</f>
        <v>1133188732.25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13</v>
      </c>
      <c r="B25" s="24">
        <f>+B21</f>
        <v>808793054.60000002</v>
      </c>
      <c r="C25" s="24"/>
      <c r="D25" s="24"/>
      <c r="E25" s="24">
        <f>+E21</f>
        <v>324395677.65000004</v>
      </c>
      <c r="F25" s="20">
        <f t="shared" ref="F25:F30" si="0">SUM(B25:E25)</f>
        <v>1133188732.25</v>
      </c>
      <c r="G25" s="12"/>
      <c r="H25" s="12"/>
    </row>
    <row r="26" spans="1:8" ht="16.5" hidden="1" customHeight="1" x14ac:dyDescent="0.25">
      <c r="A26" s="18" t="s">
        <v>8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9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14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10</v>
      </c>
      <c r="B29" s="11"/>
      <c r="C29" s="11"/>
      <c r="D29" s="11"/>
      <c r="E29" s="11">
        <f>+'[1]Notas NF'!C450</f>
        <v>149428.04999999999</v>
      </c>
      <c r="F29" s="11">
        <f t="shared" si="0"/>
        <v>149428.04999999999</v>
      </c>
    </row>
    <row r="30" spans="1:8" ht="15.75" x14ac:dyDescent="0.25">
      <c r="A30" s="18" t="s">
        <v>11</v>
      </c>
      <c r="B30" s="11" t="s">
        <v>12</v>
      </c>
      <c r="C30" s="11" t="s">
        <v>12</v>
      </c>
      <c r="D30" s="11" t="s">
        <v>12</v>
      </c>
      <c r="E30" s="11">
        <f>+'[1]Notas NF'!C451</f>
        <v>-88398085.719999969</v>
      </c>
      <c r="F30" s="11">
        <f t="shared" si="0"/>
        <v>-88398085.719999969</v>
      </c>
    </row>
    <row r="31" spans="1:8" ht="15.75" x14ac:dyDescent="0.25">
      <c r="A31" s="22" t="s">
        <v>15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236147019.98000008</v>
      </c>
      <c r="F31" s="20">
        <f>SUM(F25:F30)</f>
        <v>1044940074.5799999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16</v>
      </c>
      <c r="F33" s="12">
        <f>+F31-'[1]ES F '!B59</f>
        <v>0</v>
      </c>
    </row>
    <row r="34" spans="1:6" ht="16.5" customHeight="1" x14ac:dyDescent="0.25">
      <c r="A34" t="s">
        <v>16</v>
      </c>
      <c r="F34" s="28">
        <f>+F31-'[1]ESF  (2)'!B60</f>
        <v>0</v>
      </c>
    </row>
    <row r="35" spans="1:6" x14ac:dyDescent="0.25">
      <c r="A35" t="s">
        <v>17</v>
      </c>
      <c r="F35" s="29"/>
    </row>
    <row r="36" spans="1:6" x14ac:dyDescent="0.25">
      <c r="F36" s="29"/>
    </row>
    <row r="38" spans="1:6" x14ac:dyDescent="0.25">
      <c r="A38" s="30" t="s">
        <v>18</v>
      </c>
      <c r="B38" s="31"/>
      <c r="C38" s="31"/>
      <c r="D38" s="31"/>
      <c r="E38" s="30" t="str">
        <f>+[1]EFE2!B68</f>
        <v>Licda. María Patricia Almonte</v>
      </c>
      <c r="F38" s="31"/>
    </row>
    <row r="39" spans="1:6" x14ac:dyDescent="0.25">
      <c r="A39" s="32" t="s">
        <v>19</v>
      </c>
      <c r="B39" s="33"/>
      <c r="C39" s="33"/>
      <c r="D39" s="33"/>
      <c r="E39" s="32" t="str">
        <f>+[1]EFE2!B69</f>
        <v>Directora Administrativa-Financiera</v>
      </c>
      <c r="F39" s="33"/>
    </row>
    <row r="42" spans="1:6" x14ac:dyDescent="0.25">
      <c r="A42" s="34"/>
      <c r="B42" s="34"/>
      <c r="C42" s="34"/>
      <c r="D42" s="34"/>
      <c r="E42" s="34"/>
      <c r="F42" s="34"/>
    </row>
    <row r="44" spans="1:6" x14ac:dyDescent="0.25">
      <c r="A44" s="35" t="s">
        <v>20</v>
      </c>
      <c r="B44" s="35"/>
      <c r="C44" s="35"/>
      <c r="D44" s="35"/>
      <c r="E44" s="35"/>
      <c r="F44" s="35"/>
    </row>
    <row r="45" spans="1:6" x14ac:dyDescent="0.25">
      <c r="A45" s="36" t="s">
        <v>21</v>
      </c>
      <c r="B45" s="36"/>
      <c r="C45" s="36"/>
      <c r="D45" s="36"/>
      <c r="E45" s="36"/>
      <c r="F45" s="36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2024-01-22T12:31:38Z</dcterms:created>
  <dcterms:modified xsi:type="dcterms:W3CDTF">2024-01-22T12:32:15Z</dcterms:modified>
</cp:coreProperties>
</file>