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E76" i="1"/>
  <c r="D73" i="1"/>
  <c r="D72" i="1" s="1"/>
  <c r="E73" i="1"/>
  <c r="E72" i="1" s="1"/>
  <c r="F76" i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C58" i="1" l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<sst xmlns="http://schemas.openxmlformats.org/spreadsheetml/2006/main" count="240" uniqueCount="185">
  <si>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</si>
  <si>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</si>
  <si>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</si>
  <si>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</si>
  <si>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</si>
  <si>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</si>
  <si>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</si>
  <si>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</si>
  <si>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</si>
  <si>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</si>
  <si>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</si>
  <si>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</si>
  <si>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</si>
  <si>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</si>
  <si>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</si>
  <si>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</si>
  <si>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</si>
  <si>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</si>
  <si>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</si>
  <si>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</si>
  <si>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</si>
  <si>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</si>
  <si>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</si>
  <si>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</si>
  <si>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</si>
  <si>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</si>
  <si>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</si>
  <si>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</si>
  <si>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</si>
  <si>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</si>
  <si>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</si>
  <si>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</si>
  <si>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</si>
  <si>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</si>
  <si>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</si>
  <si>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</si>
  <si>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</si>
  <si>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</si>
  <si>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</si>
  <si>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</si>
  <si>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</si>
  <si>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</si>
  <si>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</si>
  <si>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</si>
  <si>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</si>
  <si>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</si>
  <si>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</si>
  <si>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</si>
  <si>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</si>
  <si>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</si>
  <si>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</si>
  <si>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</si>
  <si>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</si>
  <si>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</si>
  <si>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</si>
  <si>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</si>
  <si>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</si>
  <si>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</si>
  <si>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</si>
  <si>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</si>
  <si>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</si>
  <si>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</si>
  <si>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</si>
  <si>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</si>
  <si>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</si>
  <si>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</si>
  <si>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</si>
  <si>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</si>
  <si>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</si>
  <si>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</si>
  <si>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</si>
  <si>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</si>
  <si>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</si>
  <si>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</si>
  <si>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</si>
  <si>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</si>
  <si>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</si>
  <si>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</si>
  <si>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</si>
  <si>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</si>
  <si>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</si>
  <si>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</si>
  <si>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</si>
  <si>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</si>
  <si>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</si>
  <si>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</si>
  <si>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</si>
  <si>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</si>
  <si>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</si>
  <si>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</si>
  <si>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</si>
  <si>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</si>
  <si>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</si>
  <si>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</si>
  <si>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</si>
  <si>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</si>
  <si>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</si>
  <si>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</si>
  <si>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</si>
  <si>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</si>
  <si>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</si>
  <si>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</si>
  <si>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</si>
  <si>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</si>
  <si>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</si>
  <si>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</si>
  <si>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</si>
  <si>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</si>
  <si>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</si>
  <si>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</si>
  <si>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</si>
  <si>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</si>
  <si>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</si>
  <si>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</si>
  <si>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</si>
  <si>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</si>
  <si>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</si>
  <si>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</si>
  <si>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</si>
  <si>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</si>
  <si>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</si>
  <si>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</si>
  <si>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</si>
  <si>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</si>
  <si>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</si>
  <si>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</si>
  <si>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</si>
  <si>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</si>
  <si>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</si>
  <si>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</si>
  <si>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</si>
  <si>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</si>
  <si>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</si>
  <si>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</si>
  <si>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</si>
  <si>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</si>
  <si>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</si>
  <si>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</si>
  <si>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</si>
  <si>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</si>
  <si>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</si>
  <si>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Lic. Gloria Marina Figueroa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</si>
  <si>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</si>
  <si>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</si>
  <si>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</si>
  <si>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</si>
  <si>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</si>
  <si>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</si>
  <si>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</si>
  <si>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</si>
  <si>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</si>
  <si>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</si>
  <si>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</si>
  <si>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</si>
  <si>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</si>
  <si>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Fuente: SIGEF
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</si>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</sst>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workbookViewId="0">
      <pane ySplit="5" topLeftCell="A24" activePane="bottomLeft" state="frozen"/>
      <selection activeCell="N1" sqref="N1"/>
      <selection pane="bottomLeft" activeCell="I46" sqref="I46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3" t="s">
        <v>86</v>
      </c>
      <c r="C5" s="63"/>
      <c r="D5" s="63"/>
      <c r="E5" s="63"/>
      <c r="F5" s="63"/>
      <c r="G5" s="2"/>
      <c r="H5" s="63" t="s">
        <v>85</v>
      </c>
      <c r="I5" s="63"/>
      <c r="J5" s="63"/>
      <c r="K5" s="63"/>
      <c r="L5" s="63"/>
      <c r="M5" s="2"/>
      <c r="N5" s="63" t="s">
        <v>84</v>
      </c>
      <c r="O5" s="63"/>
      <c r="P5" s="63"/>
      <c r="Q5" s="63"/>
      <c r="R5" s="63"/>
      <c r="S5" s="2"/>
      <c r="T5" s="63" t="s">
        <v>83</v>
      </c>
      <c r="U5" s="63"/>
      <c r="V5" s="63"/>
      <c r="W5" s="63"/>
      <c r="X5" s="63"/>
      <c r="Y5" s="2"/>
      <c r="Z5" s="63" t="s">
        <v>6</v>
      </c>
      <c r="AA5" s="63"/>
      <c r="AB5" s="63"/>
      <c r="AC5" s="63"/>
      <c r="AD5" s="63"/>
      <c r="AE5" s="2"/>
      <c r="AF5" s="63" t="s">
        <v>7</v>
      </c>
      <c r="AG5" s="63"/>
      <c r="AH5" s="63"/>
      <c r="AI5" s="63"/>
      <c r="AJ5" s="63"/>
      <c r="AK5" s="2"/>
      <c r="AL5" s="63" t="s">
        <v>8</v>
      </c>
      <c r="AM5" s="63"/>
      <c r="AN5" s="63"/>
      <c r="AO5" s="63"/>
      <c r="AP5" s="63"/>
      <c r="AQ5" s="2"/>
      <c r="AR5" s="63" t="s">
        <v>9</v>
      </c>
      <c r="AS5" s="63"/>
      <c r="AT5" s="63"/>
      <c r="AU5" s="63"/>
      <c r="AV5" s="63"/>
      <c r="AW5" s="2"/>
      <c r="AX5" s="63" t="s">
        <v>10</v>
      </c>
      <c r="AY5" s="63"/>
      <c r="AZ5" s="63"/>
      <c r="BA5" s="63"/>
      <c r="BB5" s="63"/>
      <c r="BC5" s="2"/>
      <c r="BD5" s="63" t="s">
        <v>11</v>
      </c>
      <c r="BE5" s="63"/>
      <c r="BF5" s="63"/>
      <c r="BG5" s="63"/>
      <c r="BH5" s="63"/>
      <c r="BI5" s="2"/>
      <c r="BJ5" s="63" t="s">
        <v>12</v>
      </c>
      <c r="BK5" s="63"/>
      <c r="BL5" s="63"/>
      <c r="BM5" s="63"/>
      <c r="BN5" s="63"/>
      <c r="BO5" s="2"/>
      <c r="BP5" s="63" t="s">
        <v>13</v>
      </c>
      <c r="BQ5" s="63"/>
      <c r="BR5" s="63"/>
      <c r="BS5" s="63"/>
      <c r="BT5" s="63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/>
      <c r="O6" s="7"/>
      <c r="P6" s="7"/>
      <c r="Q6" s="4" t="str">
        <f>MID(N6,1,5)</f>
        <v/>
      </c>
      <c r="R6" s="5">
        <f>+P6</f>
        <v>0</v>
      </c>
      <c r="S6" s="3"/>
      <c r="T6" s="7"/>
      <c r="U6" s="7"/>
      <c r="V6" s="7"/>
      <c r="W6" s="4" t="str">
        <f>MID(T6,1,5)</f>
        <v/>
      </c>
      <c r="X6" s="5">
        <f>+V6</f>
        <v>0</v>
      </c>
      <c r="Y6" s="3"/>
      <c r="Z6" s="7"/>
      <c r="AA6" s="7"/>
      <c r="AB6" s="7"/>
      <c r="AC6" s="4" t="str">
        <f>MID(Z6,1,5)</f>
        <v/>
      </c>
      <c r="AD6" s="5">
        <f>+AB6</f>
        <v>0</v>
      </c>
      <c r="AE6" s="3"/>
      <c r="AF6" s="3"/>
      <c r="AG6" s="3"/>
      <c r="AH6" s="3"/>
      <c r="AI6" s="4" t="str">
        <f>MID(AF6,1,5)</f>
        <v/>
      </c>
      <c r="AJ6" s="5">
        <f>+AH6</f>
        <v>0</v>
      </c>
      <c r="AK6" s="3"/>
      <c r="AL6" s="3"/>
      <c r="AM6" s="3"/>
      <c r="AN6" s="3"/>
      <c r="AO6" s="4" t="str">
        <f>MID(AL6,1,5)</f>
        <v/>
      </c>
      <c r="AP6" s="5">
        <f>+AN6</f>
        <v>0</v>
      </c>
      <c r="AQ6" s="3"/>
      <c r="AR6" s="3"/>
      <c r="AS6" s="3"/>
      <c r="AT6" s="3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165</v>
      </c>
      <c r="C7" s="7" t="s">
        <v>166</v>
      </c>
      <c r="D7" s="7">
        <v>120199.35</v>
      </c>
      <c r="E7" s="4" t="str">
        <f t="shared" ref="E7:E70" si="0">MID(B7,1,5)</f>
        <v>2.1.1</v>
      </c>
      <c r="F7" s="5">
        <f t="shared" ref="F7:F70" si="1">+D7</f>
        <v>120199.35</v>
      </c>
      <c r="G7" s="3"/>
      <c r="H7" s="7" t="s">
        <v>167</v>
      </c>
      <c r="I7" s="7" t="s">
        <v>168</v>
      </c>
      <c r="J7" s="7">
        <v>9651.98</v>
      </c>
      <c r="K7" s="4" t="str">
        <f t="shared" ref="K7:K70" si="2">MID(H7,1,5)</f>
        <v>2.1.3</v>
      </c>
      <c r="L7" s="5">
        <f t="shared" ref="L7:L70" si="3">+J7</f>
        <v>9651.98</v>
      </c>
      <c r="M7" s="3"/>
      <c r="N7" s="7"/>
      <c r="O7" s="7"/>
      <c r="P7" s="7"/>
      <c r="Q7" s="4" t="str">
        <f t="shared" ref="Q7:Q70" si="4">MID(N7,1,5)</f>
        <v/>
      </c>
      <c r="R7" s="5">
        <f t="shared" ref="R7:R70" si="5">+P7</f>
        <v>0</v>
      </c>
      <c r="S7" s="3"/>
      <c r="T7" s="7"/>
      <c r="U7" s="7"/>
      <c r="V7" s="7"/>
      <c r="W7" s="4" t="str">
        <f t="shared" ref="W7:W70" si="6">MID(T7,1,5)</f>
        <v/>
      </c>
      <c r="X7" s="5">
        <f t="shared" ref="X7:X70" si="7">+V7</f>
        <v>0</v>
      </c>
      <c r="Y7" s="3"/>
      <c r="Z7" s="7"/>
      <c r="AA7" s="7"/>
      <c r="AB7" s="7"/>
      <c r="AC7" s="4" t="str">
        <f t="shared" ref="AC7:AC70" si="8">MID(Z7,1,5)</f>
        <v/>
      </c>
      <c r="AD7" s="5">
        <f t="shared" ref="AD7:AD62" si="9">+AB7</f>
        <v>0</v>
      </c>
      <c r="AE7" s="3"/>
      <c r="AF7" s="3"/>
      <c r="AG7" s="3"/>
      <c r="AH7" s="3"/>
      <c r="AI7" s="4" t="str">
        <f t="shared" ref="AI7:AI70" si="10">MID(AF7,1,5)</f>
        <v/>
      </c>
      <c r="AJ7" s="5">
        <f t="shared" ref="AJ7:AJ62" si="11">+AH7</f>
        <v>0</v>
      </c>
      <c r="AK7" s="3"/>
      <c r="AL7" s="3"/>
      <c r="AM7" s="3"/>
      <c r="AN7" s="3"/>
      <c r="AO7" s="4" t="str">
        <f t="shared" ref="AO7:AO33" si="12">MID(AL7,1,5)</f>
        <v/>
      </c>
      <c r="AP7" s="5">
        <f t="shared" ref="AP7:AP62" si="13">+AN7</f>
        <v>0</v>
      </c>
      <c r="AQ7" s="3"/>
      <c r="AR7" s="3"/>
      <c r="AS7" s="3"/>
      <c r="AT7" s="3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0"/>
        <v>2.1.2</v>
      </c>
      <c r="F8" s="5">
        <f t="shared" si="1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2"/>
        <v>2.1.5</v>
      </c>
      <c r="L8" s="5">
        <f t="shared" si="3"/>
        <v>886282.43</v>
      </c>
      <c r="M8" s="3"/>
      <c r="N8" s="7"/>
      <c r="O8" s="7"/>
      <c r="P8" s="7"/>
      <c r="Q8" s="4" t="str">
        <f t="shared" si="4"/>
        <v/>
      </c>
      <c r="R8" s="5">
        <f t="shared" si="5"/>
        <v>0</v>
      </c>
      <c r="S8" s="3"/>
      <c r="T8" s="7"/>
      <c r="U8" s="7"/>
      <c r="V8" s="7"/>
      <c r="W8" s="4" t="str">
        <f t="shared" si="6"/>
        <v/>
      </c>
      <c r="X8" s="5">
        <f t="shared" si="7"/>
        <v>0</v>
      </c>
      <c r="Y8" s="3"/>
      <c r="Z8" s="7"/>
      <c r="AA8" s="7"/>
      <c r="AB8" s="7"/>
      <c r="AC8" s="4" t="str">
        <f t="shared" si="8"/>
        <v/>
      </c>
      <c r="AD8" s="5">
        <f t="shared" si="9"/>
        <v>0</v>
      </c>
      <c r="AE8" s="3"/>
      <c r="AF8" s="3"/>
      <c r="AG8" s="3"/>
      <c r="AH8" s="3"/>
      <c r="AI8" s="4" t="str">
        <f t="shared" si="10"/>
        <v/>
      </c>
      <c r="AJ8" s="5">
        <f t="shared" si="11"/>
        <v>0</v>
      </c>
      <c r="AK8" s="3"/>
      <c r="AL8" s="3"/>
      <c r="AM8" s="3"/>
      <c r="AN8" s="3"/>
      <c r="AO8" s="4" t="str">
        <f t="shared" si="12"/>
        <v/>
      </c>
      <c r="AP8" s="5">
        <f t="shared" si="13"/>
        <v>0</v>
      </c>
      <c r="AQ8" s="3"/>
      <c r="AR8" s="3"/>
      <c r="AS8" s="3"/>
      <c r="AT8" s="3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0"/>
        <v>2.1.5</v>
      </c>
      <c r="F9" s="5">
        <f t="shared" si="1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2"/>
        <v>2.1.5</v>
      </c>
      <c r="L9" s="5">
        <f t="shared" si="3"/>
        <v>890186.02</v>
      </c>
      <c r="M9" s="3"/>
      <c r="N9" s="7"/>
      <c r="O9" s="7"/>
      <c r="P9" s="7"/>
      <c r="Q9" s="4" t="str">
        <f t="shared" si="4"/>
        <v/>
      </c>
      <c r="R9" s="5">
        <f t="shared" si="5"/>
        <v>0</v>
      </c>
      <c r="S9" s="3"/>
      <c r="T9" s="7"/>
      <c r="U9" s="7"/>
      <c r="V9" s="7"/>
      <c r="W9" s="4" t="str">
        <f t="shared" si="6"/>
        <v/>
      </c>
      <c r="X9" s="5">
        <f t="shared" si="7"/>
        <v>0</v>
      </c>
      <c r="Y9" s="3"/>
      <c r="Z9" s="7"/>
      <c r="AA9" s="7"/>
      <c r="AB9" s="7"/>
      <c r="AC9" s="4" t="str">
        <f t="shared" si="8"/>
        <v/>
      </c>
      <c r="AD9" s="5">
        <f t="shared" si="9"/>
        <v>0</v>
      </c>
      <c r="AE9" s="3"/>
      <c r="AF9" s="3"/>
      <c r="AG9" s="3"/>
      <c r="AH9" s="3"/>
      <c r="AI9" s="4" t="str">
        <f t="shared" si="10"/>
        <v/>
      </c>
      <c r="AJ9" s="5">
        <f t="shared" si="11"/>
        <v>0</v>
      </c>
      <c r="AK9" s="3"/>
      <c r="AL9" s="3"/>
      <c r="AM9" s="3"/>
      <c r="AN9" s="3"/>
      <c r="AO9" s="4" t="str">
        <f t="shared" si="12"/>
        <v/>
      </c>
      <c r="AP9" s="5">
        <f t="shared" si="13"/>
        <v>0</v>
      </c>
      <c r="AQ9" s="3"/>
      <c r="AR9" s="3"/>
      <c r="AS9" s="3"/>
      <c r="AT9" s="3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0"/>
        <v>2.1.5</v>
      </c>
      <c r="F10" s="5">
        <f t="shared" si="1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2"/>
        <v>2.1.5</v>
      </c>
      <c r="L10" s="5">
        <f t="shared" si="3"/>
        <v>148834.57999999999</v>
      </c>
      <c r="M10" s="3"/>
      <c r="N10" s="7"/>
      <c r="O10" s="7"/>
      <c r="P10" s="7"/>
      <c r="Q10" s="4" t="str">
        <f t="shared" si="4"/>
        <v/>
      </c>
      <c r="R10" s="5">
        <f t="shared" si="5"/>
        <v>0</v>
      </c>
      <c r="S10" s="3"/>
      <c r="T10" s="7"/>
      <c r="U10" s="7"/>
      <c r="V10" s="7"/>
      <c r="W10" s="4" t="str">
        <f t="shared" si="6"/>
        <v/>
      </c>
      <c r="X10" s="5">
        <f t="shared" si="7"/>
        <v>0</v>
      </c>
      <c r="Y10" s="3"/>
      <c r="Z10" s="7"/>
      <c r="AA10" s="7"/>
      <c r="AB10" s="7"/>
      <c r="AC10" s="4" t="str">
        <f t="shared" si="8"/>
        <v/>
      </c>
      <c r="AD10" s="5">
        <f t="shared" si="9"/>
        <v>0</v>
      </c>
      <c r="AE10" s="3"/>
      <c r="AF10" s="3"/>
      <c r="AG10" s="3"/>
      <c r="AH10" s="3"/>
      <c r="AI10" s="4" t="str">
        <f t="shared" si="10"/>
        <v/>
      </c>
      <c r="AJ10" s="5">
        <f t="shared" si="11"/>
        <v>0</v>
      </c>
      <c r="AK10" s="3"/>
      <c r="AL10" s="3"/>
      <c r="AM10" s="3"/>
      <c r="AN10" s="3"/>
      <c r="AO10" s="4" t="str">
        <f t="shared" si="12"/>
        <v/>
      </c>
      <c r="AP10" s="5">
        <f t="shared" si="13"/>
        <v>0</v>
      </c>
      <c r="AQ10" s="3"/>
      <c r="AR10" s="3"/>
      <c r="AS10" s="3"/>
      <c r="AT10" s="3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0"/>
        <v>2.1.5</v>
      </c>
      <c r="F11" s="5">
        <f t="shared" si="1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2"/>
        <v>2.2.1</v>
      </c>
      <c r="L11" s="5">
        <f t="shared" si="3"/>
        <v>112682.64</v>
      </c>
      <c r="M11" s="3"/>
      <c r="N11" s="7"/>
      <c r="O11" s="7"/>
      <c r="P11" s="7"/>
      <c r="Q11" s="4" t="str">
        <f t="shared" si="4"/>
        <v/>
      </c>
      <c r="R11" s="5">
        <f t="shared" si="5"/>
        <v>0</v>
      </c>
      <c r="S11" s="3"/>
      <c r="T11" s="7"/>
      <c r="U11" s="7"/>
      <c r="V11" s="7"/>
      <c r="W11" s="4" t="str">
        <f t="shared" si="6"/>
        <v/>
      </c>
      <c r="X11" s="5">
        <f t="shared" si="7"/>
        <v>0</v>
      </c>
      <c r="Y11" s="3"/>
      <c r="Z11" s="7"/>
      <c r="AA11" s="7"/>
      <c r="AB11" s="7"/>
      <c r="AC11" s="4" t="str">
        <f t="shared" si="8"/>
        <v/>
      </c>
      <c r="AD11" s="5">
        <f t="shared" si="9"/>
        <v>0</v>
      </c>
      <c r="AE11" s="3"/>
      <c r="AF11" s="3"/>
      <c r="AG11" s="3"/>
      <c r="AH11" s="3"/>
      <c r="AI11" s="4" t="str">
        <f t="shared" si="10"/>
        <v/>
      </c>
      <c r="AJ11" s="5">
        <f t="shared" si="11"/>
        <v>0</v>
      </c>
      <c r="AK11" s="3"/>
      <c r="AL11" s="3"/>
      <c r="AM11" s="3"/>
      <c r="AN11" s="3"/>
      <c r="AO11" s="4" t="str">
        <f t="shared" si="12"/>
        <v/>
      </c>
      <c r="AP11" s="5">
        <f t="shared" si="13"/>
        <v>0</v>
      </c>
      <c r="AQ11" s="3"/>
      <c r="AR11" s="3"/>
      <c r="AS11" s="3"/>
      <c r="AT11" s="3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0"/>
        <v>2.2.1</v>
      </c>
      <c r="F12" s="5">
        <f t="shared" si="1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2"/>
        <v>2.2.1</v>
      </c>
      <c r="L12" s="5">
        <f t="shared" si="3"/>
        <v>87285.24</v>
      </c>
      <c r="M12" s="3"/>
      <c r="N12" s="7"/>
      <c r="O12" s="7"/>
      <c r="P12" s="7"/>
      <c r="Q12" s="4" t="str">
        <f t="shared" si="4"/>
        <v/>
      </c>
      <c r="R12" s="5">
        <f t="shared" si="5"/>
        <v>0</v>
      </c>
      <c r="S12" s="3"/>
      <c r="T12" s="7"/>
      <c r="U12" s="7"/>
      <c r="V12" s="7"/>
      <c r="W12" s="4" t="str">
        <f t="shared" si="6"/>
        <v/>
      </c>
      <c r="X12" s="5">
        <f t="shared" si="7"/>
        <v>0</v>
      </c>
      <c r="Y12" s="3"/>
      <c r="Z12" s="7"/>
      <c r="AA12" s="7"/>
      <c r="AB12" s="7"/>
      <c r="AC12" s="4" t="str">
        <f t="shared" si="8"/>
        <v/>
      </c>
      <c r="AD12" s="5">
        <f t="shared" si="9"/>
        <v>0</v>
      </c>
      <c r="AE12" s="3"/>
      <c r="AF12" s="3"/>
      <c r="AG12" s="3"/>
      <c r="AH12" s="3"/>
      <c r="AI12" s="4" t="str">
        <f t="shared" si="10"/>
        <v/>
      </c>
      <c r="AJ12" s="5">
        <f t="shared" si="11"/>
        <v>0</v>
      </c>
      <c r="AK12" s="3"/>
      <c r="AL12" s="3"/>
      <c r="AM12" s="3"/>
      <c r="AN12" s="3"/>
      <c r="AO12" s="4" t="str">
        <f t="shared" si="12"/>
        <v/>
      </c>
      <c r="AP12" s="5">
        <f t="shared" si="13"/>
        <v>0</v>
      </c>
      <c r="AQ12" s="3"/>
      <c r="AR12" s="3"/>
      <c r="AS12" s="3"/>
      <c r="AT12" s="3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0"/>
        <v>2.2.1</v>
      </c>
      <c r="F13" s="5">
        <f t="shared" si="1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2"/>
        <v>2.2.1</v>
      </c>
      <c r="L13" s="5">
        <f t="shared" si="3"/>
        <v>35262.639999999999</v>
      </c>
      <c r="M13" s="3"/>
      <c r="N13" s="7"/>
      <c r="O13" s="7"/>
      <c r="P13" s="7"/>
      <c r="Q13" s="4" t="str">
        <f t="shared" si="4"/>
        <v/>
      </c>
      <c r="R13" s="5">
        <f t="shared" si="5"/>
        <v>0</v>
      </c>
      <c r="S13" s="3"/>
      <c r="T13" s="7"/>
      <c r="U13" s="7"/>
      <c r="V13" s="7"/>
      <c r="W13" s="4" t="str">
        <f t="shared" si="6"/>
        <v/>
      </c>
      <c r="X13" s="5">
        <f t="shared" si="7"/>
        <v>0</v>
      </c>
      <c r="Y13" s="3"/>
      <c r="Z13" s="7"/>
      <c r="AA13" s="7"/>
      <c r="AB13" s="7"/>
      <c r="AC13" s="4" t="str">
        <f t="shared" si="8"/>
        <v/>
      </c>
      <c r="AD13" s="5">
        <f t="shared" si="9"/>
        <v>0</v>
      </c>
      <c r="AE13" s="3"/>
      <c r="AF13" s="3"/>
      <c r="AG13" s="3"/>
      <c r="AH13" s="3"/>
      <c r="AI13" s="4" t="str">
        <f t="shared" si="10"/>
        <v/>
      </c>
      <c r="AJ13" s="5">
        <f t="shared" si="11"/>
        <v>0</v>
      </c>
      <c r="AK13" s="3"/>
      <c r="AL13" s="3"/>
      <c r="AM13" s="3"/>
      <c r="AN13" s="3"/>
      <c r="AO13" s="4" t="str">
        <f t="shared" si="12"/>
        <v/>
      </c>
      <c r="AP13" s="5">
        <f t="shared" si="13"/>
        <v>0</v>
      </c>
      <c r="AQ13" s="3"/>
      <c r="AR13" s="3"/>
      <c r="AS13" s="3"/>
      <c r="AT13" s="3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0"/>
        <v>2.2.1</v>
      </c>
      <c r="F14" s="5">
        <f t="shared" si="1"/>
        <v>32863.599999999999</v>
      </c>
      <c r="G14" s="3"/>
      <c r="H14" s="7" t="s">
        <v>157</v>
      </c>
      <c r="I14" s="7" t="s">
        <v>158</v>
      </c>
      <c r="J14" s="7">
        <v>3684112.36</v>
      </c>
      <c r="K14" s="4" t="str">
        <f t="shared" si="2"/>
        <v>2.2.1</v>
      </c>
      <c r="L14" s="5">
        <f t="shared" si="3"/>
        <v>3684112.36</v>
      </c>
      <c r="M14" s="3"/>
      <c r="N14" s="7"/>
      <c r="O14" s="7"/>
      <c r="P14" s="7"/>
      <c r="Q14" s="4" t="str">
        <f t="shared" si="4"/>
        <v/>
      </c>
      <c r="R14" s="5">
        <f t="shared" si="5"/>
        <v>0</v>
      </c>
      <c r="S14" s="3"/>
      <c r="T14" s="7"/>
      <c r="U14" s="7"/>
      <c r="V14" s="7"/>
      <c r="W14" s="4" t="str">
        <f t="shared" si="6"/>
        <v/>
      </c>
      <c r="X14" s="5">
        <f t="shared" si="7"/>
        <v>0</v>
      </c>
      <c r="Y14" s="3"/>
      <c r="Z14" s="7"/>
      <c r="AA14" s="7"/>
      <c r="AB14" s="7"/>
      <c r="AC14" s="4" t="str">
        <f t="shared" si="8"/>
        <v/>
      </c>
      <c r="AD14" s="5">
        <f t="shared" si="9"/>
        <v>0</v>
      </c>
      <c r="AE14" s="3"/>
      <c r="AF14" s="3"/>
      <c r="AG14" s="3"/>
      <c r="AH14" s="3"/>
      <c r="AI14" s="4" t="str">
        <f t="shared" si="10"/>
        <v/>
      </c>
      <c r="AJ14" s="5">
        <f t="shared" si="11"/>
        <v>0</v>
      </c>
      <c r="AK14" s="3"/>
      <c r="AL14" s="3"/>
      <c r="AM14" s="3"/>
      <c r="AN14" s="3"/>
      <c r="AO14" s="4" t="str">
        <f t="shared" si="12"/>
        <v/>
      </c>
      <c r="AP14" s="5">
        <f t="shared" si="13"/>
        <v>0</v>
      </c>
      <c r="AQ14" s="3"/>
      <c r="AR14" s="3"/>
      <c r="AS14" s="3"/>
      <c r="AT14" s="3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157</v>
      </c>
      <c r="C15" s="7" t="s">
        <v>158</v>
      </c>
      <c r="D15" s="7">
        <v>3081071.13</v>
      </c>
      <c r="E15" s="4" t="str">
        <f t="shared" si="0"/>
        <v>2.2.1</v>
      </c>
      <c r="F15" s="5">
        <f t="shared" si="1"/>
        <v>3081071.13</v>
      </c>
      <c r="G15" s="3"/>
      <c r="H15" s="7" t="s">
        <v>142</v>
      </c>
      <c r="I15" s="7" t="s">
        <v>143</v>
      </c>
      <c r="J15" s="7">
        <v>3567</v>
      </c>
      <c r="K15" s="4" t="str">
        <f t="shared" si="2"/>
        <v>2.2.2</v>
      </c>
      <c r="L15" s="5">
        <f t="shared" si="3"/>
        <v>3567</v>
      </c>
      <c r="M15" s="3"/>
      <c r="N15" s="7"/>
      <c r="O15" s="7"/>
      <c r="P15" s="7"/>
      <c r="Q15" s="4" t="str">
        <f t="shared" si="4"/>
        <v/>
      </c>
      <c r="R15" s="5">
        <f t="shared" si="5"/>
        <v>0</v>
      </c>
      <c r="S15" s="3"/>
      <c r="T15" s="7"/>
      <c r="U15" s="7"/>
      <c r="V15" s="7"/>
      <c r="W15" s="4" t="str">
        <f t="shared" si="6"/>
        <v/>
      </c>
      <c r="X15" s="5">
        <f t="shared" si="7"/>
        <v>0</v>
      </c>
      <c r="Y15" s="3"/>
      <c r="Z15" s="7"/>
      <c r="AA15" s="7"/>
      <c r="AB15" s="7"/>
      <c r="AC15" s="4" t="str">
        <f t="shared" si="8"/>
        <v/>
      </c>
      <c r="AD15" s="5">
        <f t="shared" si="9"/>
        <v>0</v>
      </c>
      <c r="AE15" s="3"/>
      <c r="AF15" s="3"/>
      <c r="AG15" s="3"/>
      <c r="AH15" s="3"/>
      <c r="AI15" s="4" t="str">
        <f t="shared" si="10"/>
        <v/>
      </c>
      <c r="AJ15" s="5">
        <f t="shared" si="11"/>
        <v>0</v>
      </c>
      <c r="AK15" s="3"/>
      <c r="AL15" s="3"/>
      <c r="AM15" s="3"/>
      <c r="AN15" s="3"/>
      <c r="AO15" s="4" t="str">
        <f t="shared" si="12"/>
        <v/>
      </c>
      <c r="AP15" s="5">
        <f t="shared" si="13"/>
        <v>0</v>
      </c>
      <c r="AQ15" s="3"/>
      <c r="AR15" s="3"/>
      <c r="AS15" s="3"/>
      <c r="AT15" s="3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142</v>
      </c>
      <c r="C16" s="7" t="s">
        <v>143</v>
      </c>
      <c r="D16" s="7">
        <v>3567</v>
      </c>
      <c r="E16" s="4" t="str">
        <f t="shared" si="0"/>
        <v>2.2.2</v>
      </c>
      <c r="F16" s="5">
        <f t="shared" si="1"/>
        <v>3567</v>
      </c>
      <c r="G16" s="3"/>
      <c r="H16" s="7" t="s">
        <v>169</v>
      </c>
      <c r="I16" s="7" t="s">
        <v>170</v>
      </c>
      <c r="J16" s="7">
        <v>7650</v>
      </c>
      <c r="K16" s="4" t="str">
        <f t="shared" si="2"/>
        <v>2.2.2</v>
      </c>
      <c r="L16" s="5">
        <f t="shared" si="3"/>
        <v>7650</v>
      </c>
      <c r="M16" s="3"/>
      <c r="N16" s="7"/>
      <c r="O16" s="7"/>
      <c r="P16" s="7"/>
      <c r="Q16" s="4" t="str">
        <f t="shared" si="4"/>
        <v/>
      </c>
      <c r="R16" s="5">
        <f t="shared" si="5"/>
        <v>0</v>
      </c>
      <c r="S16" s="3"/>
      <c r="T16" s="7"/>
      <c r="U16" s="7"/>
      <c r="V16" s="7"/>
      <c r="W16" s="4" t="str">
        <f t="shared" si="6"/>
        <v/>
      </c>
      <c r="X16" s="5">
        <f t="shared" si="7"/>
        <v>0</v>
      </c>
      <c r="Y16" s="3"/>
      <c r="Z16" s="7"/>
      <c r="AA16" s="7"/>
      <c r="AB16" s="7"/>
      <c r="AC16" s="4" t="str">
        <f t="shared" si="8"/>
        <v/>
      </c>
      <c r="AD16" s="5">
        <f t="shared" si="9"/>
        <v>0</v>
      </c>
      <c r="AE16" s="3"/>
      <c r="AF16" s="3"/>
      <c r="AG16" s="3"/>
      <c r="AH16" s="3"/>
      <c r="AI16" s="4" t="str">
        <f t="shared" si="10"/>
        <v/>
      </c>
      <c r="AJ16" s="5">
        <f t="shared" si="11"/>
        <v>0</v>
      </c>
      <c r="AK16" s="3"/>
      <c r="AL16" s="3"/>
      <c r="AM16" s="3"/>
      <c r="AN16" s="3"/>
      <c r="AO16" s="4" t="str">
        <f t="shared" si="12"/>
        <v/>
      </c>
      <c r="AP16" s="5">
        <f t="shared" si="13"/>
        <v>0</v>
      </c>
      <c r="AQ16" s="3"/>
      <c r="AR16" s="3"/>
      <c r="AS16" s="3"/>
      <c r="AT16" s="3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0"/>
        <v>2.2.3</v>
      </c>
      <c r="F17" s="5">
        <f t="shared" si="1"/>
        <v>21250</v>
      </c>
      <c r="G17" s="3"/>
      <c r="H17" s="7" t="s">
        <v>171</v>
      </c>
      <c r="I17" s="7" t="s">
        <v>172</v>
      </c>
      <c r="J17" s="7">
        <v>0</v>
      </c>
      <c r="K17" s="4" t="str">
        <f t="shared" si="2"/>
        <v>2.2.6</v>
      </c>
      <c r="L17" s="5">
        <f t="shared" si="3"/>
        <v>0</v>
      </c>
      <c r="M17" s="3"/>
      <c r="N17" s="7"/>
      <c r="O17" s="7"/>
      <c r="P17" s="7"/>
      <c r="Q17" s="4" t="str">
        <f t="shared" si="4"/>
        <v/>
      </c>
      <c r="R17" s="5">
        <f t="shared" si="5"/>
        <v>0</v>
      </c>
      <c r="S17" s="3"/>
      <c r="T17" s="7"/>
      <c r="U17" s="7"/>
      <c r="V17" s="7"/>
      <c r="W17" s="4" t="str">
        <f t="shared" si="6"/>
        <v/>
      </c>
      <c r="X17" s="5">
        <f t="shared" si="7"/>
        <v>0</v>
      </c>
      <c r="Y17" s="3"/>
      <c r="Z17" s="7"/>
      <c r="AA17" s="7"/>
      <c r="AB17" s="7"/>
      <c r="AC17" s="4" t="str">
        <f t="shared" si="8"/>
        <v/>
      </c>
      <c r="AD17" s="5">
        <f t="shared" si="9"/>
        <v>0</v>
      </c>
      <c r="AE17" s="3"/>
      <c r="AF17" s="3"/>
      <c r="AG17" s="3"/>
      <c r="AH17" s="3"/>
      <c r="AI17" s="4" t="str">
        <f t="shared" si="10"/>
        <v/>
      </c>
      <c r="AJ17" s="5">
        <f t="shared" si="11"/>
        <v>0</v>
      </c>
      <c r="AK17" s="3"/>
      <c r="AL17" s="3"/>
      <c r="AM17" s="3"/>
      <c r="AN17" s="3"/>
      <c r="AO17" s="4" t="str">
        <f t="shared" si="12"/>
        <v/>
      </c>
      <c r="AP17" s="5">
        <f t="shared" si="13"/>
        <v>0</v>
      </c>
      <c r="AQ17" s="3"/>
      <c r="AR17" s="3"/>
      <c r="AS17" s="3"/>
      <c r="AT17" s="3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159</v>
      </c>
      <c r="C18" s="7" t="s">
        <v>160</v>
      </c>
      <c r="D18" s="7">
        <v>140650</v>
      </c>
      <c r="E18" s="4" t="str">
        <f t="shared" si="0"/>
        <v>2.2.5</v>
      </c>
      <c r="F18" s="5">
        <f t="shared" si="1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2"/>
        <v>2.2.7</v>
      </c>
      <c r="L18" s="5">
        <f t="shared" si="3"/>
        <v>38035.57</v>
      </c>
      <c r="M18" s="3"/>
      <c r="N18" s="7"/>
      <c r="O18" s="7"/>
      <c r="P18" s="7"/>
      <c r="Q18" s="4" t="str">
        <f t="shared" si="4"/>
        <v/>
      </c>
      <c r="R18" s="5">
        <f t="shared" si="5"/>
        <v>0</v>
      </c>
      <c r="S18" s="3"/>
      <c r="T18" s="7"/>
      <c r="U18" s="7"/>
      <c r="V18" s="7"/>
      <c r="W18" s="4" t="str">
        <f t="shared" si="6"/>
        <v/>
      </c>
      <c r="X18" s="5">
        <f t="shared" si="7"/>
        <v>0</v>
      </c>
      <c r="Y18" s="3"/>
      <c r="Z18" s="7"/>
      <c r="AA18" s="7"/>
      <c r="AB18" s="7"/>
      <c r="AC18" s="4" t="str">
        <f t="shared" si="8"/>
        <v/>
      </c>
      <c r="AD18" s="5">
        <f t="shared" si="9"/>
        <v>0</v>
      </c>
      <c r="AE18" s="3"/>
      <c r="AF18" s="3"/>
      <c r="AG18" s="3"/>
      <c r="AH18" s="3"/>
      <c r="AI18" s="4" t="str">
        <f t="shared" si="10"/>
        <v/>
      </c>
      <c r="AJ18" s="5">
        <f t="shared" si="11"/>
        <v>0</v>
      </c>
      <c r="AK18" s="3"/>
      <c r="AL18" s="3"/>
      <c r="AM18" s="3"/>
      <c r="AN18" s="3"/>
      <c r="AO18" s="4" t="str">
        <f t="shared" si="12"/>
        <v/>
      </c>
      <c r="AP18" s="5">
        <f t="shared" si="13"/>
        <v>0</v>
      </c>
      <c r="AQ18" s="3"/>
      <c r="AR18" s="3"/>
      <c r="AS18" s="3"/>
      <c r="AT18" s="3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0"/>
        <v>2.2.7</v>
      </c>
      <c r="F19" s="5">
        <f t="shared" si="1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2"/>
        <v>2.2.7</v>
      </c>
      <c r="L19" s="5">
        <f t="shared" si="3"/>
        <v>155317.79999999999</v>
      </c>
      <c r="M19" s="3"/>
      <c r="N19" s="7"/>
      <c r="O19" s="7"/>
      <c r="P19" s="7"/>
      <c r="Q19" s="4" t="str">
        <f t="shared" si="4"/>
        <v/>
      </c>
      <c r="R19" s="5">
        <f t="shared" si="5"/>
        <v>0</v>
      </c>
      <c r="S19" s="3"/>
      <c r="T19" s="7"/>
      <c r="U19" s="7"/>
      <c r="V19" s="7"/>
      <c r="W19" s="4" t="str">
        <f t="shared" si="6"/>
        <v/>
      </c>
      <c r="X19" s="5">
        <f t="shared" si="7"/>
        <v>0</v>
      </c>
      <c r="Y19" s="3"/>
      <c r="Z19" s="7"/>
      <c r="AA19" s="7"/>
      <c r="AB19" s="7"/>
      <c r="AC19" s="4" t="str">
        <f t="shared" si="8"/>
        <v/>
      </c>
      <c r="AD19" s="5">
        <f t="shared" si="9"/>
        <v>0</v>
      </c>
      <c r="AE19" s="3"/>
      <c r="AF19" s="3"/>
      <c r="AG19" s="3"/>
      <c r="AH19" s="3"/>
      <c r="AI19" s="4" t="str">
        <f t="shared" si="10"/>
        <v/>
      </c>
      <c r="AJ19" s="5">
        <f t="shared" si="11"/>
        <v>0</v>
      </c>
      <c r="AK19" s="3"/>
      <c r="AL19" s="3"/>
      <c r="AM19" s="3"/>
      <c r="AN19" s="3"/>
      <c r="AO19" s="4" t="str">
        <f t="shared" si="12"/>
        <v/>
      </c>
      <c r="AP19" s="5">
        <f t="shared" si="13"/>
        <v>0</v>
      </c>
      <c r="AQ19" s="3"/>
      <c r="AR19" s="3"/>
      <c r="AS19" s="3"/>
      <c r="AT19" s="3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0"/>
        <v>2.2.7</v>
      </c>
      <c r="F20" s="5">
        <f t="shared" si="1"/>
        <v>38389.83</v>
      </c>
      <c r="G20" s="3"/>
      <c r="H20" s="7" t="s">
        <v>173</v>
      </c>
      <c r="I20" s="7" t="s">
        <v>174</v>
      </c>
      <c r="J20" s="7">
        <v>10305</v>
      </c>
      <c r="K20" s="4" t="str">
        <f t="shared" si="2"/>
        <v>2.2.8</v>
      </c>
      <c r="L20" s="5">
        <f t="shared" si="3"/>
        <v>10305</v>
      </c>
      <c r="M20" s="3"/>
      <c r="N20" s="7"/>
      <c r="O20" s="7"/>
      <c r="P20" s="7"/>
      <c r="Q20" s="4" t="str">
        <f t="shared" si="4"/>
        <v/>
      </c>
      <c r="R20" s="5">
        <f t="shared" si="5"/>
        <v>0</v>
      </c>
      <c r="S20" s="3"/>
      <c r="T20" s="7"/>
      <c r="U20" s="7"/>
      <c r="V20" s="7"/>
      <c r="W20" s="4" t="str">
        <f t="shared" si="6"/>
        <v/>
      </c>
      <c r="X20" s="5">
        <f t="shared" si="7"/>
        <v>0</v>
      </c>
      <c r="Y20" s="3"/>
      <c r="Z20" s="7"/>
      <c r="AA20" s="7"/>
      <c r="AB20" s="7"/>
      <c r="AC20" s="4" t="str">
        <f t="shared" si="8"/>
        <v/>
      </c>
      <c r="AD20" s="5">
        <f t="shared" si="9"/>
        <v>0</v>
      </c>
      <c r="AE20" s="3"/>
      <c r="AF20" s="3"/>
      <c r="AG20" s="3"/>
      <c r="AH20" s="3"/>
      <c r="AI20" s="4" t="str">
        <f t="shared" si="10"/>
        <v/>
      </c>
      <c r="AJ20" s="5">
        <f t="shared" si="11"/>
        <v>0</v>
      </c>
      <c r="AK20" s="3"/>
      <c r="AL20" s="3"/>
      <c r="AM20" s="3"/>
      <c r="AN20" s="3"/>
      <c r="AO20" s="4" t="str">
        <f t="shared" si="12"/>
        <v/>
      </c>
      <c r="AP20" s="5">
        <f t="shared" si="13"/>
        <v>0</v>
      </c>
      <c r="AQ20" s="3"/>
      <c r="AR20" s="3"/>
      <c r="AS20" s="3"/>
      <c r="AT20" s="3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0"/>
        <v>2.2.8</v>
      </c>
      <c r="F21" s="5">
        <f t="shared" si="1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2"/>
        <v>2.2.8</v>
      </c>
      <c r="L21" s="5">
        <f t="shared" si="3"/>
        <v>73671.850000000006</v>
      </c>
      <c r="M21" s="3"/>
      <c r="N21" s="7"/>
      <c r="O21" s="7"/>
      <c r="P21" s="7"/>
      <c r="Q21" s="4" t="str">
        <f t="shared" si="4"/>
        <v/>
      </c>
      <c r="R21" s="5">
        <f t="shared" si="5"/>
        <v>0</v>
      </c>
      <c r="S21" s="3"/>
      <c r="T21" s="7"/>
      <c r="U21" s="7"/>
      <c r="V21" s="7"/>
      <c r="W21" s="4" t="str">
        <f t="shared" si="6"/>
        <v/>
      </c>
      <c r="X21" s="5">
        <f t="shared" si="7"/>
        <v>0</v>
      </c>
      <c r="Y21" s="3"/>
      <c r="Z21" s="7"/>
      <c r="AA21" s="7"/>
      <c r="AB21" s="7"/>
      <c r="AC21" s="4" t="str">
        <f t="shared" si="8"/>
        <v/>
      </c>
      <c r="AD21" s="5">
        <f t="shared" si="9"/>
        <v>0</v>
      </c>
      <c r="AE21" s="3"/>
      <c r="AF21" s="3"/>
      <c r="AG21" s="3"/>
      <c r="AH21" s="3"/>
      <c r="AI21" s="4" t="str">
        <f t="shared" si="10"/>
        <v/>
      </c>
      <c r="AJ21" s="5">
        <f t="shared" si="11"/>
        <v>0</v>
      </c>
      <c r="AK21" s="3"/>
      <c r="AL21" s="3"/>
      <c r="AM21" s="3"/>
      <c r="AN21" s="3"/>
      <c r="AO21" s="4" t="str">
        <f t="shared" si="12"/>
        <v/>
      </c>
      <c r="AP21" s="5">
        <f t="shared" si="13"/>
        <v>0</v>
      </c>
      <c r="AQ21" s="3"/>
      <c r="AR21" s="3"/>
      <c r="AS21" s="3"/>
      <c r="AT21" s="3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0"/>
        <v>2.2.8</v>
      </c>
      <c r="F22" s="5">
        <f t="shared" si="1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2"/>
        <v>2.2.8</v>
      </c>
      <c r="L22" s="5">
        <f t="shared" si="3"/>
        <v>3489</v>
      </c>
      <c r="M22" s="3"/>
      <c r="N22" s="7"/>
      <c r="O22" s="7"/>
      <c r="P22" s="7"/>
      <c r="Q22" s="4" t="str">
        <f t="shared" si="4"/>
        <v/>
      </c>
      <c r="R22" s="5">
        <f t="shared" si="5"/>
        <v>0</v>
      </c>
      <c r="S22" s="3"/>
      <c r="T22" s="7"/>
      <c r="U22" s="7"/>
      <c r="V22" s="7"/>
      <c r="W22" s="4" t="str">
        <f t="shared" si="6"/>
        <v/>
      </c>
      <c r="X22" s="5">
        <f t="shared" si="7"/>
        <v>0</v>
      </c>
      <c r="Y22" s="3"/>
      <c r="Z22" s="7"/>
      <c r="AA22" s="7"/>
      <c r="AB22" s="7"/>
      <c r="AC22" s="4" t="str">
        <f t="shared" si="8"/>
        <v/>
      </c>
      <c r="AD22" s="5">
        <f t="shared" si="9"/>
        <v>0</v>
      </c>
      <c r="AE22" s="3"/>
      <c r="AF22" s="3"/>
      <c r="AG22" s="3"/>
      <c r="AH22" s="3"/>
      <c r="AI22" s="4" t="str">
        <f t="shared" si="10"/>
        <v/>
      </c>
      <c r="AJ22" s="5">
        <f t="shared" si="11"/>
        <v>0</v>
      </c>
      <c r="AK22" s="3"/>
      <c r="AL22" s="3"/>
      <c r="AM22" s="3"/>
      <c r="AN22" s="3"/>
      <c r="AO22" s="4" t="str">
        <f t="shared" si="12"/>
        <v/>
      </c>
      <c r="AP22" s="5">
        <f t="shared" si="13"/>
        <v>0</v>
      </c>
      <c r="AQ22" s="3"/>
      <c r="AR22" s="3"/>
      <c r="AS22" s="3"/>
      <c r="AT22" s="3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0"/>
        <v>2.2.8</v>
      </c>
      <c r="F23" s="5">
        <f t="shared" si="1"/>
        <v>2119.75</v>
      </c>
      <c r="G23" s="3"/>
      <c r="H23" s="7" t="s">
        <v>175</v>
      </c>
      <c r="I23" s="7" t="s">
        <v>176</v>
      </c>
      <c r="J23" s="7">
        <v>5000</v>
      </c>
      <c r="K23" s="4" t="str">
        <f t="shared" si="2"/>
        <v>2.2.8</v>
      </c>
      <c r="L23" s="5">
        <f t="shared" si="3"/>
        <v>5000</v>
      </c>
      <c r="M23" s="3"/>
      <c r="N23" s="7"/>
      <c r="O23" s="7"/>
      <c r="P23" s="7"/>
      <c r="Q23" s="4" t="str">
        <f t="shared" si="4"/>
        <v/>
      </c>
      <c r="R23" s="5">
        <f t="shared" si="5"/>
        <v>0</v>
      </c>
      <c r="S23" s="3"/>
      <c r="T23" s="7"/>
      <c r="U23" s="7"/>
      <c r="V23" s="7"/>
      <c r="W23" s="4" t="str">
        <f t="shared" si="6"/>
        <v/>
      </c>
      <c r="X23" s="5">
        <f t="shared" si="7"/>
        <v>0</v>
      </c>
      <c r="Y23" s="3"/>
      <c r="Z23" s="7"/>
      <c r="AA23" s="7"/>
      <c r="AB23" s="7"/>
      <c r="AC23" s="4" t="str">
        <f t="shared" si="8"/>
        <v/>
      </c>
      <c r="AD23" s="5">
        <f t="shared" si="9"/>
        <v>0</v>
      </c>
      <c r="AE23" s="3"/>
      <c r="AF23" s="3"/>
      <c r="AG23" s="3"/>
      <c r="AH23" s="3"/>
      <c r="AI23" s="4" t="str">
        <f t="shared" si="10"/>
        <v/>
      </c>
      <c r="AJ23" s="5">
        <f t="shared" si="11"/>
        <v>0</v>
      </c>
      <c r="AK23" s="3"/>
      <c r="AL23" s="3"/>
      <c r="AM23" s="3"/>
      <c r="AN23" s="3"/>
      <c r="AO23" s="4" t="str">
        <f t="shared" si="12"/>
        <v/>
      </c>
      <c r="AP23" s="5">
        <f t="shared" si="13"/>
        <v>0</v>
      </c>
      <c r="AQ23" s="3"/>
      <c r="AR23" s="3"/>
      <c r="AS23" s="3"/>
      <c r="AT23" s="3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0"/>
        <v>2.2.8</v>
      </c>
      <c r="F24" s="5">
        <f t="shared" si="1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2"/>
        <v>2.2.8</v>
      </c>
      <c r="L24" s="5">
        <f t="shared" si="3"/>
        <v>1129000</v>
      </c>
      <c r="M24" s="3"/>
      <c r="N24" s="7"/>
      <c r="O24" s="7"/>
      <c r="P24" s="7"/>
      <c r="Q24" s="4" t="str">
        <f t="shared" si="4"/>
        <v/>
      </c>
      <c r="R24" s="5">
        <f t="shared" si="5"/>
        <v>0</v>
      </c>
      <c r="S24" s="3"/>
      <c r="T24" s="7"/>
      <c r="U24" s="7"/>
      <c r="V24" s="7"/>
      <c r="W24" s="4" t="str">
        <f t="shared" si="6"/>
        <v/>
      </c>
      <c r="X24" s="5">
        <f t="shared" si="7"/>
        <v>0</v>
      </c>
      <c r="Y24" s="3"/>
      <c r="Z24" s="7"/>
      <c r="AA24" s="7"/>
      <c r="AB24" s="7"/>
      <c r="AC24" s="4" t="str">
        <f t="shared" si="8"/>
        <v/>
      </c>
      <c r="AD24" s="5">
        <f t="shared" si="9"/>
        <v>0</v>
      </c>
      <c r="AE24" s="3"/>
      <c r="AF24" s="3"/>
      <c r="AG24" s="3"/>
      <c r="AH24" s="3"/>
      <c r="AI24" s="4" t="str">
        <f t="shared" si="10"/>
        <v/>
      </c>
      <c r="AJ24" s="5">
        <f t="shared" si="11"/>
        <v>0</v>
      </c>
      <c r="AK24" s="3"/>
      <c r="AL24" s="3"/>
      <c r="AM24" s="3"/>
      <c r="AN24" s="3"/>
      <c r="AO24" s="4" t="str">
        <f t="shared" si="12"/>
        <v/>
      </c>
      <c r="AP24" s="5">
        <f t="shared" si="13"/>
        <v>0</v>
      </c>
      <c r="AQ24" s="3"/>
      <c r="AR24" s="3"/>
      <c r="AS24" s="3"/>
      <c r="AT24" s="3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0"/>
        <v>2.2.8</v>
      </c>
      <c r="F25" s="5">
        <f t="shared" si="1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2"/>
        <v>2.2.8</v>
      </c>
      <c r="L25" s="5">
        <f t="shared" si="3"/>
        <v>1136016.3999999999</v>
      </c>
      <c r="M25" s="3"/>
      <c r="N25" s="7"/>
      <c r="O25" s="7"/>
      <c r="P25" s="7"/>
      <c r="Q25" s="4" t="str">
        <f t="shared" si="4"/>
        <v/>
      </c>
      <c r="R25" s="5">
        <f t="shared" si="5"/>
        <v>0</v>
      </c>
      <c r="S25" s="3"/>
      <c r="T25" s="7"/>
      <c r="U25" s="7"/>
      <c r="V25" s="7"/>
      <c r="W25" s="4" t="str">
        <f t="shared" si="6"/>
        <v/>
      </c>
      <c r="X25" s="5">
        <f t="shared" si="7"/>
        <v>0</v>
      </c>
      <c r="Y25" s="3"/>
      <c r="Z25" s="7"/>
      <c r="AA25" s="7"/>
      <c r="AB25" s="7"/>
      <c r="AC25" s="4" t="str">
        <f t="shared" si="8"/>
        <v/>
      </c>
      <c r="AD25" s="5">
        <f t="shared" si="9"/>
        <v>0</v>
      </c>
      <c r="AE25" s="3"/>
      <c r="AF25" s="3"/>
      <c r="AG25" s="3"/>
      <c r="AH25" s="3"/>
      <c r="AI25" s="4" t="str">
        <f t="shared" si="10"/>
        <v/>
      </c>
      <c r="AJ25" s="5">
        <f t="shared" si="11"/>
        <v>0</v>
      </c>
      <c r="AK25" s="3"/>
      <c r="AL25" s="3"/>
      <c r="AM25" s="3"/>
      <c r="AN25" s="3"/>
      <c r="AO25" s="4" t="str">
        <f t="shared" si="12"/>
        <v/>
      </c>
      <c r="AP25" s="5">
        <f t="shared" si="13"/>
        <v>0</v>
      </c>
      <c r="AQ25" s="3"/>
      <c r="AR25" s="3"/>
      <c r="AS25" s="3"/>
      <c r="AT25" s="3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0"/>
        <v>2.3.1</v>
      </c>
      <c r="F26" s="5">
        <f t="shared" si="1"/>
        <v>8714.6</v>
      </c>
      <c r="G26" s="3"/>
      <c r="H26" s="7" t="s">
        <v>177</v>
      </c>
      <c r="I26" s="7" t="s">
        <v>178</v>
      </c>
      <c r="J26" s="7">
        <v>15391</v>
      </c>
      <c r="K26" s="4" t="str">
        <f t="shared" si="2"/>
        <v>2.2.9</v>
      </c>
      <c r="L26" s="5">
        <f t="shared" si="3"/>
        <v>15391</v>
      </c>
      <c r="M26" s="3"/>
      <c r="N26" s="7"/>
      <c r="O26" s="7"/>
      <c r="P26" s="7"/>
      <c r="Q26" s="4" t="str">
        <f t="shared" si="4"/>
        <v/>
      </c>
      <c r="R26" s="5">
        <f t="shared" si="5"/>
        <v>0</v>
      </c>
      <c r="S26" s="3"/>
      <c r="T26" s="7"/>
      <c r="U26" s="7"/>
      <c r="V26" s="7"/>
      <c r="W26" s="4" t="str">
        <f t="shared" si="6"/>
        <v/>
      </c>
      <c r="X26" s="5">
        <f t="shared" si="7"/>
        <v>0</v>
      </c>
      <c r="Y26" s="3"/>
      <c r="Z26" s="7"/>
      <c r="AA26" s="7"/>
      <c r="AB26" s="7"/>
      <c r="AC26" s="4" t="str">
        <f t="shared" si="8"/>
        <v/>
      </c>
      <c r="AD26" s="5">
        <f t="shared" si="9"/>
        <v>0</v>
      </c>
      <c r="AE26" s="3"/>
      <c r="AF26" s="3"/>
      <c r="AG26" s="3"/>
      <c r="AH26" s="3"/>
      <c r="AI26" s="4" t="str">
        <f t="shared" si="10"/>
        <v/>
      </c>
      <c r="AJ26" s="5">
        <f t="shared" si="11"/>
        <v>0</v>
      </c>
      <c r="AK26" s="3"/>
      <c r="AL26" s="3"/>
      <c r="AM26" s="3"/>
      <c r="AN26" s="3"/>
      <c r="AO26" s="4" t="str">
        <f t="shared" si="12"/>
        <v/>
      </c>
      <c r="AP26" s="5">
        <f t="shared" si="13"/>
        <v>0</v>
      </c>
      <c r="AQ26" s="3"/>
      <c r="AR26" s="3"/>
      <c r="AS26" s="3"/>
      <c r="AT26" s="3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150</v>
      </c>
      <c r="C27" s="7" t="s">
        <v>151</v>
      </c>
      <c r="D27" s="7">
        <v>198120</v>
      </c>
      <c r="E27" s="4" t="str">
        <f t="shared" si="0"/>
        <v>2.3.3</v>
      </c>
      <c r="F27" s="5">
        <f t="shared" si="1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2"/>
        <v>2.3.1</v>
      </c>
      <c r="L27" s="5">
        <f t="shared" si="3"/>
        <v>14981</v>
      </c>
      <c r="M27" s="3"/>
      <c r="N27" s="7"/>
      <c r="O27" s="7"/>
      <c r="P27" s="7"/>
      <c r="Q27" s="4" t="str">
        <f t="shared" si="4"/>
        <v/>
      </c>
      <c r="R27" s="5">
        <f t="shared" si="5"/>
        <v>0</v>
      </c>
      <c r="S27" s="3"/>
      <c r="T27" s="7"/>
      <c r="U27" s="7"/>
      <c r="V27" s="7"/>
      <c r="W27" s="4" t="str">
        <f t="shared" si="6"/>
        <v/>
      </c>
      <c r="X27" s="5">
        <f t="shared" si="7"/>
        <v>0</v>
      </c>
      <c r="Y27" s="3"/>
      <c r="Z27" s="7"/>
      <c r="AA27" s="7"/>
      <c r="AB27" s="7"/>
      <c r="AC27" s="4" t="str">
        <f t="shared" si="8"/>
        <v/>
      </c>
      <c r="AD27" s="5">
        <f t="shared" si="9"/>
        <v>0</v>
      </c>
      <c r="AE27" s="3"/>
      <c r="AF27" s="3"/>
      <c r="AG27" s="3"/>
      <c r="AH27" s="3"/>
      <c r="AI27" s="4" t="str">
        <f t="shared" si="10"/>
        <v/>
      </c>
      <c r="AJ27" s="5">
        <f t="shared" si="11"/>
        <v>0</v>
      </c>
      <c r="AK27" s="3"/>
      <c r="AL27" s="3"/>
      <c r="AM27" s="3"/>
      <c r="AN27" s="3"/>
      <c r="AO27" s="4" t="str">
        <f t="shared" si="12"/>
        <v/>
      </c>
      <c r="AP27" s="5">
        <f t="shared" si="13"/>
        <v>0</v>
      </c>
      <c r="AQ27" s="3"/>
      <c r="AR27" s="3"/>
      <c r="AS27" s="3"/>
      <c r="AT27" s="3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0"/>
        <v>2.3.7</v>
      </c>
      <c r="F28" s="5">
        <f t="shared" si="1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2"/>
        <v>2.3.7</v>
      </c>
      <c r="L28" s="5">
        <f t="shared" si="3"/>
        <v>384150</v>
      </c>
      <c r="M28" s="3"/>
      <c r="N28" s="7"/>
      <c r="O28" s="7"/>
      <c r="P28" s="7"/>
      <c r="Q28" s="4" t="str">
        <f t="shared" si="4"/>
        <v/>
      </c>
      <c r="R28" s="5">
        <f t="shared" si="5"/>
        <v>0</v>
      </c>
      <c r="S28" s="3"/>
      <c r="T28" s="7"/>
      <c r="U28" s="7"/>
      <c r="V28" s="7"/>
      <c r="W28" s="4" t="str">
        <f t="shared" si="6"/>
        <v/>
      </c>
      <c r="X28" s="5">
        <f t="shared" si="7"/>
        <v>0</v>
      </c>
      <c r="Y28" s="3"/>
      <c r="Z28" s="7"/>
      <c r="AA28" s="7"/>
      <c r="AB28" s="7"/>
      <c r="AC28" s="4" t="str">
        <f t="shared" si="8"/>
        <v/>
      </c>
      <c r="AD28" s="5">
        <f t="shared" si="9"/>
        <v>0</v>
      </c>
      <c r="AE28" s="3"/>
      <c r="AF28" s="3"/>
      <c r="AG28" s="3"/>
      <c r="AH28" s="3"/>
      <c r="AI28" s="4" t="str">
        <f t="shared" si="10"/>
        <v/>
      </c>
      <c r="AJ28" s="5">
        <f t="shared" si="11"/>
        <v>0</v>
      </c>
      <c r="AK28" s="3"/>
      <c r="AL28" s="3"/>
      <c r="AM28" s="3"/>
      <c r="AN28" s="3"/>
      <c r="AO28" s="4" t="str">
        <f t="shared" si="12"/>
        <v/>
      </c>
      <c r="AP28" s="5">
        <f t="shared" si="13"/>
        <v>0</v>
      </c>
      <c r="AQ28" s="3"/>
      <c r="AR28" s="3"/>
      <c r="AS28" s="3"/>
      <c r="AT28" s="3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0"/>
        <v>2.3.7</v>
      </c>
      <c r="F29" s="5">
        <f t="shared" si="1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2"/>
        <v>2.3.7</v>
      </c>
      <c r="L29" s="5">
        <f t="shared" si="3"/>
        <v>187000</v>
      </c>
      <c r="M29" s="3"/>
      <c r="N29" s="7"/>
      <c r="O29" s="7"/>
      <c r="P29" s="7"/>
      <c r="Q29" s="4" t="str">
        <f t="shared" si="4"/>
        <v/>
      </c>
      <c r="R29" s="5">
        <f t="shared" si="5"/>
        <v>0</v>
      </c>
      <c r="S29" s="3"/>
      <c r="T29" s="7"/>
      <c r="U29" s="7"/>
      <c r="V29" s="7"/>
      <c r="W29" s="4" t="str">
        <f t="shared" si="6"/>
        <v/>
      </c>
      <c r="X29" s="5">
        <f t="shared" si="7"/>
        <v>0</v>
      </c>
      <c r="Y29" s="3"/>
      <c r="Z29" s="7"/>
      <c r="AA29" s="7"/>
      <c r="AB29" s="7"/>
      <c r="AC29" s="4" t="str">
        <f t="shared" si="8"/>
        <v/>
      </c>
      <c r="AD29" s="5">
        <f t="shared" si="9"/>
        <v>0</v>
      </c>
      <c r="AE29" s="3"/>
      <c r="AF29" s="3"/>
      <c r="AG29" s="3"/>
      <c r="AH29" s="3"/>
      <c r="AI29" s="4" t="str">
        <f t="shared" si="10"/>
        <v/>
      </c>
      <c r="AJ29" s="5">
        <f t="shared" si="11"/>
        <v>0</v>
      </c>
      <c r="AK29" s="3"/>
      <c r="AL29" s="3"/>
      <c r="AM29" s="3"/>
      <c r="AN29" s="3"/>
      <c r="AO29" s="4" t="str">
        <f t="shared" si="12"/>
        <v/>
      </c>
      <c r="AP29" s="5">
        <f t="shared" si="13"/>
        <v>0</v>
      </c>
      <c r="AQ29" s="3"/>
      <c r="AR29" s="3"/>
      <c r="AS29" s="3"/>
      <c r="AT29" s="3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0"/>
        <v>2.3.7</v>
      </c>
      <c r="F30" s="5">
        <f t="shared" si="1"/>
        <v>300</v>
      </c>
      <c r="G30" s="3"/>
      <c r="H30" s="7" t="s">
        <v>179</v>
      </c>
      <c r="I30" s="7" t="s">
        <v>180</v>
      </c>
      <c r="J30" s="7">
        <v>855</v>
      </c>
      <c r="K30" s="4" t="str">
        <f t="shared" si="2"/>
        <v>2.3.7</v>
      </c>
      <c r="L30" s="5">
        <f t="shared" si="3"/>
        <v>855</v>
      </c>
      <c r="M30" s="3"/>
      <c r="N30" s="7"/>
      <c r="O30" s="7"/>
      <c r="P30" s="7"/>
      <c r="Q30" s="4" t="str">
        <f t="shared" si="4"/>
        <v/>
      </c>
      <c r="R30" s="5">
        <f t="shared" si="5"/>
        <v>0</v>
      </c>
      <c r="S30" s="3"/>
      <c r="T30" s="7"/>
      <c r="U30" s="7"/>
      <c r="V30" s="7"/>
      <c r="W30" s="4" t="str">
        <f t="shared" si="6"/>
        <v/>
      </c>
      <c r="X30" s="5">
        <f t="shared" si="7"/>
        <v>0</v>
      </c>
      <c r="Y30" s="3"/>
      <c r="Z30" s="7"/>
      <c r="AA30" s="7"/>
      <c r="AB30" s="7"/>
      <c r="AC30" s="4" t="str">
        <f t="shared" si="8"/>
        <v/>
      </c>
      <c r="AD30" s="5">
        <f t="shared" si="9"/>
        <v>0</v>
      </c>
      <c r="AE30" s="3"/>
      <c r="AF30" s="3"/>
      <c r="AG30" s="3"/>
      <c r="AH30" s="3"/>
      <c r="AI30" s="4" t="str">
        <f t="shared" si="10"/>
        <v/>
      </c>
      <c r="AJ30" s="5">
        <f t="shared" si="11"/>
        <v>0</v>
      </c>
      <c r="AK30" s="3"/>
      <c r="AL30" s="3"/>
      <c r="AM30" s="3"/>
      <c r="AN30" s="3"/>
      <c r="AO30" s="4" t="str">
        <f t="shared" si="12"/>
        <v/>
      </c>
      <c r="AP30" s="5">
        <f t="shared" si="13"/>
        <v>0</v>
      </c>
      <c r="AQ30" s="3"/>
      <c r="AR30" s="3"/>
      <c r="AS30" s="3"/>
      <c r="AT30" s="3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144</v>
      </c>
      <c r="C31" s="7" t="s">
        <v>145</v>
      </c>
      <c r="D31" s="7">
        <v>825000</v>
      </c>
      <c r="E31" s="4" t="str">
        <f t="shared" si="0"/>
        <v>2.3.7</v>
      </c>
      <c r="F31" s="5">
        <f t="shared" si="1"/>
        <v>825000</v>
      </c>
      <c r="G31" s="3"/>
      <c r="H31" s="7" t="s">
        <v>144</v>
      </c>
      <c r="I31" s="7" t="s">
        <v>145</v>
      </c>
      <c r="J31" s="7">
        <v>1481956.27</v>
      </c>
      <c r="K31" s="4" t="str">
        <f t="shared" si="2"/>
        <v>2.3.7</v>
      </c>
      <c r="L31" s="5">
        <f t="shared" si="3"/>
        <v>1481956.27</v>
      </c>
      <c r="M31" s="3"/>
      <c r="N31" s="7"/>
      <c r="O31" s="7"/>
      <c r="P31" s="7"/>
      <c r="Q31" s="4" t="str">
        <f t="shared" si="4"/>
        <v/>
      </c>
      <c r="R31" s="5">
        <f t="shared" si="5"/>
        <v>0</v>
      </c>
      <c r="S31" s="3"/>
      <c r="T31" s="7"/>
      <c r="U31" s="7"/>
      <c r="V31" s="7"/>
      <c r="W31" s="4" t="str">
        <f t="shared" si="6"/>
        <v/>
      </c>
      <c r="X31" s="5">
        <f t="shared" si="7"/>
        <v>0</v>
      </c>
      <c r="Y31" s="3"/>
      <c r="Z31" s="7"/>
      <c r="AA31" s="7"/>
      <c r="AB31" s="7"/>
      <c r="AC31" s="4" t="str">
        <f t="shared" si="8"/>
        <v/>
      </c>
      <c r="AD31" s="5">
        <f t="shared" si="9"/>
        <v>0</v>
      </c>
      <c r="AE31" s="3"/>
      <c r="AF31" s="3"/>
      <c r="AG31" s="3"/>
      <c r="AH31" s="3"/>
      <c r="AI31" s="4" t="str">
        <f t="shared" si="10"/>
        <v/>
      </c>
      <c r="AJ31" s="5">
        <f t="shared" si="11"/>
        <v>0</v>
      </c>
      <c r="AK31" s="3"/>
      <c r="AL31" s="3"/>
      <c r="AM31" s="3"/>
      <c r="AN31" s="3"/>
      <c r="AO31" s="4" t="str">
        <f t="shared" si="12"/>
        <v/>
      </c>
      <c r="AP31" s="5">
        <f t="shared" si="13"/>
        <v>0</v>
      </c>
      <c r="AQ31" s="3"/>
      <c r="AR31" s="3"/>
      <c r="AS31" s="3"/>
      <c r="AT31" s="3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0"/>
        <v>2.3.9</v>
      </c>
      <c r="F32" s="5">
        <f t="shared" si="1"/>
        <v>200</v>
      </c>
      <c r="G32" s="3"/>
      <c r="H32" s="7" t="s">
        <v>181</v>
      </c>
      <c r="I32" s="7" t="s">
        <v>182</v>
      </c>
      <c r="J32" s="7">
        <v>100</v>
      </c>
      <c r="K32" s="4" t="str">
        <f t="shared" si="2"/>
        <v>2.3.9</v>
      </c>
      <c r="L32" s="5">
        <f t="shared" si="3"/>
        <v>100</v>
      </c>
      <c r="M32" s="3"/>
      <c r="N32" s="7"/>
      <c r="O32" s="7"/>
      <c r="P32" s="7"/>
      <c r="Q32" s="4" t="str">
        <f t="shared" si="4"/>
        <v/>
      </c>
      <c r="R32" s="5">
        <f t="shared" si="5"/>
        <v>0</v>
      </c>
      <c r="S32" s="3"/>
      <c r="T32" s="7"/>
      <c r="U32" s="7"/>
      <c r="V32" s="7"/>
      <c r="W32" s="4" t="str">
        <f t="shared" si="6"/>
        <v/>
      </c>
      <c r="X32" s="5">
        <f t="shared" si="7"/>
        <v>0</v>
      </c>
      <c r="Y32" s="3"/>
      <c r="Z32" s="7"/>
      <c r="AA32" s="7"/>
      <c r="AB32" s="7"/>
      <c r="AC32" s="4" t="str">
        <f t="shared" si="8"/>
        <v/>
      </c>
      <c r="AD32" s="5">
        <f t="shared" si="9"/>
        <v>0</v>
      </c>
      <c r="AE32" s="3"/>
      <c r="AF32" s="3"/>
      <c r="AG32" s="3"/>
      <c r="AH32" s="3"/>
      <c r="AI32" s="4" t="str">
        <f t="shared" si="10"/>
        <v/>
      </c>
      <c r="AJ32" s="5">
        <f t="shared" si="11"/>
        <v>0</v>
      </c>
      <c r="AK32" s="3"/>
      <c r="AL32" s="3"/>
      <c r="AM32" s="3"/>
      <c r="AN32" s="3"/>
      <c r="AO32" s="4" t="str">
        <f t="shared" si="12"/>
        <v/>
      </c>
      <c r="AP32" s="5">
        <f t="shared" si="13"/>
        <v>0</v>
      </c>
      <c r="AQ32" s="3"/>
      <c r="AR32" s="3"/>
      <c r="AS32" s="3"/>
      <c r="AT32" s="3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146</v>
      </c>
      <c r="C33" s="7" t="s">
        <v>147</v>
      </c>
      <c r="D33" s="7">
        <v>190</v>
      </c>
      <c r="E33" s="4" t="str">
        <f t="shared" si="0"/>
        <v>2.3.9</v>
      </c>
      <c r="F33" s="5">
        <f t="shared" si="1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2"/>
        <v>2.3.9</v>
      </c>
      <c r="L33" s="5">
        <f t="shared" si="3"/>
        <v>155631</v>
      </c>
      <c r="M33" s="3"/>
      <c r="N33" s="7"/>
      <c r="O33" s="7"/>
      <c r="P33" s="7"/>
      <c r="Q33" s="4" t="str">
        <f t="shared" si="4"/>
        <v/>
      </c>
      <c r="R33" s="5">
        <f t="shared" si="5"/>
        <v>0</v>
      </c>
      <c r="S33" s="3"/>
      <c r="T33" s="7"/>
      <c r="U33" s="7"/>
      <c r="V33" s="7"/>
      <c r="W33" s="4" t="str">
        <f t="shared" si="6"/>
        <v/>
      </c>
      <c r="X33" s="5">
        <f t="shared" si="7"/>
        <v>0</v>
      </c>
      <c r="Y33" s="3"/>
      <c r="Z33" s="7"/>
      <c r="AA33" s="7"/>
      <c r="AB33" s="7"/>
      <c r="AC33" s="4" t="str">
        <f t="shared" si="8"/>
        <v/>
      </c>
      <c r="AD33" s="5">
        <f t="shared" si="9"/>
        <v>0</v>
      </c>
      <c r="AE33" s="3"/>
      <c r="AF33" s="3"/>
      <c r="AG33" s="3"/>
      <c r="AH33" s="3"/>
      <c r="AI33" s="4" t="str">
        <f t="shared" si="10"/>
        <v/>
      </c>
      <c r="AJ33" s="5">
        <f t="shared" si="11"/>
        <v>0</v>
      </c>
      <c r="AK33" s="3"/>
      <c r="AL33" s="3"/>
      <c r="AM33" s="3"/>
      <c r="AN33" s="3"/>
      <c r="AO33" s="4" t="str">
        <f t="shared" si="12"/>
        <v/>
      </c>
      <c r="AP33" s="5">
        <f t="shared" si="13"/>
        <v>0</v>
      </c>
      <c r="AQ33" s="3"/>
      <c r="AR33" s="3"/>
      <c r="AS33" s="3"/>
      <c r="AT33" s="3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0"/>
        <v>2.3.9</v>
      </c>
      <c r="F34" s="5">
        <f t="shared" si="1"/>
        <v>1360</v>
      </c>
      <c r="G34" s="3"/>
      <c r="H34" s="7" t="s">
        <v>183</v>
      </c>
      <c r="I34" s="7" t="s">
        <v>184</v>
      </c>
      <c r="J34" s="7">
        <v>1723</v>
      </c>
      <c r="K34" s="4" t="str">
        <f t="shared" si="2"/>
        <v>2.3.9</v>
      </c>
      <c r="L34" s="5">
        <f t="shared" si="3"/>
        <v>1723</v>
      </c>
      <c r="M34" s="3"/>
      <c r="N34" s="7"/>
      <c r="O34" s="7"/>
      <c r="P34" s="7"/>
      <c r="Q34" s="4" t="str">
        <f t="shared" si="4"/>
        <v/>
      </c>
      <c r="R34" s="5">
        <f t="shared" si="5"/>
        <v>0</v>
      </c>
      <c r="S34" s="3"/>
      <c r="T34" s="7"/>
      <c r="U34" s="7"/>
      <c r="V34" s="7"/>
      <c r="W34" s="4" t="str">
        <f t="shared" si="6"/>
        <v/>
      </c>
      <c r="X34" s="5">
        <f t="shared" si="7"/>
        <v>0</v>
      </c>
      <c r="Y34" s="3"/>
      <c r="Z34" s="7"/>
      <c r="AA34" s="7"/>
      <c r="AB34" s="7"/>
      <c r="AC34" s="4" t="str">
        <f t="shared" si="8"/>
        <v/>
      </c>
      <c r="AD34" s="5">
        <f t="shared" si="9"/>
        <v>0</v>
      </c>
      <c r="AE34" s="3"/>
      <c r="AF34" s="3"/>
      <c r="AG34" s="3"/>
      <c r="AH34" s="3"/>
      <c r="AI34" s="4" t="str">
        <f t="shared" si="10"/>
        <v/>
      </c>
      <c r="AJ34" s="5">
        <f t="shared" si="11"/>
        <v>0</v>
      </c>
      <c r="AK34" s="3"/>
      <c r="AL34" s="3"/>
      <c r="AM34" s="3"/>
      <c r="AN34" s="3"/>
      <c r="AO34" s="4" t="str">
        <f t="shared" ref="AO34:AO62" si="24">MID(AL34,1,5)</f>
        <v/>
      </c>
      <c r="AP34" s="5">
        <f t="shared" si="13"/>
        <v>0</v>
      </c>
      <c r="AQ34" s="3"/>
      <c r="AR34" s="3"/>
      <c r="AS34" s="3"/>
      <c r="AT34" s="3"/>
      <c r="AU34" s="4" t="str">
        <f t="shared" ref="AU34:AU62" si="25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0"/>
        <v>2.4.1</v>
      </c>
      <c r="F35" s="5">
        <f t="shared" si="1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2"/>
        <v>2.3.9</v>
      </c>
      <c r="L35" s="5">
        <f t="shared" si="3"/>
        <v>9840</v>
      </c>
      <c r="M35" s="3"/>
      <c r="N35" s="7"/>
      <c r="O35" s="7"/>
      <c r="P35" s="7"/>
      <c r="Q35" s="4" t="str">
        <f t="shared" si="4"/>
        <v/>
      </c>
      <c r="R35" s="5">
        <f t="shared" si="5"/>
        <v>0</v>
      </c>
      <c r="S35" s="3"/>
      <c r="T35" s="7"/>
      <c r="U35" s="7"/>
      <c r="V35" s="7"/>
      <c r="W35" s="4" t="str">
        <f t="shared" si="6"/>
        <v/>
      </c>
      <c r="X35" s="5">
        <f t="shared" si="7"/>
        <v>0</v>
      </c>
      <c r="Y35" s="3"/>
      <c r="Z35" s="7"/>
      <c r="AA35" s="7"/>
      <c r="AB35" s="7"/>
      <c r="AC35" s="4" t="str">
        <f t="shared" si="8"/>
        <v/>
      </c>
      <c r="AD35" s="5">
        <f t="shared" si="9"/>
        <v>0</v>
      </c>
      <c r="AE35" s="3"/>
      <c r="AF35" s="3"/>
      <c r="AG35" s="3"/>
      <c r="AH35" s="3"/>
      <c r="AI35" s="4" t="str">
        <f t="shared" si="10"/>
        <v/>
      </c>
      <c r="AJ35" s="5">
        <f t="shared" si="11"/>
        <v>0</v>
      </c>
      <c r="AK35" s="3"/>
      <c r="AL35" s="3"/>
      <c r="AM35" s="3"/>
      <c r="AN35" s="3"/>
      <c r="AO35" s="4" t="str">
        <f t="shared" si="24"/>
        <v/>
      </c>
      <c r="AP35" s="5">
        <f t="shared" si="13"/>
        <v>0</v>
      </c>
      <c r="AQ35" s="3"/>
      <c r="AR35" s="3"/>
      <c r="AS35" s="3"/>
      <c r="AT35" s="3"/>
      <c r="AU35" s="4" t="str">
        <f t="shared" si="25"/>
        <v/>
      </c>
      <c r="AV35" s="5">
        <f t="shared" si="15"/>
        <v>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148</v>
      </c>
      <c r="C36" s="7" t="s">
        <v>149</v>
      </c>
      <c r="D36" s="7">
        <v>4900000</v>
      </c>
      <c r="E36" s="4" t="str">
        <f t="shared" si="0"/>
        <v>2.6.4</v>
      </c>
      <c r="F36" s="5">
        <f t="shared" si="1"/>
        <v>4900000</v>
      </c>
      <c r="G36" s="3"/>
      <c r="H36" s="7" t="s">
        <v>152</v>
      </c>
      <c r="I36" s="7" t="s">
        <v>153</v>
      </c>
      <c r="J36" s="7">
        <v>7219613.1399999997</v>
      </c>
      <c r="K36" s="4" t="str">
        <f t="shared" si="2"/>
        <v>2.7.2</v>
      </c>
      <c r="L36" s="5">
        <f t="shared" si="3"/>
        <v>7219613.1399999997</v>
      </c>
      <c r="M36" s="3"/>
      <c r="N36" s="7"/>
      <c r="O36" s="7"/>
      <c r="P36" s="7"/>
      <c r="Q36" s="4" t="str">
        <f t="shared" si="4"/>
        <v/>
      </c>
      <c r="R36" s="5">
        <f t="shared" si="5"/>
        <v>0</v>
      </c>
      <c r="S36" s="3"/>
      <c r="T36" s="7"/>
      <c r="U36" s="7"/>
      <c r="V36" s="7"/>
      <c r="W36" s="4" t="str">
        <f t="shared" si="6"/>
        <v/>
      </c>
      <c r="X36" s="5">
        <f t="shared" si="7"/>
        <v>0</v>
      </c>
      <c r="Y36" s="3"/>
      <c r="Z36" s="7"/>
      <c r="AA36" s="7"/>
      <c r="AB36" s="7"/>
      <c r="AC36" s="4" t="str">
        <f t="shared" si="8"/>
        <v/>
      </c>
      <c r="AD36" s="5">
        <f t="shared" si="9"/>
        <v>0</v>
      </c>
      <c r="AE36" s="3"/>
      <c r="AF36" s="3"/>
      <c r="AG36" s="3"/>
      <c r="AH36" s="3"/>
      <c r="AI36" s="4" t="str">
        <f t="shared" si="10"/>
        <v/>
      </c>
      <c r="AJ36" s="5">
        <f t="shared" si="11"/>
        <v>0</v>
      </c>
      <c r="AK36" s="3"/>
      <c r="AL36" s="3"/>
      <c r="AM36" s="3"/>
      <c r="AN36" s="3"/>
      <c r="AO36" s="4" t="str">
        <f t="shared" si="24"/>
        <v/>
      </c>
      <c r="AP36" s="5">
        <f t="shared" si="13"/>
        <v>0</v>
      </c>
      <c r="AQ36" s="3"/>
      <c r="AR36" s="3"/>
      <c r="AS36" s="3"/>
      <c r="AT36" s="3"/>
      <c r="AU36" s="4" t="str">
        <f t="shared" si="25"/>
        <v/>
      </c>
      <c r="AV36" s="5">
        <f t="shared" si="15"/>
        <v>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152</v>
      </c>
      <c r="C37" s="7" t="s">
        <v>153</v>
      </c>
      <c r="D37" s="7">
        <v>251958.64</v>
      </c>
      <c r="E37" s="4" t="str">
        <f t="shared" si="0"/>
        <v>2.7.2</v>
      </c>
      <c r="F37" s="5">
        <f t="shared" si="1"/>
        <v>251958.64</v>
      </c>
      <c r="G37" s="3"/>
      <c r="H37" s="7"/>
      <c r="I37" s="7"/>
      <c r="J37" s="7"/>
      <c r="K37" s="4" t="str">
        <f t="shared" si="2"/>
        <v/>
      </c>
      <c r="L37" s="5">
        <f t="shared" si="3"/>
        <v>0</v>
      </c>
      <c r="M37" s="3"/>
      <c r="N37" s="7"/>
      <c r="O37" s="7"/>
      <c r="P37" s="7"/>
      <c r="Q37" s="4" t="str">
        <f t="shared" si="4"/>
        <v/>
      </c>
      <c r="R37" s="5">
        <f t="shared" si="5"/>
        <v>0</v>
      </c>
      <c r="S37" s="3"/>
      <c r="T37" s="7"/>
      <c r="U37" s="7"/>
      <c r="V37" s="7"/>
      <c r="W37" s="4" t="str">
        <f t="shared" si="6"/>
        <v/>
      </c>
      <c r="X37" s="5">
        <f t="shared" si="7"/>
        <v>0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/>
      <c r="AG37" s="3"/>
      <c r="AH37" s="3"/>
      <c r="AI37" s="4" t="str">
        <f t="shared" si="10"/>
        <v/>
      </c>
      <c r="AJ37" s="5">
        <f t="shared" si="11"/>
        <v>0</v>
      </c>
      <c r="AK37" s="3"/>
      <c r="AL37" s="3"/>
      <c r="AM37" s="3"/>
      <c r="AN37" s="3"/>
      <c r="AO37" s="4" t="str">
        <f t="shared" si="24"/>
        <v/>
      </c>
      <c r="AP37" s="5">
        <f t="shared" si="13"/>
        <v>0</v>
      </c>
      <c r="AQ37" s="3"/>
      <c r="AR37" s="3"/>
      <c r="AS37" s="3"/>
      <c r="AT37" s="3"/>
      <c r="AU37" s="4" t="str">
        <f t="shared" si="25"/>
        <v/>
      </c>
      <c r="AV37" s="5">
        <f t="shared" si="15"/>
        <v>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0"/>
        <v/>
      </c>
      <c r="F38" s="5">
        <f t="shared" si="1"/>
        <v>0</v>
      </c>
      <c r="G38" s="3"/>
      <c r="H38" s="7"/>
      <c r="I38" s="7"/>
      <c r="J38" s="7"/>
      <c r="K38" s="4" t="str">
        <f t="shared" si="2"/>
        <v/>
      </c>
      <c r="L38" s="5">
        <f t="shared" si="3"/>
        <v>0</v>
      </c>
      <c r="M38" s="3"/>
      <c r="N38" s="7"/>
      <c r="O38" s="7"/>
      <c r="P38" s="7"/>
      <c r="Q38" s="4" t="str">
        <f t="shared" si="4"/>
        <v/>
      </c>
      <c r="R38" s="5">
        <f t="shared" si="5"/>
        <v>0</v>
      </c>
      <c r="S38" s="3"/>
      <c r="T38" s="7"/>
      <c r="U38" s="7"/>
      <c r="V38" s="7"/>
      <c r="W38" s="4" t="str">
        <f t="shared" si="6"/>
        <v/>
      </c>
      <c r="X38" s="5">
        <f t="shared" si="7"/>
        <v>0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/>
      <c r="AG38" s="3"/>
      <c r="AH38" s="3"/>
      <c r="AI38" s="4" t="str">
        <f t="shared" si="10"/>
        <v/>
      </c>
      <c r="AJ38" s="5">
        <f t="shared" si="11"/>
        <v>0</v>
      </c>
      <c r="AK38" s="3"/>
      <c r="AL38" s="3"/>
      <c r="AM38" s="3"/>
      <c r="AN38" s="3"/>
      <c r="AO38" s="4" t="str">
        <f t="shared" si="24"/>
        <v/>
      </c>
      <c r="AP38" s="5">
        <f t="shared" si="13"/>
        <v>0</v>
      </c>
      <c r="AQ38" s="3"/>
      <c r="AR38" s="3"/>
      <c r="AS38" s="3"/>
      <c r="AT38" s="3"/>
      <c r="AU38" s="4" t="str">
        <f t="shared" si="25"/>
        <v/>
      </c>
      <c r="AV38" s="5">
        <f t="shared" si="15"/>
        <v>0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0"/>
        <v/>
      </c>
      <c r="F39" s="5">
        <f t="shared" si="1"/>
        <v>0</v>
      </c>
      <c r="G39" s="3"/>
      <c r="H39" s="7"/>
      <c r="I39" s="7"/>
      <c r="J39" s="7"/>
      <c r="K39" s="4" t="str">
        <f t="shared" si="2"/>
        <v/>
      </c>
      <c r="L39" s="5">
        <f t="shared" si="3"/>
        <v>0</v>
      </c>
      <c r="M39" s="3"/>
      <c r="N39" s="7"/>
      <c r="O39" s="7"/>
      <c r="P39" s="7"/>
      <c r="Q39" s="4" t="str">
        <f t="shared" si="4"/>
        <v/>
      </c>
      <c r="R39" s="5">
        <f t="shared" si="5"/>
        <v>0</v>
      </c>
      <c r="S39" s="3"/>
      <c r="T39" s="7"/>
      <c r="U39" s="7"/>
      <c r="V39" s="7"/>
      <c r="W39" s="4" t="str">
        <f t="shared" si="6"/>
        <v/>
      </c>
      <c r="X39" s="5">
        <f t="shared" si="7"/>
        <v>0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/>
      <c r="AG39" s="3"/>
      <c r="AH39" s="3"/>
      <c r="AI39" s="4" t="str">
        <f t="shared" si="10"/>
        <v/>
      </c>
      <c r="AJ39" s="5">
        <f t="shared" si="11"/>
        <v>0</v>
      </c>
      <c r="AK39" s="3"/>
      <c r="AL39" s="3"/>
      <c r="AM39" s="3"/>
      <c r="AN39" s="3"/>
      <c r="AO39" s="4" t="str">
        <f t="shared" si="24"/>
        <v/>
      </c>
      <c r="AP39" s="5">
        <f t="shared" si="13"/>
        <v>0</v>
      </c>
      <c r="AQ39" s="3"/>
      <c r="AR39" s="3"/>
      <c r="AS39" s="3"/>
      <c r="AT39" s="3"/>
      <c r="AU39" s="4" t="str">
        <f t="shared" si="25"/>
        <v/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0"/>
        <v/>
      </c>
      <c r="F40" s="5">
        <f t="shared" si="1"/>
        <v>0</v>
      </c>
      <c r="G40" s="3"/>
      <c r="H40" s="7"/>
      <c r="I40" s="7"/>
      <c r="J40" s="7"/>
      <c r="K40" s="4" t="str">
        <f t="shared" si="2"/>
        <v/>
      </c>
      <c r="L40" s="5">
        <f t="shared" si="3"/>
        <v>0</v>
      </c>
      <c r="M40" s="3"/>
      <c r="N40" s="7"/>
      <c r="O40" s="7"/>
      <c r="P40" s="7"/>
      <c r="Q40" s="4" t="str">
        <f t="shared" si="4"/>
        <v/>
      </c>
      <c r="R40" s="5">
        <f t="shared" si="5"/>
        <v>0</v>
      </c>
      <c r="S40" s="3"/>
      <c r="T40" s="7"/>
      <c r="U40" s="7"/>
      <c r="V40" s="7"/>
      <c r="W40" s="4" t="str">
        <f t="shared" si="6"/>
        <v/>
      </c>
      <c r="X40" s="5">
        <f t="shared" si="7"/>
        <v>0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/>
      <c r="AG40" s="3"/>
      <c r="AH40" s="3"/>
      <c r="AI40" s="4" t="str">
        <f t="shared" si="10"/>
        <v/>
      </c>
      <c r="AJ40" s="5">
        <f t="shared" si="11"/>
        <v>0</v>
      </c>
      <c r="AK40" s="3"/>
      <c r="AL40" s="3"/>
      <c r="AM40" s="3"/>
      <c r="AN40" s="3"/>
      <c r="AO40" s="4" t="str">
        <f t="shared" si="24"/>
        <v/>
      </c>
      <c r="AP40" s="5">
        <f t="shared" si="13"/>
        <v>0</v>
      </c>
      <c r="AQ40" s="3"/>
      <c r="AR40" s="3"/>
      <c r="AS40" s="3"/>
      <c r="AT40" s="3"/>
      <c r="AU40" s="4" t="str">
        <f t="shared" si="25"/>
        <v/>
      </c>
      <c r="AV40" s="5">
        <f t="shared" si="15"/>
        <v>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0"/>
        <v/>
      </c>
      <c r="F41" s="5">
        <f t="shared" si="1"/>
        <v>0</v>
      </c>
      <c r="G41" s="3"/>
      <c r="H41" s="7"/>
      <c r="I41" s="7"/>
      <c r="J41" s="7"/>
      <c r="K41" s="4" t="str">
        <f t="shared" si="2"/>
        <v/>
      </c>
      <c r="L41" s="5">
        <f t="shared" si="3"/>
        <v>0</v>
      </c>
      <c r="M41" s="3"/>
      <c r="N41" s="7"/>
      <c r="O41" s="7"/>
      <c r="P41" s="7"/>
      <c r="Q41" s="4" t="str">
        <f t="shared" si="4"/>
        <v/>
      </c>
      <c r="R41" s="5">
        <f t="shared" si="5"/>
        <v>0</v>
      </c>
      <c r="S41" s="3"/>
      <c r="T41" s="7"/>
      <c r="U41" s="7"/>
      <c r="V41" s="7"/>
      <c r="W41" s="4" t="str">
        <f t="shared" si="6"/>
        <v/>
      </c>
      <c r="X41" s="5">
        <f t="shared" si="7"/>
        <v>0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/>
      <c r="AG41" s="3"/>
      <c r="AH41" s="3"/>
      <c r="AI41" s="4" t="str">
        <f t="shared" si="10"/>
        <v/>
      </c>
      <c r="AJ41" s="5">
        <f t="shared" si="11"/>
        <v>0</v>
      </c>
      <c r="AK41" s="3"/>
      <c r="AL41" s="3"/>
      <c r="AM41" s="3"/>
      <c r="AN41" s="3"/>
      <c r="AO41" s="4" t="str">
        <f t="shared" si="24"/>
        <v/>
      </c>
      <c r="AP41" s="5">
        <f t="shared" si="13"/>
        <v>0</v>
      </c>
      <c r="AQ41" s="3"/>
      <c r="AR41" s="3"/>
      <c r="AS41" s="3"/>
      <c r="AT41" s="3"/>
      <c r="AU41" s="4" t="str">
        <f t="shared" si="25"/>
        <v/>
      </c>
      <c r="AV41" s="5">
        <f t="shared" si="15"/>
        <v>0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0"/>
        <v/>
      </c>
      <c r="F42" s="5">
        <f t="shared" si="1"/>
        <v>0</v>
      </c>
      <c r="G42" s="3"/>
      <c r="H42" s="7"/>
      <c r="I42" s="7"/>
      <c r="J42" s="7"/>
      <c r="K42" s="4" t="str">
        <f t="shared" si="2"/>
        <v/>
      </c>
      <c r="L42" s="5">
        <f t="shared" si="3"/>
        <v>0</v>
      </c>
      <c r="M42" s="3"/>
      <c r="N42" s="7"/>
      <c r="O42" s="7"/>
      <c r="P42" s="7"/>
      <c r="Q42" s="4" t="str">
        <f t="shared" si="4"/>
        <v/>
      </c>
      <c r="R42" s="5">
        <f t="shared" si="5"/>
        <v>0</v>
      </c>
      <c r="S42" s="3"/>
      <c r="T42" s="7"/>
      <c r="U42" s="7"/>
      <c r="V42" s="7"/>
      <c r="W42" s="4" t="str">
        <f t="shared" si="6"/>
        <v/>
      </c>
      <c r="X42" s="5">
        <f t="shared" si="7"/>
        <v>0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/>
      <c r="AG42" s="3"/>
      <c r="AH42" s="3"/>
      <c r="AI42" s="4" t="str">
        <f t="shared" si="10"/>
        <v/>
      </c>
      <c r="AJ42" s="5">
        <f t="shared" si="11"/>
        <v>0</v>
      </c>
      <c r="AK42" s="3"/>
      <c r="AL42" s="3"/>
      <c r="AM42" s="3"/>
      <c r="AN42" s="3"/>
      <c r="AO42" s="4" t="str">
        <f t="shared" si="24"/>
        <v/>
      </c>
      <c r="AP42" s="5">
        <f t="shared" si="13"/>
        <v>0</v>
      </c>
      <c r="AQ42" s="3"/>
      <c r="AR42" s="3"/>
      <c r="AS42" s="3"/>
      <c r="AT42" s="3"/>
      <c r="AU42" s="4" t="str">
        <f t="shared" si="25"/>
        <v/>
      </c>
      <c r="AV42" s="5">
        <f t="shared" si="15"/>
        <v>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0"/>
        <v/>
      </c>
      <c r="F43" s="5">
        <f t="shared" si="1"/>
        <v>0</v>
      </c>
      <c r="G43" s="3"/>
      <c r="H43" s="7"/>
      <c r="I43" s="7"/>
      <c r="J43" s="7"/>
      <c r="K43" s="4" t="str">
        <f t="shared" si="2"/>
        <v/>
      </c>
      <c r="L43" s="5">
        <f t="shared" si="3"/>
        <v>0</v>
      </c>
      <c r="M43" s="3"/>
      <c r="N43" s="7"/>
      <c r="O43" s="7"/>
      <c r="P43" s="7"/>
      <c r="Q43" s="4" t="str">
        <f t="shared" si="4"/>
        <v/>
      </c>
      <c r="R43" s="5">
        <f t="shared" si="5"/>
        <v>0</v>
      </c>
      <c r="S43" s="3"/>
      <c r="T43" s="7"/>
      <c r="U43" s="7"/>
      <c r="V43" s="7"/>
      <c r="W43" s="4" t="str">
        <f t="shared" si="6"/>
        <v/>
      </c>
      <c r="X43" s="5">
        <f t="shared" si="7"/>
        <v>0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/>
      <c r="AG43" s="3"/>
      <c r="AH43" s="3"/>
      <c r="AI43" s="4" t="str">
        <f t="shared" si="10"/>
        <v/>
      </c>
      <c r="AJ43" s="5">
        <f t="shared" si="11"/>
        <v>0</v>
      </c>
      <c r="AK43" s="3"/>
      <c r="AL43" s="3"/>
      <c r="AM43" s="3"/>
      <c r="AN43" s="3"/>
      <c r="AO43" s="4" t="str">
        <f t="shared" si="24"/>
        <v/>
      </c>
      <c r="AP43" s="5">
        <f t="shared" si="13"/>
        <v>0</v>
      </c>
      <c r="AQ43" s="3"/>
      <c r="AR43" s="3"/>
      <c r="AS43" s="3"/>
      <c r="AT43" s="3"/>
      <c r="AU43" s="4" t="str">
        <f t="shared" si="25"/>
        <v/>
      </c>
      <c r="AV43" s="5">
        <f t="shared" si="15"/>
        <v>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0"/>
        <v/>
      </c>
      <c r="F44" s="5">
        <f t="shared" si="1"/>
        <v>0</v>
      </c>
      <c r="G44" s="3"/>
      <c r="H44" s="7"/>
      <c r="I44" s="7"/>
      <c r="J44" s="7"/>
      <c r="K44" s="4" t="str">
        <f t="shared" si="2"/>
        <v/>
      </c>
      <c r="L44" s="5">
        <f t="shared" si="3"/>
        <v>0</v>
      </c>
      <c r="M44" s="3"/>
      <c r="N44" s="7"/>
      <c r="O44" s="7"/>
      <c r="P44" s="7"/>
      <c r="Q44" s="4" t="str">
        <f t="shared" si="4"/>
        <v/>
      </c>
      <c r="R44" s="5">
        <f t="shared" si="5"/>
        <v>0</v>
      </c>
      <c r="S44" s="3"/>
      <c r="T44" s="7"/>
      <c r="U44" s="7"/>
      <c r="V44" s="7"/>
      <c r="W44" s="4" t="str">
        <f t="shared" si="6"/>
        <v/>
      </c>
      <c r="X44" s="5">
        <f t="shared" si="7"/>
        <v>0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/>
      <c r="AG44" s="3"/>
      <c r="AH44" s="3"/>
      <c r="AI44" s="4" t="str">
        <f t="shared" si="10"/>
        <v/>
      </c>
      <c r="AJ44" s="5">
        <f t="shared" si="11"/>
        <v>0</v>
      </c>
      <c r="AK44" s="3"/>
      <c r="AL44" s="3"/>
      <c r="AM44" s="3"/>
      <c r="AN44" s="3"/>
      <c r="AO44" s="4" t="str">
        <f t="shared" si="24"/>
        <v/>
      </c>
      <c r="AP44" s="5">
        <f t="shared" si="13"/>
        <v>0</v>
      </c>
      <c r="AQ44" s="3"/>
      <c r="AR44" s="3"/>
      <c r="AS44" s="3"/>
      <c r="AT44" s="3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0"/>
        <v/>
      </c>
      <c r="F45" s="5">
        <f t="shared" si="1"/>
        <v>0</v>
      </c>
      <c r="G45" s="3"/>
      <c r="H45" s="7"/>
      <c r="I45" s="7"/>
      <c r="J45" s="7"/>
      <c r="K45" s="4" t="str">
        <f t="shared" si="2"/>
        <v/>
      </c>
      <c r="L45" s="5">
        <f t="shared" si="3"/>
        <v>0</v>
      </c>
      <c r="M45" s="3"/>
      <c r="N45" s="7"/>
      <c r="O45" s="7"/>
      <c r="P45" s="7"/>
      <c r="Q45" s="4" t="str">
        <f t="shared" si="4"/>
        <v/>
      </c>
      <c r="R45" s="5">
        <f t="shared" si="5"/>
        <v>0</v>
      </c>
      <c r="S45" s="3"/>
      <c r="T45" s="7"/>
      <c r="U45" s="7"/>
      <c r="V45" s="7"/>
      <c r="W45" s="4" t="str">
        <f t="shared" si="6"/>
        <v/>
      </c>
      <c r="X45" s="5">
        <f t="shared" si="7"/>
        <v>0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/>
      <c r="AG45" s="3"/>
      <c r="AH45" s="3"/>
      <c r="AI45" s="4" t="str">
        <f t="shared" si="10"/>
        <v/>
      </c>
      <c r="AJ45" s="5">
        <f t="shared" si="11"/>
        <v>0</v>
      </c>
      <c r="AK45" s="3"/>
      <c r="AL45" s="3"/>
      <c r="AM45" s="3"/>
      <c r="AN45" s="3"/>
      <c r="AO45" s="4" t="str">
        <f t="shared" si="24"/>
        <v/>
      </c>
      <c r="AP45" s="5">
        <f t="shared" si="13"/>
        <v>0</v>
      </c>
      <c r="AQ45" s="3"/>
      <c r="AR45" s="3"/>
      <c r="AS45" s="3"/>
      <c r="AT45" s="3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0"/>
        <v/>
      </c>
      <c r="F46" s="5">
        <f t="shared" si="1"/>
        <v>0</v>
      </c>
      <c r="G46" s="3"/>
      <c r="H46" s="7"/>
      <c r="I46" s="7"/>
      <c r="J46" s="7"/>
      <c r="K46" s="4" t="str">
        <f t="shared" si="2"/>
        <v/>
      </c>
      <c r="L46" s="5">
        <f t="shared" si="3"/>
        <v>0</v>
      </c>
      <c r="M46" s="3"/>
      <c r="N46" s="7"/>
      <c r="O46" s="7"/>
      <c r="P46" s="7"/>
      <c r="Q46" s="4" t="str">
        <f t="shared" si="4"/>
        <v/>
      </c>
      <c r="R46" s="5">
        <f t="shared" si="5"/>
        <v>0</v>
      </c>
      <c r="S46" s="3"/>
      <c r="T46" s="7"/>
      <c r="U46" s="7"/>
      <c r="V46" s="7"/>
      <c r="W46" s="4" t="str">
        <f t="shared" si="6"/>
        <v/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/>
      <c r="AG46" s="3"/>
      <c r="AH46" s="3"/>
      <c r="AI46" s="4" t="str">
        <f t="shared" si="10"/>
        <v/>
      </c>
      <c r="AJ46" s="5">
        <f t="shared" si="11"/>
        <v>0</v>
      </c>
      <c r="AK46" s="3"/>
      <c r="AL46" s="3"/>
      <c r="AM46" s="3"/>
      <c r="AN46" s="3"/>
      <c r="AO46" s="4" t="str">
        <f t="shared" si="24"/>
        <v/>
      </c>
      <c r="AP46" s="5">
        <f t="shared" si="13"/>
        <v>0</v>
      </c>
      <c r="AQ46" s="3"/>
      <c r="AR46" s="3"/>
      <c r="AS46" s="3"/>
      <c r="AT46" s="3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0"/>
        <v/>
      </c>
      <c r="F47" s="5">
        <f t="shared" si="1"/>
        <v>0</v>
      </c>
      <c r="G47" s="3"/>
      <c r="H47" s="7"/>
      <c r="I47" s="7"/>
      <c r="J47" s="7"/>
      <c r="K47" s="4" t="str">
        <f t="shared" si="2"/>
        <v/>
      </c>
      <c r="L47" s="5">
        <f t="shared" si="3"/>
        <v>0</v>
      </c>
      <c r="M47" s="3"/>
      <c r="N47" s="7"/>
      <c r="O47" s="7"/>
      <c r="P47" s="7"/>
      <c r="Q47" s="4" t="str">
        <f t="shared" si="4"/>
        <v/>
      </c>
      <c r="R47" s="5">
        <f t="shared" si="5"/>
        <v>0</v>
      </c>
      <c r="S47" s="3"/>
      <c r="T47" s="7"/>
      <c r="U47" s="7"/>
      <c r="V47" s="7"/>
      <c r="W47" s="4" t="str">
        <f t="shared" si="6"/>
        <v/>
      </c>
      <c r="X47" s="5">
        <f t="shared" si="7"/>
        <v>0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/>
      <c r="AG47" s="3"/>
      <c r="AH47" s="3"/>
      <c r="AI47" s="4" t="str">
        <f t="shared" si="10"/>
        <v/>
      </c>
      <c r="AJ47" s="5">
        <f t="shared" si="11"/>
        <v>0</v>
      </c>
      <c r="AK47" s="3"/>
      <c r="AL47" s="3"/>
      <c r="AM47" s="3"/>
      <c r="AN47" s="3"/>
      <c r="AO47" s="4" t="str">
        <f t="shared" si="24"/>
        <v/>
      </c>
      <c r="AP47" s="5">
        <f t="shared" si="13"/>
        <v>0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0"/>
        <v/>
      </c>
      <c r="F48" s="5">
        <f t="shared" si="1"/>
        <v>0</v>
      </c>
      <c r="G48" s="3"/>
      <c r="H48" s="7"/>
      <c r="I48" s="7"/>
      <c r="J48" s="7"/>
      <c r="K48" s="4" t="str">
        <f t="shared" si="2"/>
        <v/>
      </c>
      <c r="L48" s="5">
        <f t="shared" si="3"/>
        <v>0</v>
      </c>
      <c r="M48" s="3"/>
      <c r="N48" s="7"/>
      <c r="O48" s="7"/>
      <c r="P48" s="7"/>
      <c r="Q48" s="4" t="str">
        <f t="shared" si="4"/>
        <v/>
      </c>
      <c r="R48" s="5">
        <f t="shared" si="5"/>
        <v>0</v>
      </c>
      <c r="S48" s="3"/>
      <c r="T48" s="7"/>
      <c r="U48" s="7"/>
      <c r="V48" s="7"/>
      <c r="W48" s="4" t="str">
        <f t="shared" si="6"/>
        <v/>
      </c>
      <c r="X48" s="5">
        <f t="shared" si="7"/>
        <v>0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/>
      <c r="AG48" s="3"/>
      <c r="AH48" s="3"/>
      <c r="AI48" s="4" t="str">
        <f t="shared" si="10"/>
        <v/>
      </c>
      <c r="AJ48" s="5">
        <f t="shared" si="11"/>
        <v>0</v>
      </c>
      <c r="AK48" s="3"/>
      <c r="AL48" s="3"/>
      <c r="AM48" s="3"/>
      <c r="AN48" s="3"/>
      <c r="AO48" s="4" t="str">
        <f t="shared" si="24"/>
        <v/>
      </c>
      <c r="AP48" s="5">
        <f t="shared" si="13"/>
        <v>0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0"/>
        <v/>
      </c>
      <c r="F49" s="5">
        <f t="shared" si="1"/>
        <v>0</v>
      </c>
      <c r="G49" s="3"/>
      <c r="H49" s="7"/>
      <c r="I49" s="7"/>
      <c r="J49" s="7"/>
      <c r="K49" s="4" t="str">
        <f t="shared" si="2"/>
        <v/>
      </c>
      <c r="L49" s="5">
        <f t="shared" si="3"/>
        <v>0</v>
      </c>
      <c r="M49" s="3"/>
      <c r="N49" s="7"/>
      <c r="O49" s="7"/>
      <c r="P49" s="7"/>
      <c r="Q49" s="4" t="str">
        <f t="shared" si="4"/>
        <v/>
      </c>
      <c r="R49" s="5">
        <f t="shared" si="5"/>
        <v>0</v>
      </c>
      <c r="S49" s="3"/>
      <c r="T49" s="7"/>
      <c r="U49" s="7"/>
      <c r="V49" s="7"/>
      <c r="W49" s="4" t="str">
        <f t="shared" si="6"/>
        <v/>
      </c>
      <c r="X49" s="5">
        <f t="shared" si="7"/>
        <v>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/>
      <c r="AG49" s="3"/>
      <c r="AH49" s="3"/>
      <c r="AI49" s="4" t="str">
        <f t="shared" si="10"/>
        <v/>
      </c>
      <c r="AJ49" s="5">
        <f t="shared" si="11"/>
        <v>0</v>
      </c>
      <c r="AK49" s="3"/>
      <c r="AL49" s="3"/>
      <c r="AM49" s="3"/>
      <c r="AN49" s="3"/>
      <c r="AO49" s="4" t="str">
        <f t="shared" si="24"/>
        <v/>
      </c>
      <c r="AP49" s="5">
        <f t="shared" si="13"/>
        <v>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/>
      <c r="I50" s="7"/>
      <c r="J50" s="7"/>
      <c r="K50" s="4" t="str">
        <f t="shared" si="2"/>
        <v/>
      </c>
      <c r="L50" s="5">
        <f t="shared" si="3"/>
        <v>0</v>
      </c>
      <c r="M50" s="3"/>
      <c r="N50" s="7"/>
      <c r="O50" s="7"/>
      <c r="P50" s="7"/>
      <c r="Q50" s="4" t="str">
        <f t="shared" si="4"/>
        <v/>
      </c>
      <c r="R50" s="5">
        <f t="shared" si="5"/>
        <v>0</v>
      </c>
      <c r="S50" s="3"/>
      <c r="T50" s="7"/>
      <c r="U50" s="7"/>
      <c r="V50" s="7"/>
      <c r="W50" s="4" t="str">
        <f t="shared" si="6"/>
        <v/>
      </c>
      <c r="X50" s="5">
        <f t="shared" si="7"/>
        <v>0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/>
      <c r="AG50" s="3"/>
      <c r="AH50" s="3"/>
      <c r="AI50" s="4" t="str">
        <f t="shared" si="10"/>
        <v/>
      </c>
      <c r="AJ50" s="5">
        <f t="shared" si="11"/>
        <v>0</v>
      </c>
      <c r="AK50" s="3"/>
      <c r="AL50" s="3"/>
      <c r="AM50" s="3"/>
      <c r="AN50" s="3"/>
      <c r="AO50" s="4" t="str">
        <f t="shared" si="24"/>
        <v/>
      </c>
      <c r="AP50" s="5">
        <f t="shared" si="13"/>
        <v>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/>
      <c r="I51" s="7"/>
      <c r="J51" s="7"/>
      <c r="K51" s="4" t="str">
        <f t="shared" si="2"/>
        <v/>
      </c>
      <c r="L51" s="5">
        <f t="shared" si="3"/>
        <v>0</v>
      </c>
      <c r="M51" s="3"/>
      <c r="N51" s="7"/>
      <c r="O51" s="7"/>
      <c r="P51" s="7"/>
      <c r="Q51" s="4" t="str">
        <f t="shared" si="4"/>
        <v/>
      </c>
      <c r="R51" s="5">
        <f t="shared" si="5"/>
        <v>0</v>
      </c>
      <c r="S51" s="3"/>
      <c r="T51" s="7"/>
      <c r="U51" s="7"/>
      <c r="V51" s="7"/>
      <c r="W51" s="4" t="str">
        <f t="shared" si="6"/>
        <v/>
      </c>
      <c r="X51" s="5">
        <f t="shared" si="7"/>
        <v>0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/>
      <c r="AG51" s="3"/>
      <c r="AH51" s="3"/>
      <c r="AI51" s="4" t="str">
        <f t="shared" si="10"/>
        <v/>
      </c>
      <c r="AJ51" s="5">
        <f t="shared" si="11"/>
        <v>0</v>
      </c>
      <c r="AK51" s="3"/>
      <c r="AL51" s="3"/>
      <c r="AM51" s="3"/>
      <c r="AN51" s="3"/>
      <c r="AO51" s="4" t="str">
        <f t="shared" si="24"/>
        <v/>
      </c>
      <c r="AP51" s="5">
        <f t="shared" si="13"/>
        <v>0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/>
      <c r="O52" s="7"/>
      <c r="P52" s="7"/>
      <c r="Q52" s="4" t="str">
        <f t="shared" si="4"/>
        <v/>
      </c>
      <c r="R52" s="5">
        <f t="shared" si="5"/>
        <v>0</v>
      </c>
      <c r="S52" s="3"/>
      <c r="T52" s="7"/>
      <c r="U52" s="7"/>
      <c r="V52" s="7"/>
      <c r="W52" s="4" t="str">
        <f t="shared" si="6"/>
        <v/>
      </c>
      <c r="X52" s="5">
        <f t="shared" si="7"/>
        <v>0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/>
      <c r="AG52" s="3"/>
      <c r="AH52" s="3"/>
      <c r="AI52" s="4" t="str">
        <f t="shared" si="10"/>
        <v/>
      </c>
      <c r="AJ52" s="5">
        <f t="shared" si="11"/>
        <v>0</v>
      </c>
      <c r="AK52" s="3"/>
      <c r="AL52" s="3"/>
      <c r="AM52" s="3"/>
      <c r="AN52" s="3"/>
      <c r="AO52" s="4" t="str">
        <f t="shared" si="24"/>
        <v/>
      </c>
      <c r="AP52" s="5">
        <f t="shared" si="13"/>
        <v>0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/>
      <c r="O53" s="7"/>
      <c r="P53" s="7"/>
      <c r="Q53" s="4" t="str">
        <f t="shared" si="4"/>
        <v/>
      </c>
      <c r="R53" s="5">
        <f t="shared" si="5"/>
        <v>0</v>
      </c>
      <c r="S53" s="3"/>
      <c r="T53" s="7"/>
      <c r="U53" s="7"/>
      <c r="V53" s="7"/>
      <c r="W53" s="4" t="str">
        <f t="shared" si="6"/>
        <v/>
      </c>
      <c r="X53" s="5">
        <f t="shared" si="7"/>
        <v>0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/>
      <c r="O54" s="7"/>
      <c r="P54" s="7"/>
      <c r="Q54" s="4" t="str">
        <f t="shared" si="4"/>
        <v/>
      </c>
      <c r="R54" s="5">
        <f t="shared" si="5"/>
        <v>0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/>
      <c r="O55" s="7"/>
      <c r="P55" s="7"/>
      <c r="Q55" s="4" t="str">
        <f t="shared" si="4"/>
        <v/>
      </c>
      <c r="R55" s="5">
        <f t="shared" si="5"/>
        <v>0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/>
      <c r="O56" s="7"/>
      <c r="P56" s="7"/>
      <c r="Q56" s="4" t="str">
        <f t="shared" si="4"/>
        <v/>
      </c>
      <c r="R56" s="5">
        <f t="shared" si="5"/>
        <v>0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/>
      <c r="O57" s="7"/>
      <c r="P57" s="7"/>
      <c r="Q57" s="4" t="str">
        <f t="shared" si="4"/>
        <v/>
      </c>
      <c r="R57" s="5">
        <f t="shared" si="5"/>
        <v>0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38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38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38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38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G89" sqref="G89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9.7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ht="78.599999999999994" customHeight="1" x14ac:dyDescent="0.25">
      <c r="B3" s="66" t="s">
        <v>164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s="10" customFormat="1" ht="31.5" customHeight="1" x14ac:dyDescent="0.25">
      <c r="A4" s="67" t="s">
        <v>0</v>
      </c>
      <c r="B4" s="67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ca="1">+C6+C12+C22+C32+C48+C65</f>
        <v>49708670.709999993</v>
      </c>
      <c r="D5" s="12">
        <f t="shared" ref="D5:O5" si="0">+D6+D12+D22+D32+D48+D65</f>
        <v>26673149.650000002</v>
      </c>
      <c r="E5" s="12">
        <f t="shared" ca="1" si="0"/>
        <v>23035521.059999999</v>
      </c>
      <c r="F5" s="12">
        <f t="shared" ca="1" si="0"/>
        <v>0</v>
      </c>
      <c r="G5" s="12">
        <f t="shared" ca="1" si="0"/>
        <v>0</v>
      </c>
      <c r="H5" s="12">
        <f t="shared" ca="1" si="0"/>
        <v>0</v>
      </c>
      <c r="I5" s="12">
        <f t="shared" ca="1" si="0"/>
        <v>0</v>
      </c>
      <c r="J5" s="12">
        <f t="shared" ca="1" si="0"/>
        <v>0</v>
      </c>
      <c r="K5" s="12">
        <f t="shared" ca="1" si="0"/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29153429.369999997</v>
      </c>
      <c r="D6" s="12">
        <f t="shared" ref="D6:H6" si="2">SUM(D7:D11)</f>
        <v>14850931.08</v>
      </c>
      <c r="E6" s="12">
        <f t="shared" ca="1" si="2"/>
        <v>14302498.289999999</v>
      </c>
      <c r="F6" s="12">
        <f t="shared" ca="1" si="2"/>
        <v>0</v>
      </c>
      <c r="G6" s="12">
        <f t="shared" ca="1" si="2"/>
        <v>0</v>
      </c>
      <c r="H6" s="12">
        <f t="shared" ca="1" si="2"/>
        <v>0</v>
      </c>
      <c r="I6" s="12">
        <f t="shared" ref="I6:O6" ca="1" si="3">SUM(I7:I11)</f>
        <v>0</v>
      </c>
      <c r="J6" s="12">
        <f t="shared" ca="1" si="3"/>
        <v>0</v>
      </c>
      <c r="K6" s="12">
        <f t="shared" ca="1" si="3"/>
        <v>0</v>
      </c>
      <c r="L6" s="12">
        <f t="shared" ca="1" si="3"/>
        <v>0</v>
      </c>
      <c r="M6" s="12">
        <f t="shared" ca="1" si="3"/>
        <v>0</v>
      </c>
      <c r="N6" s="12">
        <f t="shared" ca="1" si="3"/>
        <v>0</v>
      </c>
      <c r="O6" s="12">
        <f t="shared" ca="1" si="3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24797012.780000001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0</v>
      </c>
      <c r="G7" s="17">
        <f ca="1">SUMIF(Datos!$W$6:$X$66,A7,Datos!$X$6:$X$67)</f>
        <v>0</v>
      </c>
      <c r="H7" s="17">
        <f ca="1">SUMIF(Datos!$AC$6:$AD$66,A7,Datos!$AD$6:$AD$67)</f>
        <v>0</v>
      </c>
      <c r="I7" s="17">
        <f ca="1">SUMIF(Datos!$AI$6:$AJ$66,A7,Datos!$AJ$6:$AJ$67)</f>
        <v>0</v>
      </c>
      <c r="J7" s="17">
        <f ca="1">SUMIF(Datos!$AO$6:$AP$65,A7,Datos!$AP$6:$AP$66)</f>
        <v>0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4">MID(B8,1,5)</f>
        <v>2.1.2</v>
      </c>
      <c r="B8" s="15" t="s">
        <v>17</v>
      </c>
      <c r="C8" s="16">
        <f t="shared" ca="1" si="1"/>
        <v>505615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0</v>
      </c>
      <c r="G8" s="17">
        <f ca="1">SUMIF(Datos!$W$6:$X$66,A8,Datos!$X$6:$X$67)</f>
        <v>0</v>
      </c>
      <c r="H8" s="17">
        <f ca="1">SUMIF(Datos!$AC$6:$AD$66,A8,Datos!$AD$6:$AD$67)</f>
        <v>0</v>
      </c>
      <c r="I8" s="17">
        <f ca="1">SUMIF(Datos!$AI$6:$AJ$66,A8,Datos!$AJ$6:$AJ$67)</f>
        <v>0</v>
      </c>
      <c r="J8" s="17">
        <f ca="1">SUMIF(Datos!$AO$6:$AP$65,A8,Datos!$AP$6:$AP$66)</f>
        <v>0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4"/>
        <v>2.1.3</v>
      </c>
      <c r="B9" s="18" t="s">
        <v>26</v>
      </c>
      <c r="C9" s="16">
        <f t="shared" ca="1" si="1"/>
        <v>9651.98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0</v>
      </c>
      <c r="G9" s="17">
        <f ca="1">SUMIF(Datos!$W$6:$X$66,A9,Datos!$X$6:$X$67)</f>
        <v>0</v>
      </c>
      <c r="H9" s="17">
        <f ca="1">SUMIF(Datos!$AC$6:$AD$66,A9,Datos!$AD$6:$AD$67)</f>
        <v>0</v>
      </c>
      <c r="I9" s="17">
        <f ca="1">SUMIF(Datos!$AI$6:$AJ$66,A9,Datos!$AJ$6:$AJ$67)</f>
        <v>0</v>
      </c>
      <c r="J9" s="17">
        <f ca="1">SUMIF(Datos!$AO$6:$AP$65,A9,Datos!$AP$6:$AP$66)</f>
        <v>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4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4"/>
        <v>2.1.5</v>
      </c>
      <c r="B11" s="15" t="s">
        <v>27</v>
      </c>
      <c r="C11" s="16">
        <f t="shared" ca="1" si="1"/>
        <v>3841149.6100000003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0</v>
      </c>
      <c r="G11" s="17">
        <f ca="1">SUMIF(Datos!$W$6:$X$66,A11,Datos!$X$6:$X$67)</f>
        <v>0</v>
      </c>
      <c r="H11" s="17">
        <f ca="1">SUMIF(Datos!$AC$6:$AD$66,A11,Datos!$AD$6:$AD$67)</f>
        <v>0</v>
      </c>
      <c r="I11" s="17">
        <f ca="1">SUMIF(Datos!$AI$6:$AJ$66,A11,Datos!$AJ$6:$AJ$67)</f>
        <v>0</v>
      </c>
      <c r="J11" s="17">
        <f ca="1">SUMIF(Datos!$AO$6:$AP$65,A11,Datos!$AP$6:$AP$66)</f>
        <v>0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11587620.469999999</v>
      </c>
      <c r="D12" s="12">
        <f t="shared" ref="D12:H12" si="5">SUM(D13:D21)</f>
        <v>5090833.97</v>
      </c>
      <c r="E12" s="12">
        <f t="shared" ca="1" si="5"/>
        <v>6496786.5</v>
      </c>
      <c r="F12" s="12">
        <f t="shared" ca="1" si="5"/>
        <v>0</v>
      </c>
      <c r="G12" s="12">
        <f t="shared" ca="1" si="5"/>
        <v>0</v>
      </c>
      <c r="H12" s="12">
        <f t="shared" ca="1" si="5"/>
        <v>0</v>
      </c>
      <c r="I12" s="12">
        <f t="shared" ref="I12:O12" ca="1" si="6">SUM(I13:I21)</f>
        <v>0</v>
      </c>
      <c r="J12" s="12">
        <f t="shared" ca="1" si="6"/>
        <v>0</v>
      </c>
      <c r="K12" s="12">
        <f t="shared" ca="1" si="6"/>
        <v>0</v>
      </c>
      <c r="L12" s="12">
        <f t="shared" ca="1" si="6"/>
        <v>0</v>
      </c>
      <c r="M12" s="12">
        <f t="shared" ca="1" si="6"/>
        <v>0</v>
      </c>
      <c r="N12" s="12">
        <f t="shared" ca="1" si="6"/>
        <v>0</v>
      </c>
      <c r="O12" s="12">
        <f t="shared" ca="1" si="6"/>
        <v>0</v>
      </c>
      <c r="Q12" s="13"/>
    </row>
    <row r="13" spans="1:17" ht="18" customHeight="1" x14ac:dyDescent="0.25">
      <c r="A13" s="9" t="str">
        <f t="shared" si="4"/>
        <v>2.2.1</v>
      </c>
      <c r="B13" s="15" t="s">
        <v>19</v>
      </c>
      <c r="C13" s="16">
        <f t="shared" ca="1" si="1"/>
        <v>7237948.2799999993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0</v>
      </c>
      <c r="G13" s="17">
        <f ca="1">SUMIF(Datos!$W$6:$X$66,A13,Datos!$X$6:$X$67)</f>
        <v>0</v>
      </c>
      <c r="H13" s="17">
        <f ca="1">SUMIF(Datos!$AC$6:$AD$66,A13,Datos!$AD$6:$AD$67)</f>
        <v>0</v>
      </c>
      <c r="I13" s="17">
        <f ca="1">SUMIF(Datos!$AI$6:$AJ$66,A13,Datos!$AJ$6:$AJ$67)</f>
        <v>0</v>
      </c>
      <c r="J13" s="17">
        <f ca="1">SUMIF(Datos!$AO$6:$AP$65,A13,Datos!$AP$6:$AP$66)</f>
        <v>0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4"/>
        <v>2.2.2</v>
      </c>
      <c r="B14" s="15" t="s">
        <v>28</v>
      </c>
      <c r="C14" s="16">
        <f t="shared" ca="1" si="1"/>
        <v>14784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0</v>
      </c>
      <c r="G14" s="17">
        <f ca="1">SUMIF(Datos!$W$6:$X$66,A14,Datos!$X$6:$X$67)</f>
        <v>0</v>
      </c>
      <c r="H14" s="17">
        <f ca="1">SUMIF(Datos!$AC$6:$AD$66,A14,Datos!$AD$6:$AD$67)</f>
        <v>0</v>
      </c>
      <c r="I14" s="17">
        <f ca="1">SUMIF(Datos!$AI$6:$AJ$66,A14,Datos!$AJ$6:$AJ$67)</f>
        <v>0</v>
      </c>
      <c r="J14" s="17">
        <f ca="1">SUMIF(Datos!$AO$6:$AP$65,A14,Datos!$AP$6:$AP$66)</f>
        <v>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4"/>
        <v>2.2.3</v>
      </c>
      <c r="B15" s="19" t="s">
        <v>29</v>
      </c>
      <c r="C15" s="16">
        <f t="shared" ca="1" si="1"/>
        <v>21250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0</v>
      </c>
      <c r="G15" s="17">
        <f ca="1">SUMIF(Datos!$W$6:$X$66,A15,Datos!$X$6:$X$67)</f>
        <v>0</v>
      </c>
      <c r="H15" s="17">
        <f ca="1">SUMIF(Datos!$AC$6:$AD$66,A15,Datos!$AD$6:$AD$67)</f>
        <v>0</v>
      </c>
      <c r="I15" s="17">
        <f ca="1">SUMIF(Datos!$AI$6:$AJ$66,A15,Datos!$AJ$6:$AJ$67)</f>
        <v>0</v>
      </c>
      <c r="J15" s="17">
        <f ca="1">SUMIF(Datos!$AO$6:$AP$65,A15,Datos!$AP$6:$AP$66)</f>
        <v>0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4"/>
        <v>2.2.4</v>
      </c>
      <c r="B16" s="19" t="s">
        <v>20</v>
      </c>
      <c r="C16" s="16">
        <f t="shared" ca="1" si="1"/>
        <v>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4"/>
        <v>2.2.5</v>
      </c>
      <c r="B17" s="19" t="s">
        <v>30</v>
      </c>
      <c r="C17" s="16">
        <f t="shared" ca="1" si="1"/>
        <v>140650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0</v>
      </c>
      <c r="G17" s="17">
        <f ca="1">SUMIF(Datos!$W$6:$X$66,A17,Datos!$X$6:$X$67)</f>
        <v>0</v>
      </c>
      <c r="H17" s="17">
        <f ca="1">SUMIF(Datos!$AC$6:$AD$66,A17,Datos!$AD$6:$AD$67)</f>
        <v>0</v>
      </c>
      <c r="I17" s="17">
        <f ca="1">SUMIF(Datos!$AI$6:$AJ$66,A17,Datos!$AJ$6:$AJ$67)</f>
        <v>0</v>
      </c>
      <c r="J17" s="17">
        <f ca="1">SUMIF(Datos!$AO$6:$AP$65,A17,Datos!$AP$6:$AP$66)</f>
        <v>0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4"/>
        <v>2.2.6</v>
      </c>
      <c r="B18" s="19" t="s">
        <v>31</v>
      </c>
      <c r="C18" s="16">
        <f t="shared" ca="1" si="1"/>
        <v>0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4"/>
        <v>2.2.7</v>
      </c>
      <c r="B19" s="18" t="s">
        <v>37</v>
      </c>
      <c r="C19" s="16">
        <f t="shared" ca="1" si="1"/>
        <v>577649.77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0</v>
      </c>
      <c r="G19" s="17">
        <f ca="1">SUMIF(Datos!$W$6:$X$66,A19,Datos!$X$6:$X$67)</f>
        <v>0</v>
      </c>
      <c r="H19" s="17">
        <f ca="1">SUMIF(Datos!$AC$6:$AD$66,A19,Datos!$AD$6:$AD$67)</f>
        <v>0</v>
      </c>
      <c r="I19" s="17">
        <f ca="1">SUMIF(Datos!$AI$6:$AJ$66,A19,Datos!$AJ$6:$AJ$67)</f>
        <v>0</v>
      </c>
      <c r="J19" s="17">
        <f ca="1">SUMIF(Datos!$AO$6:$AP$65,A19,Datos!$AP$6:$AP$66)</f>
        <v>0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4"/>
        <v>2.2.8</v>
      </c>
      <c r="B20" s="18" t="s">
        <v>33</v>
      </c>
      <c r="C20" s="16">
        <f t="shared" ca="1" si="1"/>
        <v>3579947.42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0</v>
      </c>
      <c r="G20" s="17">
        <f ca="1">SUMIF(Datos!$W$6:$X$66,A20,Datos!$X$6:$X$67)</f>
        <v>0</v>
      </c>
      <c r="H20" s="17">
        <f ca="1">SUMIF(Datos!$AC$6:$AD$66,A20,Datos!$AD$6:$AD$67)</f>
        <v>0</v>
      </c>
      <c r="I20" s="17">
        <f ca="1">SUMIF(Datos!$AI$6:$AJ$66,A20,Datos!$AJ$6:$AJ$67)</f>
        <v>0</v>
      </c>
      <c r="J20" s="17">
        <f ca="1">SUMIF(Datos!$AO$6:$AP$65,A20,Datos!$AP$6:$AP$66)</f>
        <v>0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4"/>
        <v>2.2.9</v>
      </c>
      <c r="B21" s="18" t="s">
        <v>34</v>
      </c>
      <c r="C21" s="16">
        <f t="shared" ca="1" si="1"/>
        <v>15391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0</v>
      </c>
      <c r="G21" s="17">
        <f ca="1">SUMIF(Datos!$W$6:$X$66,A21,Datos!$X$6:$X$67)</f>
        <v>0</v>
      </c>
      <c r="H21" s="17">
        <f ca="1">SUMIF(Datos!$AC$6:$AD$66,A21,Datos!$AD$6:$AD$67)</f>
        <v>0</v>
      </c>
      <c r="I21" s="17">
        <f ca="1">SUMIF(Datos!$AI$6:$AJ$66,A21,Datos!$AJ$6:$AJ$67)</f>
        <v>0</v>
      </c>
      <c r="J21" s="17">
        <f ca="1">SUMIF(Datos!$AO$6:$AP$65,A21,Datos!$AP$6:$AP$66)</f>
        <v>0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3915120.87</v>
      </c>
      <c r="D22" s="14">
        <f t="shared" ref="D22:H22" si="7">SUM(D23:D31)</f>
        <v>1678884.6</v>
      </c>
      <c r="E22" s="14">
        <f t="shared" ca="1" si="7"/>
        <v>2236236.27</v>
      </c>
      <c r="F22" s="14">
        <f t="shared" ca="1" si="7"/>
        <v>0</v>
      </c>
      <c r="G22" s="14">
        <f t="shared" ca="1" si="7"/>
        <v>0</v>
      </c>
      <c r="H22" s="14">
        <f t="shared" ca="1" si="7"/>
        <v>0</v>
      </c>
      <c r="I22" s="14">
        <f t="shared" ref="I22:O22" ca="1" si="8">SUM(I23:I31)</f>
        <v>0</v>
      </c>
      <c r="J22" s="14">
        <f t="shared" ca="1" si="8"/>
        <v>0</v>
      </c>
      <c r="K22" s="14">
        <f t="shared" ca="1" si="8"/>
        <v>0</v>
      </c>
      <c r="L22" s="14">
        <f t="shared" ca="1" si="8"/>
        <v>0</v>
      </c>
      <c r="M22" s="14">
        <f t="shared" ca="1" si="8"/>
        <v>0</v>
      </c>
      <c r="N22" s="14">
        <f t="shared" ca="1" si="8"/>
        <v>0</v>
      </c>
      <c r="O22" s="14">
        <f t="shared" ca="1" si="8"/>
        <v>0</v>
      </c>
      <c r="Q22" s="13"/>
    </row>
    <row r="23" spans="1:18" ht="22.5" customHeight="1" x14ac:dyDescent="0.25">
      <c r="A23" s="9" t="str">
        <f t="shared" si="4"/>
        <v>2.3.1</v>
      </c>
      <c r="B23" s="15" t="s">
        <v>36</v>
      </c>
      <c r="C23" s="16">
        <f t="shared" ca="1" si="1"/>
        <v>23695.599999999999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0</v>
      </c>
      <c r="G23" s="17">
        <f ca="1">SUMIF(Datos!$W$6:$X$66,A23,Datos!$X$6:$X$67)</f>
        <v>0</v>
      </c>
      <c r="H23" s="17">
        <f ca="1">SUMIF(Datos!$AC$6:$AD$66,A23,Datos!$AD$6:$AD$67)</f>
        <v>0</v>
      </c>
      <c r="I23" s="17">
        <f ca="1">SUMIF(Datos!$AI$6:$AJ$66,A23,Datos!$AJ$6:$AJ$67)</f>
        <v>0</v>
      </c>
      <c r="J23" s="17">
        <f ca="1">SUMIF(Datos!$AO$6:$AP$65,A23,Datos!$AP$6:$AP$66)</f>
        <v>0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4"/>
        <v>2.3.2</v>
      </c>
      <c r="B24" s="15" t="s">
        <v>22</v>
      </c>
      <c r="C24" s="16">
        <f t="shared" ca="1" si="1"/>
        <v>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4"/>
        <v>2.3.3</v>
      </c>
      <c r="B25" s="15" t="s">
        <v>163</v>
      </c>
      <c r="C25" s="16">
        <f t="shared" ca="1" si="1"/>
        <v>198120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0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4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4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4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4"/>
        <v>2.3.7</v>
      </c>
      <c r="B29" s="15" t="s">
        <v>161</v>
      </c>
      <c r="C29" s="16">
        <f t="shared" ca="1" si="1"/>
        <v>3524261.27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0</v>
      </c>
      <c r="G29" s="17">
        <f ca="1">SUMIF(Datos!$W$6:$X$66,A29,Datos!$X$6:$X$67)</f>
        <v>0</v>
      </c>
      <c r="H29" s="17">
        <f ca="1">SUMIF(Datos!$AC$6:$AD$66,A29,Datos!$AD$6:$AD$67)</f>
        <v>0</v>
      </c>
      <c r="I29" s="17">
        <f ca="1">SUMIF(Datos!$AI$6:$AJ$66,A29,Datos!$AJ$6:$AJ$67)</f>
        <v>0</v>
      </c>
      <c r="J29" s="17">
        <f ca="1">SUMIF(Datos!$AO$6:$AP$65,A29,Datos!$AP$6:$AP$66)</f>
        <v>0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4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4"/>
        <v>2.3.9</v>
      </c>
      <c r="B31" s="15" t="s">
        <v>162</v>
      </c>
      <c r="C31" s="16">
        <f ca="1">SUM(D31:O31)</f>
        <v>169044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0</v>
      </c>
      <c r="G31" s="17">
        <f ca="1">SUMIF(Datos!$W$6:$X$66,A31,Datos!$X$6:$X$67)</f>
        <v>0</v>
      </c>
      <c r="H31" s="17">
        <f ca="1">SUMIF(Datos!$AC$6:$AD$66,A31,Datos!$AD$6:$AD$67)</f>
        <v>0</v>
      </c>
      <c r="I31" s="17">
        <f ca="1">SUMIF(Datos!$AI$6:$AJ$66,A31,Datos!$AJ$6:$AJ$67)</f>
        <v>0</v>
      </c>
      <c r="J31" s="17">
        <f ca="1">SUMIF(Datos!$AO$6:$AP$65,A31,Datos!$AP$6:$AP$66)</f>
        <v>0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152500</v>
      </c>
      <c r="D32" s="14">
        <f t="shared" ref="D32:O32" si="9">SUM(D33:D39)</f>
        <v>152500</v>
      </c>
      <c r="E32" s="14">
        <f t="shared" ca="1" si="9"/>
        <v>0</v>
      </c>
      <c r="F32" s="14">
        <f t="shared" ca="1" si="9"/>
        <v>0</v>
      </c>
      <c r="G32" s="14">
        <f t="shared" ca="1" si="9"/>
        <v>0</v>
      </c>
      <c r="H32" s="14">
        <f t="shared" ca="1" si="9"/>
        <v>0</v>
      </c>
      <c r="I32" s="14">
        <f t="shared" ca="1" si="9"/>
        <v>0</v>
      </c>
      <c r="J32" s="14">
        <f t="shared" ca="1" si="9"/>
        <v>0</v>
      </c>
      <c r="K32" s="14">
        <f t="shared" ca="1" si="9"/>
        <v>0</v>
      </c>
      <c r="L32" s="14">
        <f t="shared" ca="1" si="9"/>
        <v>0</v>
      </c>
      <c r="M32" s="14">
        <f t="shared" ca="1" si="9"/>
        <v>0</v>
      </c>
      <c r="N32" s="14">
        <f t="shared" ca="1" si="9"/>
        <v>0</v>
      </c>
      <c r="O32" s="14">
        <f t="shared" ca="1" si="9"/>
        <v>0</v>
      </c>
      <c r="Q32" s="23"/>
    </row>
    <row r="33" spans="1:18" ht="19.5" customHeight="1" x14ac:dyDescent="0.25">
      <c r="A33" s="9" t="str">
        <f t="shared" si="4"/>
        <v>2.4.1</v>
      </c>
      <c r="B33" s="15" t="s">
        <v>69</v>
      </c>
      <c r="C33" s="14">
        <f ca="1">SUM(D33:O33)</f>
        <v>152500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0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4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4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4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4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4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4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10">SUM(D41:D47)</f>
        <v>0</v>
      </c>
      <c r="E40" s="24">
        <f t="shared" ca="1" si="10"/>
        <v>0</v>
      </c>
      <c r="F40" s="24">
        <f t="shared" ca="1" si="10"/>
        <v>0</v>
      </c>
      <c r="G40" s="24">
        <f t="shared" ca="1" si="10"/>
        <v>0</v>
      </c>
      <c r="H40" s="24">
        <f t="shared" ca="1" si="10"/>
        <v>0</v>
      </c>
      <c r="I40" s="24">
        <f t="shared" ca="1" si="10"/>
        <v>0</v>
      </c>
      <c r="J40" s="24">
        <f t="shared" ca="1" si="10"/>
        <v>0</v>
      </c>
      <c r="K40" s="24">
        <f t="shared" ca="1" si="10"/>
        <v>0</v>
      </c>
      <c r="L40" s="24">
        <f t="shared" ca="1" si="10"/>
        <v>0</v>
      </c>
      <c r="M40" s="24">
        <f t="shared" ca="1" si="10"/>
        <v>0</v>
      </c>
      <c r="N40" s="24">
        <f t="shared" ca="1" si="10"/>
        <v>0</v>
      </c>
      <c r="O40" s="24">
        <f t="shared" ca="1" si="10"/>
        <v>0</v>
      </c>
      <c r="Q40" s="23"/>
      <c r="R40" s="23"/>
    </row>
    <row r="41" spans="1:18" ht="18" customHeight="1" x14ac:dyDescent="0.25">
      <c r="A41" s="9" t="str">
        <f t="shared" si="4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4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4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4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4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4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4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4900000</v>
      </c>
      <c r="D48" s="14">
        <f t="shared" ref="D48:O48" si="11">SUM(D49:D53)</f>
        <v>4900000</v>
      </c>
      <c r="E48" s="14">
        <f ca="1">SUM(E49:E57)</f>
        <v>0</v>
      </c>
      <c r="F48" s="14">
        <f t="shared" ca="1" si="11"/>
        <v>0</v>
      </c>
      <c r="G48" s="14">
        <f t="shared" ca="1" si="11"/>
        <v>0</v>
      </c>
      <c r="H48" s="14">
        <f t="shared" ca="1" si="11"/>
        <v>0</v>
      </c>
      <c r="I48" s="14">
        <f t="shared" ca="1" si="11"/>
        <v>0</v>
      </c>
      <c r="J48" s="14">
        <f t="shared" ca="1" si="11"/>
        <v>0</v>
      </c>
      <c r="K48" s="14">
        <f t="shared" ca="1" si="11"/>
        <v>0</v>
      </c>
      <c r="L48" s="14">
        <f t="shared" ca="1" si="11"/>
        <v>0</v>
      </c>
      <c r="M48" s="14">
        <f t="shared" ca="1" si="11"/>
        <v>0</v>
      </c>
      <c r="N48" s="14">
        <f t="shared" ca="1" si="11"/>
        <v>0</v>
      </c>
      <c r="O48" s="14">
        <f t="shared" ca="1" si="11"/>
        <v>0</v>
      </c>
      <c r="Q48" s="22"/>
    </row>
    <row r="49" spans="1:19" ht="18.75" customHeight="1" x14ac:dyDescent="0.25">
      <c r="A49" s="9" t="str">
        <f t="shared" si="4"/>
        <v>2.6.1</v>
      </c>
      <c r="B49" s="19" t="s">
        <v>90</v>
      </c>
      <c r="C49" s="16">
        <f ca="1">SUM(D49:O49)</f>
        <v>0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4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4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4"/>
        <v>2.6.4</v>
      </c>
      <c r="B52" s="19" t="s">
        <v>88</v>
      </c>
      <c r="C52" s="16">
        <f ca="1">SUM(D52:O52)</f>
        <v>4900000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4"/>
        <v>2.6.5</v>
      </c>
      <c r="B53" s="19" t="s">
        <v>89</v>
      </c>
      <c r="C53" s="16">
        <f ca="1">SUM(D53:O53)</f>
        <v>0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0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4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4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4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4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7471571.7799999993</v>
      </c>
      <c r="D58" s="24">
        <f t="shared" ref="D58:O58" si="12">SUM(D59:D61)</f>
        <v>251958.64</v>
      </c>
      <c r="E58" s="24">
        <f t="shared" ca="1" si="12"/>
        <v>7219613.1399999997</v>
      </c>
      <c r="F58" s="62">
        <f t="shared" ca="1" si="12"/>
        <v>0</v>
      </c>
      <c r="G58" s="24">
        <f t="shared" ca="1" si="12"/>
        <v>0</v>
      </c>
      <c r="H58" s="24">
        <f t="shared" ca="1" si="12"/>
        <v>0</v>
      </c>
      <c r="I58" s="24">
        <f t="shared" ca="1" si="12"/>
        <v>0</v>
      </c>
      <c r="J58" s="24">
        <f t="shared" ca="1" si="12"/>
        <v>0</v>
      </c>
      <c r="K58" s="24">
        <f t="shared" ca="1" si="12"/>
        <v>0</v>
      </c>
      <c r="L58" s="24">
        <f t="shared" ca="1" si="12"/>
        <v>0</v>
      </c>
      <c r="M58" s="24">
        <f t="shared" ca="1" si="12"/>
        <v>0</v>
      </c>
      <c r="N58" s="24">
        <f t="shared" ca="1" si="12"/>
        <v>0</v>
      </c>
      <c r="O58" s="62">
        <f t="shared" ca="1" si="12"/>
        <v>0</v>
      </c>
      <c r="Q58" s="27"/>
      <c r="S58" s="34"/>
    </row>
    <row r="59" spans="1:19" ht="16.5" customHeight="1" x14ac:dyDescent="0.25">
      <c r="A59" s="9" t="str">
        <f t="shared" si="4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4"/>
        <v>2.7.2</v>
      </c>
      <c r="B60" s="29" t="s">
        <v>54</v>
      </c>
      <c r="C60" s="21">
        <f ca="1">SUM(D60:O60)</f>
        <v>7471571.7799999993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0</v>
      </c>
      <c r="G60" s="17">
        <f ca="1">SUMIF(Datos!$W$6:$X$66,A60,Datos!$X$6:$X$67)</f>
        <v>0</v>
      </c>
      <c r="H60" s="17">
        <f ca="1">SUMIF(Datos!$AC$6:$AD$66,A60,Datos!$AD$6:$AD$67)</f>
        <v>0</v>
      </c>
      <c r="I60" s="17">
        <f ca="1">SUMIF(Datos!$AI$6:$AJ$66,A60,Datos!$AJ$6:$AJ$67)</f>
        <v>0</v>
      </c>
      <c r="J60" s="17">
        <f ca="1">SUMIF(Datos!$AO$6:$AP$65,A60,Datos!$AP$6:$AP$66)</f>
        <v>0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4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3">SUM(C63:C64)</f>
        <v>0</v>
      </c>
      <c r="D62" s="24">
        <f t="shared" si="13"/>
        <v>0</v>
      </c>
      <c r="E62" s="24">
        <f t="shared" ca="1" si="13"/>
        <v>0</v>
      </c>
      <c r="F62" s="24">
        <f t="shared" ca="1" si="13"/>
        <v>0</v>
      </c>
      <c r="G62" s="24">
        <f t="shared" ca="1" si="13"/>
        <v>0</v>
      </c>
      <c r="H62" s="24">
        <f t="shared" ca="1" si="13"/>
        <v>0</v>
      </c>
      <c r="I62" s="24">
        <f t="shared" ca="1" si="13"/>
        <v>0</v>
      </c>
      <c r="J62" s="24">
        <f t="shared" ca="1" si="13"/>
        <v>0</v>
      </c>
      <c r="K62" s="24">
        <f t="shared" ca="1" si="13"/>
        <v>0</v>
      </c>
      <c r="L62" s="24">
        <f t="shared" ca="1" si="13"/>
        <v>0</v>
      </c>
      <c r="M62" s="24">
        <f t="shared" ca="1" si="13"/>
        <v>0</v>
      </c>
      <c r="N62" s="24">
        <f t="shared" ca="1" si="13"/>
        <v>0</v>
      </c>
      <c r="O62" s="24">
        <f t="shared" si="13"/>
        <v>0</v>
      </c>
      <c r="Q62" s="9"/>
      <c r="R62" s="9"/>
      <c r="S62" s="35"/>
    </row>
    <row r="63" spans="1:19" ht="18" customHeight="1" x14ac:dyDescent="0.25">
      <c r="A63" s="9" t="str">
        <f t="shared" si="4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4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4">SUM(C66:C68)</f>
        <v>0</v>
      </c>
      <c r="D65" s="14">
        <f t="shared" si="14"/>
        <v>0</v>
      </c>
      <c r="E65" s="14">
        <f t="shared" ca="1" si="14"/>
        <v>0</v>
      </c>
      <c r="F65" s="14">
        <f t="shared" ca="1" si="14"/>
        <v>0</v>
      </c>
      <c r="G65" s="14">
        <f t="shared" ca="1" si="14"/>
        <v>0</v>
      </c>
      <c r="H65" s="14">
        <f t="shared" ca="1" si="14"/>
        <v>0</v>
      </c>
      <c r="I65" s="14">
        <f t="shared" ca="1" si="14"/>
        <v>0</v>
      </c>
      <c r="J65" s="14">
        <f t="shared" ca="1" si="14"/>
        <v>0</v>
      </c>
      <c r="K65" s="14">
        <f t="shared" ca="1" si="14"/>
        <v>0</v>
      </c>
      <c r="L65" s="14">
        <f t="shared" ca="1" si="14"/>
        <v>0</v>
      </c>
      <c r="M65" s="14">
        <f t="shared" ca="1" si="14"/>
        <v>0</v>
      </c>
      <c r="N65" s="14">
        <f t="shared" ca="1" si="14"/>
        <v>0</v>
      </c>
      <c r="O65" s="14">
        <f t="shared" ca="1" si="14"/>
        <v>0</v>
      </c>
      <c r="S65" s="31"/>
    </row>
    <row r="66" spans="1:20" ht="18.75" customHeight="1" x14ac:dyDescent="0.25">
      <c r="A66" s="9" t="str">
        <f t="shared" si="4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4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4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4"/>
        <v/>
      </c>
      <c r="B69" s="64"/>
      <c r="C69" s="64"/>
      <c r="D69" s="64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ca="1">SUM(C6:C66)/2</f>
        <v>57180242.489999995</v>
      </c>
      <c r="D70" s="57">
        <f t="shared" ref="D70:O70" si="15">SUM(D6:D66)/2</f>
        <v>26925108.289999999</v>
      </c>
      <c r="E70" s="57">
        <f t="shared" ca="1" si="15"/>
        <v>30255134.200000003</v>
      </c>
      <c r="F70" s="57">
        <f t="shared" ca="1" si="15"/>
        <v>0</v>
      </c>
      <c r="G70" s="57">
        <f t="shared" ca="1" si="15"/>
        <v>0</v>
      </c>
      <c r="H70" s="57">
        <f t="shared" ca="1" si="15"/>
        <v>0</v>
      </c>
      <c r="I70" s="57">
        <f t="shared" ca="1" si="15"/>
        <v>0</v>
      </c>
      <c r="J70" s="57">
        <f t="shared" ca="1" si="15"/>
        <v>0</v>
      </c>
      <c r="K70" s="57">
        <f t="shared" ca="1" si="15"/>
        <v>0</v>
      </c>
      <c r="L70" s="57">
        <f t="shared" ca="1" si="15"/>
        <v>0</v>
      </c>
      <c r="M70" s="57">
        <f t="shared" ca="1" si="15"/>
        <v>0</v>
      </c>
      <c r="N70" s="57">
        <f t="shared" ca="1" si="15"/>
        <v>0</v>
      </c>
      <c r="O70" s="57">
        <f t="shared" ca="1" si="15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4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33426014.890000004</v>
      </c>
      <c r="D72" s="41">
        <f t="shared" ref="D72:E72" si="16">+D73+D77</f>
        <v>6140815.2900000094</v>
      </c>
      <c r="E72" s="41">
        <f t="shared" si="16"/>
        <v>27285199.599999994</v>
      </c>
      <c r="F72" s="41">
        <f>+F73+F77</f>
        <v>0</v>
      </c>
      <c r="G72" s="41">
        <f>+G73+G77</f>
        <v>0</v>
      </c>
      <c r="H72" s="41">
        <f t="shared" ref="H72:O72" si="17">+H73+H77</f>
        <v>0</v>
      </c>
      <c r="I72" s="41">
        <f t="shared" si="17"/>
        <v>0</v>
      </c>
      <c r="J72" s="41">
        <f>+J73+J75</f>
        <v>0</v>
      </c>
      <c r="K72" s="41">
        <f t="shared" si="17"/>
        <v>0</v>
      </c>
      <c r="L72" s="41">
        <f t="shared" si="17"/>
        <v>0</v>
      </c>
      <c r="M72" s="41">
        <f t="shared" si="17"/>
        <v>0</v>
      </c>
      <c r="N72" s="41">
        <f t="shared" si="17"/>
        <v>0</v>
      </c>
      <c r="O72" s="41">
        <f t="shared" si="17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27285199.599999994</v>
      </c>
      <c r="D73" s="41">
        <f t="shared" ref="D73:E73" si="18">SUM(D74)</f>
        <v>0</v>
      </c>
      <c r="E73" s="41">
        <f t="shared" si="18"/>
        <v>27285199.599999994</v>
      </c>
      <c r="F73" s="41">
        <f>SUM(F74)</f>
        <v>0</v>
      </c>
      <c r="G73" s="41">
        <f>SUM(G74)</f>
        <v>0</v>
      </c>
      <c r="H73" s="41">
        <f t="shared" ref="H73:O73" si="19">SUM(H74)</f>
        <v>0</v>
      </c>
      <c r="I73" s="41">
        <f t="shared" si="19"/>
        <v>0</v>
      </c>
      <c r="J73" s="41">
        <f t="shared" si="19"/>
        <v>0</v>
      </c>
      <c r="K73" s="41">
        <f t="shared" si="19"/>
        <v>0</v>
      </c>
      <c r="L73" s="41">
        <f t="shared" si="19"/>
        <v>0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4"/>
        <v>4.1.1</v>
      </c>
      <c r="B74" s="42" t="s">
        <v>58</v>
      </c>
      <c r="C74" s="16">
        <f>SUM(D74:O74)</f>
        <v>27285199.599999994</v>
      </c>
      <c r="D74" s="43">
        <v>0</v>
      </c>
      <c r="E74" s="43">
        <v>27285199.599999994</v>
      </c>
      <c r="F74" s="43"/>
      <c r="G74" s="43"/>
      <c r="H74" s="43"/>
      <c r="I74" s="17"/>
      <c r="J74" s="43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4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 t="shared" ref="D76:E76" si="20">SUM(D77)</f>
        <v>6140815.2900000094</v>
      </c>
      <c r="E76" s="41">
        <f t="shared" si="20"/>
        <v>0</v>
      </c>
      <c r="F76" s="41">
        <f>SUM(F77)</f>
        <v>0</v>
      </c>
      <c r="G76" s="41">
        <f>SUM(G77)</f>
        <v>0</v>
      </c>
      <c r="H76" s="41">
        <f t="shared" ref="H76:O76" si="21">SUM(H77)</f>
        <v>0</v>
      </c>
      <c r="I76" s="41">
        <f t="shared" si="21"/>
        <v>0</v>
      </c>
      <c r="J76" s="41">
        <f t="shared" si="21"/>
        <v>0</v>
      </c>
      <c r="K76" s="41">
        <f t="shared" si="21"/>
        <v>0</v>
      </c>
      <c r="L76" s="41">
        <f t="shared" si="21"/>
        <v>0</v>
      </c>
      <c r="M76" s="41">
        <f t="shared" si="21"/>
        <v>0</v>
      </c>
      <c r="N76" s="41">
        <f t="shared" si="21"/>
        <v>0</v>
      </c>
      <c r="O76" s="41">
        <f t="shared" si="21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4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4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>SUM(C80)</f>
        <v>0</v>
      </c>
      <c r="D79" s="21">
        <f t="shared" ref="D79:H79" si="22">SUM(D80)</f>
        <v>0</v>
      </c>
      <c r="E79" s="21">
        <f t="shared" si="22"/>
        <v>0</v>
      </c>
      <c r="F79" s="21">
        <f t="shared" si="22"/>
        <v>0</v>
      </c>
      <c r="G79" s="21">
        <f t="shared" si="22"/>
        <v>0</v>
      </c>
      <c r="H79" s="21">
        <f t="shared" si="22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 t="shared" ref="C81:E81" si="23">+C76+C73</f>
        <v>33426014.890000004</v>
      </c>
      <c r="D81" s="57">
        <f t="shared" si="23"/>
        <v>6140815.2900000094</v>
      </c>
      <c r="E81" s="57">
        <f t="shared" si="23"/>
        <v>27285199.599999994</v>
      </c>
      <c r="F81" s="57">
        <f>+F76+F73</f>
        <v>0</v>
      </c>
      <c r="G81" s="57">
        <f>+G76+G73</f>
        <v>0</v>
      </c>
      <c r="H81" s="57">
        <f t="shared" ref="H81:O81" si="24">+H76+H73</f>
        <v>0</v>
      </c>
      <c r="I81" s="57">
        <f t="shared" si="24"/>
        <v>0</v>
      </c>
      <c r="J81" s="57">
        <f t="shared" si="24"/>
        <v>0</v>
      </c>
      <c r="K81" s="57">
        <f t="shared" si="24"/>
        <v>0</v>
      </c>
      <c r="L81" s="57">
        <f t="shared" si="24"/>
        <v>0</v>
      </c>
      <c r="M81" s="57">
        <f t="shared" si="24"/>
        <v>0</v>
      </c>
      <c r="N81" s="57">
        <f t="shared" si="24"/>
        <v>0</v>
      </c>
      <c r="O81" s="57">
        <f t="shared" si="24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154</v>
      </c>
      <c r="C83" s="60">
        <f t="shared" ref="C83:E83" ca="1" si="25">+C81+C70</f>
        <v>90606257.379999995</v>
      </c>
      <c r="D83" s="60">
        <f t="shared" si="25"/>
        <v>33065923.580000009</v>
      </c>
      <c r="E83" s="60">
        <f t="shared" ca="1" si="25"/>
        <v>57540333.799999997</v>
      </c>
      <c r="F83" s="60">
        <f ca="1">+F81+F70</f>
        <v>0</v>
      </c>
      <c r="G83" s="60">
        <f ca="1">+G81+G70</f>
        <v>0</v>
      </c>
      <c r="H83" s="60">
        <f t="shared" ref="H83:O83" ca="1" si="26">+H81+H70</f>
        <v>0</v>
      </c>
      <c r="I83" s="60">
        <f t="shared" ca="1" si="26"/>
        <v>0</v>
      </c>
      <c r="J83" s="60">
        <f t="shared" ca="1" si="26"/>
        <v>0</v>
      </c>
      <c r="K83" s="60">
        <f t="shared" ca="1" si="26"/>
        <v>0</v>
      </c>
      <c r="L83" s="60">
        <f t="shared" ca="1" si="26"/>
        <v>0</v>
      </c>
      <c r="M83" s="60">
        <f t="shared" ca="1" si="26"/>
        <v>0</v>
      </c>
      <c r="N83" s="60">
        <f t="shared" ca="1" si="26"/>
        <v>0</v>
      </c>
      <c r="O83" s="60">
        <f t="shared" ca="1" si="26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69" t="s">
        <v>155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T86" s="32"/>
    </row>
    <row r="87" spans="1:20" ht="22.5" customHeight="1" x14ac:dyDescent="0.2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141</v>
      </c>
      <c r="C92" s="50"/>
      <c r="E92" s="51"/>
      <c r="F92" s="68" t="s">
        <v>138</v>
      </c>
      <c r="G92" s="68"/>
      <c r="H92" s="68"/>
      <c r="K92" s="68" t="s">
        <v>156</v>
      </c>
      <c r="L92" s="68"/>
      <c r="M92" s="68"/>
      <c r="N92" s="51"/>
      <c r="O92" s="51"/>
      <c r="T92" s="52"/>
    </row>
    <row r="93" spans="1:20" s="49" customFormat="1" ht="22.5" customHeight="1" x14ac:dyDescent="0.4">
      <c r="B93" s="50" t="s">
        <v>137</v>
      </c>
      <c r="C93" s="50"/>
      <c r="E93" s="51"/>
      <c r="F93" s="68" t="s">
        <v>139</v>
      </c>
      <c r="G93" s="68"/>
      <c r="H93" s="68"/>
      <c r="K93" s="68" t="s">
        <v>140</v>
      </c>
      <c r="L93" s="68"/>
      <c r="M93" s="68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F93:H93"/>
    <mergeCell ref="F92:H92"/>
    <mergeCell ref="K92:M92"/>
    <mergeCell ref="K93:M93"/>
    <mergeCell ref="B86:O87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2022-03-17T09:41:59Z</cp:lastPrinted>
  <dcterms:created xsi:type="dcterms:W3CDTF">2019-05-10T17:21:13Z</dcterms:created>
  <dcterms:modified xsi:type="dcterms:W3CDTF">2022-03-22T18:11:36Z</dcterms:modified>
</cp:coreProperties>
</file>