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Form. descent." sheetId="4" r:id="rId1"/>
    <sheet name="Hoja1" sheetId="5" r:id="rId2"/>
  </sheets>
  <definedNames>
    <definedName name="_xlnm._FilterDatabase" localSheetId="0" hidden="1">'Form. descent.'!$B$14:$H$804</definedName>
    <definedName name="_xlnm.Print_Titles" localSheetId="0">'Form. descent.'!$14:$14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E352" i="4"/>
  <c r="E708" i="4"/>
  <c r="E118" i="4"/>
  <c r="E197" i="4"/>
  <c r="E385" i="4"/>
  <c r="E175" i="4"/>
  <c r="E133" i="4"/>
  <c r="E126" i="4"/>
  <c r="C368" i="4" l="1"/>
  <c r="D365" i="4"/>
  <c r="E365" i="4"/>
  <c r="F365" i="4"/>
  <c r="G365" i="4"/>
  <c r="C365" i="4"/>
  <c r="D256" i="4"/>
  <c r="E256" i="4"/>
  <c r="E252" i="4" s="1"/>
  <c r="F256" i="4"/>
  <c r="G256" i="4"/>
  <c r="C256" i="4"/>
  <c r="D253" i="4"/>
  <c r="E253" i="4"/>
  <c r="F253" i="4"/>
  <c r="G253" i="4"/>
  <c r="C253" i="4"/>
  <c r="D101" i="4"/>
  <c r="E101" i="4"/>
  <c r="F101" i="4"/>
  <c r="G101" i="4"/>
  <c r="C101" i="4"/>
  <c r="D99" i="4"/>
  <c r="E99" i="4"/>
  <c r="F99" i="4"/>
  <c r="G99" i="4"/>
  <c r="D97" i="4"/>
  <c r="E97" i="4"/>
  <c r="E94" i="4" s="1"/>
  <c r="F97" i="4"/>
  <c r="G97" i="4"/>
  <c r="C99" i="4"/>
  <c r="C97" i="4"/>
  <c r="D95" i="4"/>
  <c r="D94" i="4" s="1"/>
  <c r="E95" i="4"/>
  <c r="F95" i="4"/>
  <c r="G95" i="4"/>
  <c r="C95" i="4"/>
  <c r="H96" i="4"/>
  <c r="H95" i="4" s="1"/>
  <c r="D89" i="4"/>
  <c r="E89" i="4"/>
  <c r="F89" i="4"/>
  <c r="G89" i="4"/>
  <c r="C89" i="4"/>
  <c r="C86" i="4" s="1"/>
  <c r="D87" i="4"/>
  <c r="E87" i="4"/>
  <c r="F87" i="4"/>
  <c r="G87" i="4"/>
  <c r="C87" i="4"/>
  <c r="E86" i="4"/>
  <c r="D83" i="4"/>
  <c r="E83" i="4"/>
  <c r="F83" i="4"/>
  <c r="G83" i="4"/>
  <c r="C83" i="4"/>
  <c r="D80" i="4"/>
  <c r="D79" i="4" s="1"/>
  <c r="E80" i="4"/>
  <c r="F80" i="4"/>
  <c r="F79" i="4" s="1"/>
  <c r="G80" i="4"/>
  <c r="G79" i="4" s="1"/>
  <c r="C80" i="4"/>
  <c r="C79" i="4" s="1"/>
  <c r="D813" i="4"/>
  <c r="E813" i="4"/>
  <c r="F813" i="4"/>
  <c r="G813" i="4"/>
  <c r="C813" i="4"/>
  <c r="D811" i="4"/>
  <c r="E811" i="4"/>
  <c r="E810" i="4" s="1"/>
  <c r="F811" i="4"/>
  <c r="F810" i="4" s="1"/>
  <c r="G811" i="4"/>
  <c r="C811" i="4"/>
  <c r="D807" i="4"/>
  <c r="E807" i="4"/>
  <c r="F807" i="4"/>
  <c r="G807" i="4"/>
  <c r="C807" i="4"/>
  <c r="H814" i="4"/>
  <c r="H813" i="4" s="1"/>
  <c r="H812" i="4"/>
  <c r="H811" i="4" s="1"/>
  <c r="H809" i="4"/>
  <c r="H808" i="4"/>
  <c r="H806" i="4"/>
  <c r="H805" i="4"/>
  <c r="D804" i="4"/>
  <c r="E804" i="4"/>
  <c r="F804" i="4"/>
  <c r="G804" i="4"/>
  <c r="G803" i="4" s="1"/>
  <c r="C804" i="4"/>
  <c r="D801" i="4"/>
  <c r="E801" i="4"/>
  <c r="F801" i="4"/>
  <c r="G801" i="4"/>
  <c r="H802" i="4"/>
  <c r="H801" i="4" s="1"/>
  <c r="C801" i="4"/>
  <c r="H800" i="4"/>
  <c r="H799" i="4" s="1"/>
  <c r="D799" i="4"/>
  <c r="E799" i="4"/>
  <c r="F799" i="4"/>
  <c r="G799" i="4"/>
  <c r="G798" i="4" s="1"/>
  <c r="C799" i="4"/>
  <c r="D795" i="4"/>
  <c r="E795" i="4"/>
  <c r="F795" i="4"/>
  <c r="G795" i="4"/>
  <c r="C795" i="4"/>
  <c r="H797" i="4"/>
  <c r="H796" i="4"/>
  <c r="H794" i="4"/>
  <c r="H793" i="4"/>
  <c r="D792" i="4"/>
  <c r="D791" i="4" s="1"/>
  <c r="E792" i="4"/>
  <c r="F792" i="4"/>
  <c r="G792" i="4"/>
  <c r="G791" i="4" s="1"/>
  <c r="C792" i="4"/>
  <c r="C791" i="4" s="1"/>
  <c r="H787" i="4"/>
  <c r="H789" i="4"/>
  <c r="H788" i="4"/>
  <c r="D786" i="4"/>
  <c r="D785" i="4" s="1"/>
  <c r="E786" i="4"/>
  <c r="E785" i="4" s="1"/>
  <c r="F786" i="4"/>
  <c r="F785" i="4" s="1"/>
  <c r="G786" i="4"/>
  <c r="G785" i="4" s="1"/>
  <c r="C786" i="4"/>
  <c r="C785" i="4" s="1"/>
  <c r="H784" i="4"/>
  <c r="H783" i="4" s="1"/>
  <c r="D783" i="4"/>
  <c r="E783" i="4"/>
  <c r="F783" i="4"/>
  <c r="G783" i="4"/>
  <c r="C783" i="4"/>
  <c r="H781" i="4"/>
  <c r="H782" i="4"/>
  <c r="H780" i="4"/>
  <c r="D779" i="4"/>
  <c r="E779" i="4"/>
  <c r="F779" i="4"/>
  <c r="G779" i="4"/>
  <c r="C779" i="4"/>
  <c r="H778" i="4"/>
  <c r="H777" i="4"/>
  <c r="D776" i="4"/>
  <c r="D775" i="4" s="1"/>
  <c r="E776" i="4"/>
  <c r="F776" i="4"/>
  <c r="G776" i="4"/>
  <c r="C776" i="4"/>
  <c r="C775" i="4" s="1"/>
  <c r="H774" i="4"/>
  <c r="H773" i="4"/>
  <c r="D772" i="4"/>
  <c r="E772" i="4"/>
  <c r="F772" i="4"/>
  <c r="G772" i="4"/>
  <c r="C772" i="4"/>
  <c r="H767" i="4"/>
  <c r="H768" i="4"/>
  <c r="H769" i="4"/>
  <c r="H770" i="4"/>
  <c r="H771" i="4"/>
  <c r="H766" i="4"/>
  <c r="D765" i="4"/>
  <c r="E765" i="4"/>
  <c r="F765" i="4"/>
  <c r="F764" i="4" s="1"/>
  <c r="G765" i="4"/>
  <c r="C765" i="4"/>
  <c r="H763" i="4"/>
  <c r="H762" i="4" s="1"/>
  <c r="D762" i="4"/>
  <c r="E762" i="4"/>
  <c r="F762" i="4"/>
  <c r="G762" i="4"/>
  <c r="C762" i="4"/>
  <c r="H760" i="4"/>
  <c r="H761" i="4"/>
  <c r="H759" i="4"/>
  <c r="H758" i="4" s="1"/>
  <c r="D758" i="4"/>
  <c r="E758" i="4"/>
  <c r="F758" i="4"/>
  <c r="G758" i="4"/>
  <c r="C758" i="4"/>
  <c r="H757" i="4"/>
  <c r="H756" i="4"/>
  <c r="D755" i="4"/>
  <c r="E755" i="4"/>
  <c r="F755" i="4"/>
  <c r="G755" i="4"/>
  <c r="C755" i="4"/>
  <c r="H753" i="4"/>
  <c r="H752" i="4" s="1"/>
  <c r="D752" i="4"/>
  <c r="E752" i="4"/>
  <c r="F752" i="4"/>
  <c r="G752" i="4"/>
  <c r="C752" i="4"/>
  <c r="H746" i="4"/>
  <c r="H747" i="4"/>
  <c r="H748" i="4"/>
  <c r="H749" i="4"/>
  <c r="H750" i="4"/>
  <c r="H751" i="4"/>
  <c r="H745" i="4"/>
  <c r="D744" i="4"/>
  <c r="E744" i="4"/>
  <c r="F744" i="4"/>
  <c r="G744" i="4"/>
  <c r="C744" i="4"/>
  <c r="H741" i="4"/>
  <c r="H742" i="4"/>
  <c r="H743" i="4"/>
  <c r="H740" i="4"/>
  <c r="D739" i="4"/>
  <c r="D738" i="4" s="1"/>
  <c r="E739" i="4"/>
  <c r="E738" i="4" s="1"/>
  <c r="F739" i="4"/>
  <c r="G739" i="4"/>
  <c r="C739" i="4"/>
  <c r="C738" i="4" s="1"/>
  <c r="D735" i="4"/>
  <c r="E735" i="4"/>
  <c r="F735" i="4"/>
  <c r="G735" i="4"/>
  <c r="H736" i="4"/>
  <c r="H735" i="4" s="1"/>
  <c r="H732" i="4" s="1"/>
  <c r="C735" i="4"/>
  <c r="H734" i="4"/>
  <c r="H733" i="4" s="1"/>
  <c r="D733" i="4"/>
  <c r="E733" i="4"/>
  <c r="F733" i="4"/>
  <c r="G733" i="4"/>
  <c r="C733" i="4"/>
  <c r="D730" i="4"/>
  <c r="E730" i="4"/>
  <c r="F730" i="4"/>
  <c r="G730" i="4"/>
  <c r="D728" i="4"/>
  <c r="D727" i="4" s="1"/>
  <c r="E728" i="4"/>
  <c r="E727" i="4" s="1"/>
  <c r="F728" i="4"/>
  <c r="F727" i="4" s="1"/>
  <c r="G728" i="4"/>
  <c r="G727" i="4" s="1"/>
  <c r="H731" i="4"/>
  <c r="H730" i="4" s="1"/>
  <c r="H729" i="4"/>
  <c r="H728" i="4" s="1"/>
  <c r="C730" i="4"/>
  <c r="C728" i="4"/>
  <c r="C727" i="4" s="1"/>
  <c r="D725" i="4"/>
  <c r="E725" i="4"/>
  <c r="F725" i="4"/>
  <c r="G725" i="4"/>
  <c r="D723" i="4"/>
  <c r="E723" i="4"/>
  <c r="F723" i="4"/>
  <c r="G723" i="4"/>
  <c r="D721" i="4"/>
  <c r="E721" i="4"/>
  <c r="F721" i="4"/>
  <c r="G721" i="4"/>
  <c r="D719" i="4"/>
  <c r="E719" i="4"/>
  <c r="F719" i="4"/>
  <c r="G719" i="4"/>
  <c r="D717" i="4"/>
  <c r="E717" i="4"/>
  <c r="F717" i="4"/>
  <c r="G717" i="4"/>
  <c r="D714" i="4"/>
  <c r="E714" i="4"/>
  <c r="F714" i="4"/>
  <c r="G714" i="4"/>
  <c r="D712" i="4"/>
  <c r="E712" i="4"/>
  <c r="F712" i="4"/>
  <c r="G712" i="4"/>
  <c r="D710" i="4"/>
  <c r="E710" i="4"/>
  <c r="F710" i="4"/>
  <c r="G710" i="4"/>
  <c r="C714" i="4"/>
  <c r="C725" i="4"/>
  <c r="C723" i="4"/>
  <c r="C721" i="4"/>
  <c r="C719" i="4"/>
  <c r="C717" i="4"/>
  <c r="C712" i="4"/>
  <c r="C710" i="4"/>
  <c r="C707" i="4"/>
  <c r="C706" i="4" s="1"/>
  <c r="H726" i="4"/>
  <c r="H725" i="4" s="1"/>
  <c r="H724" i="4"/>
  <c r="H723" i="4" s="1"/>
  <c r="H722" i="4"/>
  <c r="H721" i="4" s="1"/>
  <c r="H720" i="4"/>
  <c r="H719" i="4" s="1"/>
  <c r="H718" i="4"/>
  <c r="H717" i="4" s="1"/>
  <c r="H716" i="4"/>
  <c r="H715" i="4"/>
  <c r="H713" i="4"/>
  <c r="H712" i="4" s="1"/>
  <c r="H711" i="4"/>
  <c r="H710" i="4" s="1"/>
  <c r="H709" i="4"/>
  <c r="H708" i="4"/>
  <c r="D707" i="4"/>
  <c r="D706" i="4" s="1"/>
  <c r="E707" i="4"/>
  <c r="F707" i="4"/>
  <c r="F706" i="4" s="1"/>
  <c r="G707" i="4"/>
  <c r="G706" i="4" s="1"/>
  <c r="H703" i="4"/>
  <c r="H702" i="4" s="1"/>
  <c r="D704" i="4"/>
  <c r="E704" i="4"/>
  <c r="F704" i="4"/>
  <c r="G704" i="4"/>
  <c r="D702" i="4"/>
  <c r="E702" i="4"/>
  <c r="F702" i="4"/>
  <c r="G702" i="4"/>
  <c r="D700" i="4"/>
  <c r="E700" i="4"/>
  <c r="F700" i="4"/>
  <c r="G700" i="4"/>
  <c r="D698" i="4"/>
  <c r="E698" i="4"/>
  <c r="F698" i="4"/>
  <c r="G698" i="4"/>
  <c r="D696" i="4"/>
  <c r="D695" i="4" s="1"/>
  <c r="E696" i="4"/>
  <c r="E695" i="4" s="1"/>
  <c r="F696" i="4"/>
  <c r="F695" i="4" s="1"/>
  <c r="G696" i="4"/>
  <c r="G695" i="4" s="1"/>
  <c r="H699" i="4"/>
  <c r="H698" i="4" s="1"/>
  <c r="H697" i="4"/>
  <c r="H696" i="4" s="1"/>
  <c r="H705" i="4"/>
  <c r="H704" i="4" s="1"/>
  <c r="H701" i="4"/>
  <c r="H700" i="4" s="1"/>
  <c r="C704" i="4"/>
  <c r="C702" i="4"/>
  <c r="C700" i="4"/>
  <c r="C698" i="4"/>
  <c r="C696" i="4"/>
  <c r="H673" i="4"/>
  <c r="H672" i="4"/>
  <c r="H693" i="4"/>
  <c r="H692" i="4" s="1"/>
  <c r="H691" i="4"/>
  <c r="H690" i="4" s="1"/>
  <c r="H689" i="4"/>
  <c r="H688" i="4"/>
  <c r="H687" i="4"/>
  <c r="H685" i="4"/>
  <c r="H684" i="4"/>
  <c r="H683" i="4"/>
  <c r="H681" i="4"/>
  <c r="H680" i="4"/>
  <c r="H679" i="4"/>
  <c r="H678" i="4"/>
  <c r="H676" i="4"/>
  <c r="H675" i="4"/>
  <c r="D692" i="4"/>
  <c r="E692" i="4"/>
  <c r="F692" i="4"/>
  <c r="G692" i="4"/>
  <c r="D690" i="4"/>
  <c r="E690" i="4"/>
  <c r="F690" i="4"/>
  <c r="G690" i="4"/>
  <c r="D686" i="4"/>
  <c r="E686" i="4"/>
  <c r="F686" i="4"/>
  <c r="G686" i="4"/>
  <c r="D682" i="4"/>
  <c r="E682" i="4"/>
  <c r="F682" i="4"/>
  <c r="G682" i="4"/>
  <c r="D677" i="4"/>
  <c r="E677" i="4"/>
  <c r="F677" i="4"/>
  <c r="G677" i="4"/>
  <c r="D674" i="4"/>
  <c r="E674" i="4"/>
  <c r="F674" i="4"/>
  <c r="G674" i="4"/>
  <c r="D671" i="4"/>
  <c r="D670" i="4" s="1"/>
  <c r="E671" i="4"/>
  <c r="E670" i="4" s="1"/>
  <c r="F671" i="4"/>
  <c r="F670" i="4" s="1"/>
  <c r="G671" i="4"/>
  <c r="G670" i="4" s="1"/>
  <c r="C692" i="4"/>
  <c r="C690" i="4"/>
  <c r="C686" i="4"/>
  <c r="C682" i="4"/>
  <c r="C677" i="4"/>
  <c r="C674" i="4"/>
  <c r="C671" i="4"/>
  <c r="H669" i="4"/>
  <c r="H668" i="4" s="1"/>
  <c r="D668" i="4"/>
  <c r="E668" i="4"/>
  <c r="F668" i="4"/>
  <c r="G668" i="4"/>
  <c r="C668" i="4"/>
  <c r="H666" i="4"/>
  <c r="H667" i="4"/>
  <c r="H665" i="4"/>
  <c r="D663" i="4"/>
  <c r="E663" i="4"/>
  <c r="F663" i="4"/>
  <c r="G663" i="4"/>
  <c r="C663" i="4"/>
  <c r="D661" i="4"/>
  <c r="E661" i="4"/>
  <c r="F661" i="4"/>
  <c r="G661" i="4"/>
  <c r="D659" i="4"/>
  <c r="E659" i="4"/>
  <c r="F659" i="4"/>
  <c r="G659" i="4"/>
  <c r="D657" i="4"/>
  <c r="E657" i="4"/>
  <c r="F657" i="4"/>
  <c r="G657" i="4"/>
  <c r="D655" i="4"/>
  <c r="E655" i="4"/>
  <c r="F655" i="4"/>
  <c r="G655" i="4"/>
  <c r="H654" i="4"/>
  <c r="H653" i="4"/>
  <c r="D652" i="4"/>
  <c r="E652" i="4"/>
  <c r="F652" i="4"/>
  <c r="G652" i="4"/>
  <c r="D650" i="4"/>
  <c r="E650" i="4"/>
  <c r="F650" i="4"/>
  <c r="G650" i="4"/>
  <c r="D648" i="4"/>
  <c r="E648" i="4"/>
  <c r="F648" i="4"/>
  <c r="G648" i="4"/>
  <c r="G647" i="4" s="1"/>
  <c r="H662" i="4"/>
  <c r="H661" i="4" s="1"/>
  <c r="H660" i="4"/>
  <c r="H659" i="4" s="1"/>
  <c r="H658" i="4"/>
  <c r="H657" i="4" s="1"/>
  <c r="H656" i="4"/>
  <c r="H655" i="4" s="1"/>
  <c r="H651" i="4"/>
  <c r="H650" i="4" s="1"/>
  <c r="C652" i="4"/>
  <c r="C661" i="4"/>
  <c r="C659" i="4"/>
  <c r="C657" i="4"/>
  <c r="C655" i="4"/>
  <c r="C650" i="4"/>
  <c r="H649" i="4"/>
  <c r="H648" i="4" s="1"/>
  <c r="C648" i="4"/>
  <c r="H646" i="4"/>
  <c r="H645" i="4" s="1"/>
  <c r="H625" i="4"/>
  <c r="H624" i="4" s="1"/>
  <c r="D645" i="4"/>
  <c r="E645" i="4"/>
  <c r="F645" i="4"/>
  <c r="G645" i="4"/>
  <c r="D643" i="4"/>
  <c r="E643" i="4"/>
  <c r="F643" i="4"/>
  <c r="G643" i="4"/>
  <c r="D641" i="4"/>
  <c r="E641" i="4"/>
  <c r="F641" i="4"/>
  <c r="G641" i="4"/>
  <c r="D639" i="4"/>
  <c r="E639" i="4"/>
  <c r="F639" i="4"/>
  <c r="G639" i="4"/>
  <c r="D637" i="4"/>
  <c r="E637" i="4"/>
  <c r="F637" i="4"/>
  <c r="G637" i="4"/>
  <c r="D635" i="4"/>
  <c r="E635" i="4"/>
  <c r="F635" i="4"/>
  <c r="G635" i="4"/>
  <c r="D633" i="4"/>
  <c r="E633" i="4"/>
  <c r="F633" i="4"/>
  <c r="G633" i="4"/>
  <c r="D631" i="4"/>
  <c r="E631" i="4"/>
  <c r="F631" i="4"/>
  <c r="G631" i="4"/>
  <c r="D629" i="4"/>
  <c r="D628" i="4" s="1"/>
  <c r="E629" i="4"/>
  <c r="E628" i="4" s="1"/>
  <c r="F629" i="4"/>
  <c r="F628" i="4" s="1"/>
  <c r="G629" i="4"/>
  <c r="G628" i="4" s="1"/>
  <c r="D626" i="4"/>
  <c r="E626" i="4"/>
  <c r="F626" i="4"/>
  <c r="G626" i="4"/>
  <c r="D624" i="4"/>
  <c r="D623" i="4" s="1"/>
  <c r="E624" i="4"/>
  <c r="E623" i="4" s="1"/>
  <c r="F624" i="4"/>
  <c r="F623" i="4" s="1"/>
  <c r="G624" i="4"/>
  <c r="G623" i="4" s="1"/>
  <c r="D621" i="4"/>
  <c r="E621" i="4"/>
  <c r="F621" i="4"/>
  <c r="G621" i="4"/>
  <c r="D619" i="4"/>
  <c r="E619" i="4"/>
  <c r="F619" i="4"/>
  <c r="G619" i="4"/>
  <c r="D617" i="4"/>
  <c r="E617" i="4"/>
  <c r="F617" i="4"/>
  <c r="G617" i="4"/>
  <c r="H644" i="4"/>
  <c r="H643" i="4" s="1"/>
  <c r="H642" i="4"/>
  <c r="H641" i="4" s="1"/>
  <c r="H640" i="4"/>
  <c r="H639" i="4" s="1"/>
  <c r="H638" i="4"/>
  <c r="H637" i="4" s="1"/>
  <c r="H636" i="4"/>
  <c r="H635" i="4" s="1"/>
  <c r="H634" i="4"/>
  <c r="H633" i="4" s="1"/>
  <c r="H632" i="4"/>
  <c r="H631" i="4" s="1"/>
  <c r="H630" i="4"/>
  <c r="H629" i="4" s="1"/>
  <c r="H627" i="4"/>
  <c r="H626" i="4" s="1"/>
  <c r="H622" i="4"/>
  <c r="H621" i="4" s="1"/>
  <c r="H620" i="4"/>
  <c r="H619" i="4" s="1"/>
  <c r="H618" i="4"/>
  <c r="H617" i="4" s="1"/>
  <c r="C645" i="4"/>
  <c r="C643" i="4"/>
  <c r="C641" i="4"/>
  <c r="C639" i="4"/>
  <c r="C637" i="4"/>
  <c r="C635" i="4"/>
  <c r="C633" i="4"/>
  <c r="C631" i="4"/>
  <c r="C629" i="4"/>
  <c r="C626" i="4"/>
  <c r="C624" i="4"/>
  <c r="C623" i="4" s="1"/>
  <c r="C621" i="4"/>
  <c r="C619" i="4"/>
  <c r="C617" i="4"/>
  <c r="H616" i="4"/>
  <c r="H615" i="4" s="1"/>
  <c r="D615" i="4"/>
  <c r="E615" i="4"/>
  <c r="F615" i="4"/>
  <c r="G615" i="4"/>
  <c r="C615" i="4"/>
  <c r="H614" i="4"/>
  <c r="H613" i="4"/>
  <c r="D612" i="4"/>
  <c r="E612" i="4"/>
  <c r="F612" i="4"/>
  <c r="G612" i="4"/>
  <c r="C612" i="4"/>
  <c r="H611" i="4"/>
  <c r="H610" i="4" s="1"/>
  <c r="D610" i="4"/>
  <c r="E610" i="4"/>
  <c r="F610" i="4"/>
  <c r="G610" i="4"/>
  <c r="C610" i="4"/>
  <c r="H609" i="4"/>
  <c r="H608" i="4"/>
  <c r="D607" i="4"/>
  <c r="E607" i="4"/>
  <c r="F607" i="4"/>
  <c r="G607" i="4"/>
  <c r="C607" i="4"/>
  <c r="H606" i="4"/>
  <c r="H605" i="4" s="1"/>
  <c r="D605" i="4"/>
  <c r="E605" i="4"/>
  <c r="F605" i="4"/>
  <c r="G605" i="4"/>
  <c r="G604" i="4" s="1"/>
  <c r="C605" i="4"/>
  <c r="H591" i="4"/>
  <c r="H589" i="4"/>
  <c r="H588" i="4" s="1"/>
  <c r="H587" i="4" s="1"/>
  <c r="H603" i="4"/>
  <c r="H601" i="4"/>
  <c r="H599" i="4"/>
  <c r="H597" i="4"/>
  <c r="H595" i="4"/>
  <c r="H593" i="4"/>
  <c r="C602" i="4"/>
  <c r="C600" i="4"/>
  <c r="C598" i="4"/>
  <c r="C596" i="4"/>
  <c r="C594" i="4"/>
  <c r="C592" i="4"/>
  <c r="C590" i="4"/>
  <c r="D588" i="4"/>
  <c r="D587" i="4" s="1"/>
  <c r="E588" i="4"/>
  <c r="E587" i="4" s="1"/>
  <c r="F588" i="4"/>
  <c r="F587" i="4" s="1"/>
  <c r="G588" i="4"/>
  <c r="G587" i="4" s="1"/>
  <c r="C588" i="4"/>
  <c r="H586" i="4"/>
  <c r="H585" i="4" s="1"/>
  <c r="H584" i="4"/>
  <c r="H583" i="4" s="1"/>
  <c r="H582" i="4"/>
  <c r="H581" i="4" s="1"/>
  <c r="H580" i="4"/>
  <c r="H579" i="4" s="1"/>
  <c r="D585" i="4"/>
  <c r="E585" i="4"/>
  <c r="F585" i="4"/>
  <c r="G585" i="4"/>
  <c r="D583" i="4"/>
  <c r="E583" i="4"/>
  <c r="F583" i="4"/>
  <c r="G583" i="4"/>
  <c r="D581" i="4"/>
  <c r="E581" i="4"/>
  <c r="F581" i="4"/>
  <c r="G581" i="4"/>
  <c r="D579" i="4"/>
  <c r="D578" i="4" s="1"/>
  <c r="E579" i="4"/>
  <c r="E578" i="4" s="1"/>
  <c r="F579" i="4"/>
  <c r="F578" i="4" s="1"/>
  <c r="G579" i="4"/>
  <c r="G578" i="4" s="1"/>
  <c r="C585" i="4"/>
  <c r="C583" i="4"/>
  <c r="C581" i="4"/>
  <c r="C579" i="4"/>
  <c r="H577" i="4"/>
  <c r="H576" i="4" s="1"/>
  <c r="H575" i="4"/>
  <c r="H574" i="4" s="1"/>
  <c r="H573" i="4"/>
  <c r="H572" i="4" s="1"/>
  <c r="D576" i="4"/>
  <c r="E576" i="4"/>
  <c r="F576" i="4"/>
  <c r="G576" i="4"/>
  <c r="D574" i="4"/>
  <c r="E574" i="4"/>
  <c r="F574" i="4"/>
  <c r="G574" i="4"/>
  <c r="D572" i="4"/>
  <c r="E572" i="4"/>
  <c r="F572" i="4"/>
  <c r="G572" i="4"/>
  <c r="C576" i="4"/>
  <c r="C574" i="4"/>
  <c r="C572" i="4"/>
  <c r="H571" i="4"/>
  <c r="H570" i="4" s="1"/>
  <c r="H569" i="4" s="1"/>
  <c r="D570" i="4"/>
  <c r="D569" i="4" s="1"/>
  <c r="E570" i="4"/>
  <c r="E569" i="4" s="1"/>
  <c r="F570" i="4"/>
  <c r="F569" i="4" s="1"/>
  <c r="G570" i="4"/>
  <c r="G569" i="4" s="1"/>
  <c r="C570" i="4"/>
  <c r="H568" i="4"/>
  <c r="H567" i="4" s="1"/>
  <c r="D567" i="4"/>
  <c r="E567" i="4"/>
  <c r="F567" i="4"/>
  <c r="G567" i="4"/>
  <c r="C567" i="4"/>
  <c r="H566" i="4"/>
  <c r="H565" i="4" s="1"/>
  <c r="D565" i="4"/>
  <c r="E565" i="4"/>
  <c r="F565" i="4"/>
  <c r="G565" i="4"/>
  <c r="C565" i="4"/>
  <c r="H564" i="4"/>
  <c r="H563" i="4" s="1"/>
  <c r="D563" i="4"/>
  <c r="E563" i="4"/>
  <c r="F563" i="4"/>
  <c r="G563" i="4"/>
  <c r="C563" i="4"/>
  <c r="H562" i="4"/>
  <c r="H561" i="4" s="1"/>
  <c r="D561" i="4"/>
  <c r="E561" i="4"/>
  <c r="F561" i="4"/>
  <c r="G561" i="4"/>
  <c r="C561" i="4"/>
  <c r="H560" i="4"/>
  <c r="H559" i="4" s="1"/>
  <c r="D559" i="4"/>
  <c r="D558" i="4" s="1"/>
  <c r="E559" i="4"/>
  <c r="E558" i="4" s="1"/>
  <c r="F559" i="4"/>
  <c r="G559" i="4"/>
  <c r="C559" i="4"/>
  <c r="C558" i="4" s="1"/>
  <c r="H556" i="4"/>
  <c r="H555" i="4" s="1"/>
  <c r="D555" i="4"/>
  <c r="E555" i="4"/>
  <c r="F555" i="4"/>
  <c r="G555" i="4"/>
  <c r="C555" i="4"/>
  <c r="D553" i="4"/>
  <c r="E553" i="4"/>
  <c r="F553" i="4"/>
  <c r="G553" i="4"/>
  <c r="H553" i="4"/>
  <c r="C553" i="4"/>
  <c r="H552" i="4"/>
  <c r="H551" i="4" s="1"/>
  <c r="H550" i="4" s="1"/>
  <c r="D551" i="4"/>
  <c r="E551" i="4"/>
  <c r="E550" i="4" s="1"/>
  <c r="F551" i="4"/>
  <c r="G551" i="4"/>
  <c r="G550" i="4" s="1"/>
  <c r="C551" i="4"/>
  <c r="H549" i="4"/>
  <c r="H548" i="4" s="1"/>
  <c r="D548" i="4"/>
  <c r="E548" i="4"/>
  <c r="F548" i="4"/>
  <c r="G548" i="4"/>
  <c r="C548" i="4"/>
  <c r="H547" i="4"/>
  <c r="H546" i="4" s="1"/>
  <c r="D546" i="4"/>
  <c r="E546" i="4"/>
  <c r="F546" i="4"/>
  <c r="G546" i="4"/>
  <c r="C546" i="4"/>
  <c r="H545" i="4"/>
  <c r="H544" i="4" s="1"/>
  <c r="D544" i="4"/>
  <c r="D543" i="4" s="1"/>
  <c r="E544" i="4"/>
  <c r="E543" i="4" s="1"/>
  <c r="F544" i="4"/>
  <c r="G544" i="4"/>
  <c r="C544" i="4"/>
  <c r="C543" i="4" s="1"/>
  <c r="H542" i="4"/>
  <c r="H541" i="4"/>
  <c r="D540" i="4"/>
  <c r="E540" i="4"/>
  <c r="F540" i="4"/>
  <c r="G540" i="4"/>
  <c r="C540" i="4"/>
  <c r="H539" i="4"/>
  <c r="H538" i="4"/>
  <c r="D537" i="4"/>
  <c r="E537" i="4"/>
  <c r="F537" i="4"/>
  <c r="G537" i="4"/>
  <c r="G536" i="4" s="1"/>
  <c r="C537" i="4"/>
  <c r="H535" i="4"/>
  <c r="H534" i="4"/>
  <c r="D533" i="4"/>
  <c r="E533" i="4"/>
  <c r="F533" i="4"/>
  <c r="G533" i="4"/>
  <c r="C533" i="4"/>
  <c r="H531" i="4"/>
  <c r="H532" i="4"/>
  <c r="H530" i="4"/>
  <c r="D529" i="4"/>
  <c r="D528" i="4" s="1"/>
  <c r="E529" i="4"/>
  <c r="E528" i="4" s="1"/>
  <c r="F529" i="4"/>
  <c r="F528" i="4" s="1"/>
  <c r="G529" i="4"/>
  <c r="G528" i="4" s="1"/>
  <c r="C529" i="4"/>
  <c r="C528" i="4" s="1"/>
  <c r="H527" i="4"/>
  <c r="H526" i="4"/>
  <c r="D525" i="4"/>
  <c r="E525" i="4"/>
  <c r="F525" i="4"/>
  <c r="G525" i="4"/>
  <c r="C525" i="4"/>
  <c r="H524" i="4"/>
  <c r="H523" i="4"/>
  <c r="D522" i="4"/>
  <c r="E522" i="4"/>
  <c r="F522" i="4"/>
  <c r="F521" i="4" s="1"/>
  <c r="G522" i="4"/>
  <c r="C522" i="4"/>
  <c r="H520" i="4"/>
  <c r="H519" i="4"/>
  <c r="D518" i="4"/>
  <c r="E518" i="4"/>
  <c r="F518" i="4"/>
  <c r="G518" i="4"/>
  <c r="C518" i="4"/>
  <c r="H517" i="4"/>
  <c r="H516" i="4"/>
  <c r="D515" i="4"/>
  <c r="E515" i="4"/>
  <c r="F515" i="4"/>
  <c r="G515" i="4"/>
  <c r="C515" i="4"/>
  <c r="H508" i="4"/>
  <c r="H509" i="4"/>
  <c r="H510" i="4"/>
  <c r="H511" i="4"/>
  <c r="H512" i="4"/>
  <c r="H513" i="4"/>
  <c r="H514" i="4"/>
  <c r="H507" i="4"/>
  <c r="D506" i="4"/>
  <c r="E506" i="4"/>
  <c r="E505" i="4" s="1"/>
  <c r="F506" i="4"/>
  <c r="G506" i="4"/>
  <c r="G505" i="4" s="1"/>
  <c r="C506" i="4"/>
  <c r="H504" i="4"/>
  <c r="H503" i="4" s="1"/>
  <c r="D503" i="4"/>
  <c r="E503" i="4"/>
  <c r="F503" i="4"/>
  <c r="G503" i="4"/>
  <c r="C503" i="4"/>
  <c r="H502" i="4"/>
  <c r="H501" i="4"/>
  <c r="D500" i="4"/>
  <c r="E500" i="4"/>
  <c r="F500" i="4"/>
  <c r="G500" i="4"/>
  <c r="C500" i="4"/>
  <c r="H499" i="4"/>
  <c r="H498" i="4" s="1"/>
  <c r="D498" i="4"/>
  <c r="D497" i="4" s="1"/>
  <c r="E498" i="4"/>
  <c r="F498" i="4"/>
  <c r="G498" i="4"/>
  <c r="C498" i="4"/>
  <c r="H495" i="4"/>
  <c r="H494" i="4" s="1"/>
  <c r="H493" i="4"/>
  <c r="H491" i="4"/>
  <c r="H490" i="4" s="1"/>
  <c r="D494" i="4"/>
  <c r="E494" i="4"/>
  <c r="F494" i="4"/>
  <c r="G494" i="4"/>
  <c r="D492" i="4"/>
  <c r="E492" i="4"/>
  <c r="F492" i="4"/>
  <c r="G492" i="4"/>
  <c r="H492" i="4"/>
  <c r="D490" i="4"/>
  <c r="E490" i="4"/>
  <c r="F490" i="4"/>
  <c r="G490" i="4"/>
  <c r="C494" i="4"/>
  <c r="C492" i="4"/>
  <c r="C490" i="4"/>
  <c r="H486" i="4"/>
  <c r="H487" i="4"/>
  <c r="H488" i="4"/>
  <c r="H489" i="4"/>
  <c r="H485" i="4"/>
  <c r="D484" i="4"/>
  <c r="E484" i="4"/>
  <c r="E483" i="4" s="1"/>
  <c r="F484" i="4"/>
  <c r="G484" i="4"/>
  <c r="G483" i="4" s="1"/>
  <c r="C484" i="4"/>
  <c r="H482" i="4"/>
  <c r="H481" i="4" s="1"/>
  <c r="D481" i="4"/>
  <c r="E481" i="4"/>
  <c r="F481" i="4"/>
  <c r="G481" i="4"/>
  <c r="C481" i="4"/>
  <c r="H480" i="4"/>
  <c r="H479" i="4" s="1"/>
  <c r="D479" i="4"/>
  <c r="E479" i="4"/>
  <c r="F479" i="4"/>
  <c r="G479" i="4"/>
  <c r="C479" i="4"/>
  <c r="H478" i="4"/>
  <c r="H477" i="4" s="1"/>
  <c r="D477" i="4"/>
  <c r="D476" i="4" s="1"/>
  <c r="E477" i="4"/>
  <c r="E476" i="4" s="1"/>
  <c r="F477" i="4"/>
  <c r="G477" i="4"/>
  <c r="C477" i="4"/>
  <c r="C476" i="4" s="1"/>
  <c r="H475" i="4"/>
  <c r="H474" i="4" s="1"/>
  <c r="H473" i="4"/>
  <c r="H472" i="4" s="1"/>
  <c r="H471" i="4"/>
  <c r="H470" i="4" s="1"/>
  <c r="D474" i="4"/>
  <c r="E474" i="4"/>
  <c r="F474" i="4"/>
  <c r="G474" i="4"/>
  <c r="D472" i="4"/>
  <c r="E472" i="4"/>
  <c r="F472" i="4"/>
  <c r="G472" i="4"/>
  <c r="D470" i="4"/>
  <c r="E470" i="4"/>
  <c r="F470" i="4"/>
  <c r="G470" i="4"/>
  <c r="C474" i="4"/>
  <c r="C472" i="4"/>
  <c r="C470" i="4"/>
  <c r="H469" i="4"/>
  <c r="H468" i="4" s="1"/>
  <c r="D468" i="4"/>
  <c r="D467" i="4" s="1"/>
  <c r="E468" i="4"/>
  <c r="E467" i="4" s="1"/>
  <c r="F468" i="4"/>
  <c r="F467" i="4" s="1"/>
  <c r="G468" i="4"/>
  <c r="G467" i="4" s="1"/>
  <c r="C468" i="4"/>
  <c r="H465" i="4"/>
  <c r="H466" i="4"/>
  <c r="H464" i="4"/>
  <c r="D463" i="4"/>
  <c r="E463" i="4"/>
  <c r="F463" i="4"/>
  <c r="G463" i="4"/>
  <c r="C463" i="4"/>
  <c r="H461" i="4"/>
  <c r="H462" i="4"/>
  <c r="H460" i="4"/>
  <c r="D459" i="4"/>
  <c r="D458" i="4" s="1"/>
  <c r="E459" i="4"/>
  <c r="E458" i="4" s="1"/>
  <c r="F459" i="4"/>
  <c r="F458" i="4" s="1"/>
  <c r="G459" i="4"/>
  <c r="G458" i="4" s="1"/>
  <c r="C459" i="4"/>
  <c r="C458" i="4" s="1"/>
  <c r="H457" i="4"/>
  <c r="H456" i="4"/>
  <c r="D455" i="4"/>
  <c r="E455" i="4"/>
  <c r="F455" i="4"/>
  <c r="G455" i="4"/>
  <c r="C455" i="4"/>
  <c r="H451" i="4"/>
  <c r="H452" i="4"/>
  <c r="H453" i="4"/>
  <c r="H454" i="4"/>
  <c r="H450" i="4"/>
  <c r="D449" i="4"/>
  <c r="D448" i="4" s="1"/>
  <c r="E449" i="4"/>
  <c r="F449" i="4"/>
  <c r="G449" i="4"/>
  <c r="G448" i="4" s="1"/>
  <c r="C449" i="4"/>
  <c r="C448" i="4" s="1"/>
  <c r="H447" i="4"/>
  <c r="H446" i="4"/>
  <c r="D445" i="4"/>
  <c r="E445" i="4"/>
  <c r="F445" i="4"/>
  <c r="G445" i="4"/>
  <c r="C445" i="4"/>
  <c r="H444" i="4"/>
  <c r="H443" i="4"/>
  <c r="D442" i="4"/>
  <c r="E442" i="4"/>
  <c r="F442" i="4"/>
  <c r="F441" i="4" s="1"/>
  <c r="G442" i="4"/>
  <c r="C442" i="4"/>
  <c r="H437" i="4"/>
  <c r="H438" i="4"/>
  <c r="H439" i="4"/>
  <c r="H440" i="4"/>
  <c r="H436" i="4"/>
  <c r="D435" i="4"/>
  <c r="E435" i="4"/>
  <c r="F435" i="4"/>
  <c r="G435" i="4"/>
  <c r="C435" i="4"/>
  <c r="H432" i="4"/>
  <c r="H433" i="4"/>
  <c r="H434" i="4"/>
  <c r="H431" i="4"/>
  <c r="D430" i="4"/>
  <c r="E430" i="4"/>
  <c r="F430" i="4"/>
  <c r="G430" i="4"/>
  <c r="C430" i="4"/>
  <c r="H423" i="4"/>
  <c r="H424" i="4"/>
  <c r="H425" i="4"/>
  <c r="H426" i="4"/>
  <c r="H427" i="4"/>
  <c r="H428" i="4"/>
  <c r="H429" i="4"/>
  <c r="H422" i="4"/>
  <c r="D421" i="4"/>
  <c r="E421" i="4"/>
  <c r="F421" i="4"/>
  <c r="F420" i="4" s="1"/>
  <c r="G421" i="4"/>
  <c r="C421" i="4"/>
  <c r="H415" i="4"/>
  <c r="H416" i="4"/>
  <c r="H417" i="4"/>
  <c r="H418" i="4"/>
  <c r="H419" i="4"/>
  <c r="H414" i="4"/>
  <c r="D413" i="4"/>
  <c r="E413" i="4"/>
  <c r="F413" i="4"/>
  <c r="G413" i="4"/>
  <c r="C413" i="4"/>
  <c r="H412" i="4"/>
  <c r="H411" i="4" s="1"/>
  <c r="D411" i="4"/>
  <c r="E411" i="4"/>
  <c r="F411" i="4"/>
  <c r="G411" i="4"/>
  <c r="C411" i="4"/>
  <c r="H410" i="4"/>
  <c r="H409" i="4"/>
  <c r="D408" i="4"/>
  <c r="E408" i="4"/>
  <c r="F408" i="4"/>
  <c r="G408" i="4"/>
  <c r="C408" i="4"/>
  <c r="H407" i="4"/>
  <c r="H406" i="4" s="1"/>
  <c r="D406" i="4"/>
  <c r="E406" i="4"/>
  <c r="F406" i="4"/>
  <c r="G406" i="4"/>
  <c r="C406" i="4"/>
  <c r="H402" i="4"/>
  <c r="H403" i="4"/>
  <c r="H404" i="4"/>
  <c r="H405" i="4"/>
  <c r="H401" i="4"/>
  <c r="D400" i="4"/>
  <c r="E400" i="4"/>
  <c r="F400" i="4"/>
  <c r="G400" i="4"/>
  <c r="C400" i="4"/>
  <c r="H394" i="4"/>
  <c r="H395" i="4"/>
  <c r="H396" i="4"/>
  <c r="H397" i="4"/>
  <c r="H398" i="4"/>
  <c r="H399" i="4"/>
  <c r="H393" i="4"/>
  <c r="D392" i="4"/>
  <c r="E392" i="4"/>
  <c r="F392" i="4"/>
  <c r="F391" i="4" s="1"/>
  <c r="G392" i="4"/>
  <c r="C392" i="4"/>
  <c r="E79" i="4" l="1"/>
  <c r="C497" i="4"/>
  <c r="F536" i="4"/>
  <c r="H623" i="4"/>
  <c r="D732" i="4"/>
  <c r="G754" i="4"/>
  <c r="C764" i="4"/>
  <c r="D764" i="4"/>
  <c r="F775" i="4"/>
  <c r="E798" i="4"/>
  <c r="E803" i="4"/>
  <c r="E420" i="4"/>
  <c r="C441" i="4"/>
  <c r="D441" i="4"/>
  <c r="F448" i="4"/>
  <c r="H476" i="4"/>
  <c r="F497" i="4"/>
  <c r="C521" i="4"/>
  <c r="D521" i="4"/>
  <c r="E536" i="4"/>
  <c r="H543" i="4"/>
  <c r="E604" i="4"/>
  <c r="E557" i="4" s="1"/>
  <c r="D252" i="4"/>
  <c r="D391" i="4"/>
  <c r="D483" i="4"/>
  <c r="D505" i="4"/>
  <c r="F558" i="4"/>
  <c r="H727" i="4"/>
  <c r="F732" i="4"/>
  <c r="C732" i="4"/>
  <c r="F738" i="4"/>
  <c r="E754" i="4"/>
  <c r="E791" i="4"/>
  <c r="H798" i="4"/>
  <c r="G810" i="4"/>
  <c r="G790" i="4" s="1"/>
  <c r="C810" i="4"/>
  <c r="D86" i="4"/>
  <c r="F252" i="4"/>
  <c r="E391" i="4"/>
  <c r="E441" i="4"/>
  <c r="C467" i="4"/>
  <c r="F483" i="4"/>
  <c r="G497" i="4"/>
  <c r="F505" i="4"/>
  <c r="E521" i="4"/>
  <c r="F550" i="4"/>
  <c r="F604" i="4"/>
  <c r="H628" i="4"/>
  <c r="F647" i="4"/>
  <c r="H671" i="4"/>
  <c r="F694" i="4"/>
  <c r="E732" i="4"/>
  <c r="C754" i="4"/>
  <c r="D754" i="4"/>
  <c r="E764" i="4"/>
  <c r="G775" i="4"/>
  <c r="F798" i="4"/>
  <c r="F803" i="4"/>
  <c r="H810" i="4"/>
  <c r="E647" i="4"/>
  <c r="C670" i="4"/>
  <c r="H695" i="4"/>
  <c r="D737" i="4"/>
  <c r="F86" i="4"/>
  <c r="C628" i="4"/>
  <c r="C391" i="4"/>
  <c r="C420" i="4"/>
  <c r="D420" i="4"/>
  <c r="H467" i="4"/>
  <c r="G476" i="4"/>
  <c r="G543" i="4"/>
  <c r="G558" i="4"/>
  <c r="G557" i="4" s="1"/>
  <c r="H558" i="4"/>
  <c r="G391" i="4"/>
  <c r="G420" i="4"/>
  <c r="G441" i="4"/>
  <c r="E448" i="4"/>
  <c r="F476" i="4"/>
  <c r="C483" i="4"/>
  <c r="C390" i="4" s="1"/>
  <c r="E497" i="4"/>
  <c r="C505" i="4"/>
  <c r="G521" i="4"/>
  <c r="C536" i="4"/>
  <c r="D536" i="4"/>
  <c r="F543" i="4"/>
  <c r="C550" i="4"/>
  <c r="D550" i="4"/>
  <c r="D496" i="4" s="1"/>
  <c r="C569" i="4"/>
  <c r="C578" i="4"/>
  <c r="H578" i="4"/>
  <c r="C587" i="4"/>
  <c r="C604" i="4"/>
  <c r="D604" i="4"/>
  <c r="C647" i="4"/>
  <c r="D647" i="4"/>
  <c r="H674" i="4"/>
  <c r="C695" i="4"/>
  <c r="D694" i="4"/>
  <c r="E706" i="4"/>
  <c r="E694" i="4" s="1"/>
  <c r="G732" i="4"/>
  <c r="G694" i="4" s="1"/>
  <c r="G738" i="4"/>
  <c r="F754" i="4"/>
  <c r="G764" i="4"/>
  <c r="E775" i="4"/>
  <c r="F791" i="4"/>
  <c r="H792" i="4"/>
  <c r="H791" i="4" s="1"/>
  <c r="C798" i="4"/>
  <c r="D798" i="4"/>
  <c r="C803" i="4"/>
  <c r="D803" i="4"/>
  <c r="H807" i="4"/>
  <c r="D810" i="4"/>
  <c r="C94" i="4"/>
  <c r="F94" i="4"/>
  <c r="C737" i="4"/>
  <c r="C252" i="4"/>
  <c r="G252" i="4"/>
  <c r="G94" i="4"/>
  <c r="G86" i="4"/>
  <c r="H506" i="4"/>
  <c r="H663" i="4"/>
  <c r="H445" i="4"/>
  <c r="H529" i="4"/>
  <c r="H795" i="4"/>
  <c r="H714" i="4"/>
  <c r="H682" i="4"/>
  <c r="H686" i="4"/>
  <c r="H392" i="4"/>
  <c r="H421" i="4"/>
  <c r="H459" i="4"/>
  <c r="H463" i="4"/>
  <c r="H739" i="4"/>
  <c r="H430" i="4"/>
  <c r="H677" i="4"/>
  <c r="H779" i="4"/>
  <c r="H518" i="4"/>
  <c r="H804" i="4"/>
  <c r="H786" i="4"/>
  <c r="H785" i="4" s="1"/>
  <c r="H776" i="4"/>
  <c r="H775" i="4" s="1"/>
  <c r="H772" i="4"/>
  <c r="H765" i="4"/>
  <c r="H764" i="4" s="1"/>
  <c r="H755" i="4"/>
  <c r="H754" i="4" s="1"/>
  <c r="H744" i="4"/>
  <c r="H707" i="4"/>
  <c r="H652" i="4"/>
  <c r="H647" i="4" s="1"/>
  <c r="H612" i="4"/>
  <c r="H607" i="4"/>
  <c r="H604" i="4" s="1"/>
  <c r="H540" i="4"/>
  <c r="H537" i="4"/>
  <c r="H536" i="4" s="1"/>
  <c r="H533" i="4"/>
  <c r="H525" i="4"/>
  <c r="H522" i="4"/>
  <c r="H515" i="4"/>
  <c r="H500" i="4"/>
  <c r="H497" i="4" s="1"/>
  <c r="H484" i="4"/>
  <c r="H483" i="4" s="1"/>
  <c r="H455" i="4"/>
  <c r="H449" i="4"/>
  <c r="H448" i="4" s="1"/>
  <c r="H442" i="4"/>
  <c r="H441" i="4" s="1"/>
  <c r="H435" i="4"/>
  <c r="H413" i="4"/>
  <c r="H408" i="4"/>
  <c r="H400" i="4"/>
  <c r="H386" i="4"/>
  <c r="H387" i="4"/>
  <c r="H388" i="4"/>
  <c r="H389" i="4"/>
  <c r="H385" i="4"/>
  <c r="D384" i="4"/>
  <c r="E384" i="4"/>
  <c r="F384" i="4"/>
  <c r="G384" i="4"/>
  <c r="C384" i="4"/>
  <c r="H383" i="4"/>
  <c r="H382" i="4"/>
  <c r="H380" i="4"/>
  <c r="H379" i="4" s="1"/>
  <c r="H378" i="4"/>
  <c r="H377" i="4" s="1"/>
  <c r="H376" i="4"/>
  <c r="H375" i="4" s="1"/>
  <c r="D381" i="4"/>
  <c r="E381" i="4"/>
  <c r="F381" i="4"/>
  <c r="G381" i="4"/>
  <c r="D379" i="4"/>
  <c r="E379" i="4"/>
  <c r="F379" i="4"/>
  <c r="G379" i="4"/>
  <c r="D377" i="4"/>
  <c r="E377" i="4"/>
  <c r="F377" i="4"/>
  <c r="G377" i="4"/>
  <c r="D375" i="4"/>
  <c r="E375" i="4"/>
  <c r="F375" i="4"/>
  <c r="G375" i="4"/>
  <c r="C381" i="4"/>
  <c r="C379" i="4"/>
  <c r="C377" i="4"/>
  <c r="C375" i="4"/>
  <c r="H374" i="4"/>
  <c r="H373" i="4" s="1"/>
  <c r="D373" i="4"/>
  <c r="E373" i="4"/>
  <c r="F373" i="4"/>
  <c r="G373" i="4"/>
  <c r="C373" i="4"/>
  <c r="H372" i="4"/>
  <c r="H371" i="4" s="1"/>
  <c r="D371" i="4"/>
  <c r="E371" i="4"/>
  <c r="F371" i="4"/>
  <c r="G371" i="4"/>
  <c r="C371" i="4"/>
  <c r="H370" i="4"/>
  <c r="H369" i="4"/>
  <c r="D368" i="4"/>
  <c r="E368" i="4"/>
  <c r="F368" i="4"/>
  <c r="G368" i="4"/>
  <c r="H366" i="4"/>
  <c r="H367" i="4"/>
  <c r="H363" i="4"/>
  <c r="H362" i="4" s="1"/>
  <c r="D362" i="4"/>
  <c r="E362" i="4"/>
  <c r="F362" i="4"/>
  <c r="G362" i="4"/>
  <c r="C362" i="4"/>
  <c r="H361" i="4"/>
  <c r="H360" i="4" s="1"/>
  <c r="D360" i="4"/>
  <c r="E360" i="4"/>
  <c r="F360" i="4"/>
  <c r="G360" i="4"/>
  <c r="C360" i="4"/>
  <c r="H352" i="4"/>
  <c r="H353" i="4"/>
  <c r="H354" i="4"/>
  <c r="H355" i="4"/>
  <c r="H356" i="4"/>
  <c r="H357" i="4"/>
  <c r="H358" i="4"/>
  <c r="H351" i="4"/>
  <c r="D350" i="4"/>
  <c r="E350" i="4"/>
  <c r="F350" i="4"/>
  <c r="G350" i="4"/>
  <c r="C350" i="4"/>
  <c r="H343" i="4"/>
  <c r="H344" i="4"/>
  <c r="H345" i="4"/>
  <c r="H346" i="4"/>
  <c r="H347" i="4"/>
  <c r="H348" i="4"/>
  <c r="H349" i="4"/>
  <c r="H342" i="4"/>
  <c r="D341" i="4"/>
  <c r="D340" i="4" s="1"/>
  <c r="E341" i="4"/>
  <c r="F341" i="4"/>
  <c r="F340" i="4" s="1"/>
  <c r="G341" i="4"/>
  <c r="C341" i="4"/>
  <c r="H339" i="4"/>
  <c r="H338" i="4" s="1"/>
  <c r="D338" i="4"/>
  <c r="E338" i="4"/>
  <c r="F338" i="4"/>
  <c r="G338" i="4"/>
  <c r="C338" i="4"/>
  <c r="H332" i="4"/>
  <c r="H333" i="4"/>
  <c r="H334" i="4"/>
  <c r="H335" i="4"/>
  <c r="H336" i="4"/>
  <c r="H337" i="4"/>
  <c r="H331" i="4"/>
  <c r="D330" i="4"/>
  <c r="E330" i="4"/>
  <c r="F330" i="4"/>
  <c r="G330" i="4"/>
  <c r="C330" i="4"/>
  <c r="H327" i="4"/>
  <c r="H328" i="4"/>
  <c r="H326" i="4"/>
  <c r="D322" i="4"/>
  <c r="E322" i="4"/>
  <c r="F322" i="4"/>
  <c r="G322" i="4"/>
  <c r="C322" i="4"/>
  <c r="H321" i="4"/>
  <c r="H320" i="4"/>
  <c r="H319" i="4"/>
  <c r="D318" i="4"/>
  <c r="E318" i="4"/>
  <c r="F318" i="4"/>
  <c r="G318" i="4"/>
  <c r="C318" i="4"/>
  <c r="H314" i="4"/>
  <c r="H315" i="4"/>
  <c r="H316" i="4"/>
  <c r="H317" i="4"/>
  <c r="H313" i="4"/>
  <c r="D312" i="4"/>
  <c r="E312" i="4"/>
  <c r="F312" i="4"/>
  <c r="G312" i="4"/>
  <c r="C312" i="4"/>
  <c r="H310" i="4"/>
  <c r="H309" i="4" s="1"/>
  <c r="H308" i="4"/>
  <c r="H307" i="4" s="1"/>
  <c r="E307" i="4"/>
  <c r="F307" i="4"/>
  <c r="G307" i="4"/>
  <c r="H306" i="4"/>
  <c r="H305" i="4" s="1"/>
  <c r="H304" i="4"/>
  <c r="H303" i="4" s="1"/>
  <c r="H302" i="4"/>
  <c r="H301" i="4" s="1"/>
  <c r="D309" i="4"/>
  <c r="E309" i="4"/>
  <c r="F309" i="4"/>
  <c r="G309" i="4"/>
  <c r="D307" i="4"/>
  <c r="D305" i="4"/>
  <c r="E305" i="4"/>
  <c r="F305" i="4"/>
  <c r="G305" i="4"/>
  <c r="D303" i="4"/>
  <c r="E303" i="4"/>
  <c r="F303" i="4"/>
  <c r="G303" i="4"/>
  <c r="D301" i="4"/>
  <c r="D300" i="4" s="1"/>
  <c r="E301" i="4"/>
  <c r="F301" i="4"/>
  <c r="F300" i="4" s="1"/>
  <c r="G301" i="4"/>
  <c r="C309" i="4"/>
  <c r="C307" i="4"/>
  <c r="C305" i="4"/>
  <c r="C303" i="4"/>
  <c r="C301" i="4"/>
  <c r="H299" i="4"/>
  <c r="H298" i="4" s="1"/>
  <c r="H297" i="4"/>
  <c r="H296" i="4" s="1"/>
  <c r="H295" i="4" s="1"/>
  <c r="D298" i="4"/>
  <c r="E298" i="4"/>
  <c r="F298" i="4"/>
  <c r="G298" i="4"/>
  <c r="D296" i="4"/>
  <c r="D295" i="4" s="1"/>
  <c r="E296" i="4"/>
  <c r="E295" i="4" s="1"/>
  <c r="F296" i="4"/>
  <c r="F295" i="4" s="1"/>
  <c r="G296" i="4"/>
  <c r="G295" i="4" s="1"/>
  <c r="C298" i="4"/>
  <c r="C296" i="4"/>
  <c r="C295" i="4" s="1"/>
  <c r="H294" i="4"/>
  <c r="H293" i="4" s="1"/>
  <c r="H292" i="4"/>
  <c r="H291" i="4" s="1"/>
  <c r="H290" i="4"/>
  <c r="H289" i="4" s="1"/>
  <c r="H288" i="4"/>
  <c r="H287" i="4" s="1"/>
  <c r="H286" i="4"/>
  <c r="H285" i="4" s="1"/>
  <c r="H284" i="4"/>
  <c r="H283" i="4" s="1"/>
  <c r="D293" i="4"/>
  <c r="E293" i="4"/>
  <c r="F293" i="4"/>
  <c r="G293" i="4"/>
  <c r="D291" i="4"/>
  <c r="E291" i="4"/>
  <c r="F291" i="4"/>
  <c r="G291" i="4"/>
  <c r="D289" i="4"/>
  <c r="E289" i="4"/>
  <c r="F289" i="4"/>
  <c r="G289" i="4"/>
  <c r="D287" i="4"/>
  <c r="E287" i="4"/>
  <c r="F287" i="4"/>
  <c r="G287" i="4"/>
  <c r="C293" i="4"/>
  <c r="C291" i="4"/>
  <c r="C289" i="4"/>
  <c r="C287" i="4"/>
  <c r="D285" i="4"/>
  <c r="E285" i="4"/>
  <c r="F285" i="4"/>
  <c r="G285" i="4"/>
  <c r="C285" i="4"/>
  <c r="D283" i="4"/>
  <c r="D282" i="4" s="1"/>
  <c r="E283" i="4"/>
  <c r="F283" i="4"/>
  <c r="F282" i="4" s="1"/>
  <c r="G283" i="4"/>
  <c r="C283" i="4"/>
  <c r="H458" i="4" l="1"/>
  <c r="F737" i="4"/>
  <c r="C300" i="4"/>
  <c r="F311" i="4"/>
  <c r="D359" i="4"/>
  <c r="E364" i="4"/>
  <c r="H803" i="4"/>
  <c r="C790" i="4"/>
  <c r="G737" i="4"/>
  <c r="C694" i="4"/>
  <c r="D557" i="4"/>
  <c r="C496" i="4"/>
  <c r="E737" i="4"/>
  <c r="F557" i="4"/>
  <c r="E390" i="4"/>
  <c r="E790" i="4"/>
  <c r="F390" i="4"/>
  <c r="F496" i="4"/>
  <c r="C282" i="4"/>
  <c r="G282" i="4"/>
  <c r="G300" i="4"/>
  <c r="E311" i="4"/>
  <c r="E340" i="4"/>
  <c r="G359" i="4"/>
  <c r="D364" i="4"/>
  <c r="H521" i="4"/>
  <c r="H738" i="4"/>
  <c r="H737" i="4" s="1"/>
  <c r="D790" i="4"/>
  <c r="H670" i="4"/>
  <c r="D390" i="4"/>
  <c r="H557" i="4"/>
  <c r="H420" i="4"/>
  <c r="H391" i="4"/>
  <c r="H528" i="4"/>
  <c r="E496" i="4"/>
  <c r="C557" i="4"/>
  <c r="H365" i="4"/>
  <c r="C364" i="4"/>
  <c r="H706" i="4"/>
  <c r="H694" i="4" s="1"/>
  <c r="H505" i="4"/>
  <c r="H496" i="4" s="1"/>
  <c r="F790" i="4"/>
  <c r="G390" i="4"/>
  <c r="H282" i="4"/>
  <c r="H300" i="4"/>
  <c r="C311" i="4"/>
  <c r="D311" i="4"/>
  <c r="F359" i="4"/>
  <c r="C359" i="4"/>
  <c r="G364" i="4"/>
  <c r="E282" i="4"/>
  <c r="E300" i="4"/>
  <c r="G311" i="4"/>
  <c r="G340" i="4"/>
  <c r="C340" i="4"/>
  <c r="E359" i="4"/>
  <c r="H359" i="4"/>
  <c r="F364" i="4"/>
  <c r="H790" i="4"/>
  <c r="G496" i="4"/>
  <c r="H322" i="4"/>
  <c r="H350" i="4"/>
  <c r="H341" i="4"/>
  <c r="H384" i="4"/>
  <c r="H381" i="4"/>
  <c r="H368" i="4"/>
  <c r="H330" i="4"/>
  <c r="H318" i="4"/>
  <c r="H312" i="4"/>
  <c r="H281" i="4"/>
  <c r="H279" i="4"/>
  <c r="H278" i="4" s="1"/>
  <c r="H277" i="4"/>
  <c r="H276" i="4" s="1"/>
  <c r="H275" i="4"/>
  <c r="H274" i="4" s="1"/>
  <c r="D280" i="4"/>
  <c r="E280" i="4"/>
  <c r="F280" i="4"/>
  <c r="G280" i="4"/>
  <c r="H280" i="4"/>
  <c r="C280" i="4"/>
  <c r="D278" i="4"/>
  <c r="E278" i="4"/>
  <c r="F278" i="4"/>
  <c r="G278" i="4"/>
  <c r="C278" i="4"/>
  <c r="D276" i="4"/>
  <c r="E276" i="4"/>
  <c r="F276" i="4"/>
  <c r="G276" i="4"/>
  <c r="C276" i="4"/>
  <c r="D274" i="4"/>
  <c r="D273" i="4" s="1"/>
  <c r="E274" i="4"/>
  <c r="E273" i="4" s="1"/>
  <c r="F274" i="4"/>
  <c r="G274" i="4"/>
  <c r="C274" i="4"/>
  <c r="H272" i="4"/>
  <c r="H271" i="4" s="1"/>
  <c r="D271" i="4"/>
  <c r="E271" i="4"/>
  <c r="F271" i="4"/>
  <c r="G271" i="4"/>
  <c r="C271" i="4"/>
  <c r="H269" i="4"/>
  <c r="H270" i="4"/>
  <c r="H268" i="4"/>
  <c r="D267" i="4"/>
  <c r="E267" i="4"/>
  <c r="F267" i="4"/>
  <c r="G267" i="4"/>
  <c r="C267" i="4"/>
  <c r="H266" i="4"/>
  <c r="D265" i="4"/>
  <c r="E265" i="4"/>
  <c r="F265" i="4"/>
  <c r="G265" i="4"/>
  <c r="H265" i="4"/>
  <c r="C265" i="4"/>
  <c r="H264" i="4"/>
  <c r="H263" i="4"/>
  <c r="D262" i="4"/>
  <c r="D261" i="4" s="1"/>
  <c r="D260" i="4" s="1"/>
  <c r="E262" i="4"/>
  <c r="E261" i="4" s="1"/>
  <c r="F262" i="4"/>
  <c r="G262" i="4"/>
  <c r="C262" i="4"/>
  <c r="H254" i="4"/>
  <c r="H253" i="4" s="1"/>
  <c r="H255" i="4"/>
  <c r="H257" i="4"/>
  <c r="H258" i="4"/>
  <c r="H259" i="4"/>
  <c r="H256" i="4" s="1"/>
  <c r="H252" i="4" s="1"/>
  <c r="H246" i="4"/>
  <c r="H247" i="4"/>
  <c r="H248" i="4"/>
  <c r="H249" i="4"/>
  <c r="H250" i="4"/>
  <c r="H251" i="4"/>
  <c r="H245" i="4"/>
  <c r="D244" i="4"/>
  <c r="E244" i="4"/>
  <c r="F244" i="4"/>
  <c r="G244" i="4"/>
  <c r="C244" i="4"/>
  <c r="H242" i="4"/>
  <c r="H243" i="4"/>
  <c r="H241" i="4"/>
  <c r="D240" i="4"/>
  <c r="E240" i="4"/>
  <c r="F240" i="4"/>
  <c r="G240" i="4"/>
  <c r="C240" i="4"/>
  <c r="H235" i="4"/>
  <c r="H236" i="4"/>
  <c r="H237" i="4"/>
  <c r="H238" i="4"/>
  <c r="H239" i="4"/>
  <c r="H234" i="4"/>
  <c r="D233" i="4"/>
  <c r="E233" i="4"/>
  <c r="F233" i="4"/>
  <c r="G233" i="4"/>
  <c r="C233" i="4"/>
  <c r="H230" i="4"/>
  <c r="H231" i="4"/>
  <c r="H232" i="4"/>
  <c r="H229" i="4"/>
  <c r="D228" i="4"/>
  <c r="E228" i="4"/>
  <c r="F228" i="4"/>
  <c r="G228" i="4"/>
  <c r="C228" i="4"/>
  <c r="H226" i="4"/>
  <c r="H227" i="4"/>
  <c r="H225" i="4"/>
  <c r="D224" i="4"/>
  <c r="E224" i="4"/>
  <c r="F224" i="4"/>
  <c r="G224" i="4"/>
  <c r="C224" i="4"/>
  <c r="H223" i="4"/>
  <c r="H222" i="4" s="1"/>
  <c r="D222" i="4"/>
  <c r="E222" i="4"/>
  <c r="F222" i="4"/>
  <c r="G222" i="4"/>
  <c r="C222" i="4"/>
  <c r="H221" i="4"/>
  <c r="H220" i="4" s="1"/>
  <c r="D220" i="4"/>
  <c r="E220" i="4"/>
  <c r="F220" i="4"/>
  <c r="G220" i="4"/>
  <c r="C220" i="4"/>
  <c r="H219" i="4"/>
  <c r="H218" i="4"/>
  <c r="D217" i="4"/>
  <c r="E217" i="4"/>
  <c r="F217" i="4"/>
  <c r="G217" i="4"/>
  <c r="C217" i="4"/>
  <c r="H216" i="4"/>
  <c r="H215" i="4" s="1"/>
  <c r="D215" i="4"/>
  <c r="E215" i="4"/>
  <c r="F215" i="4"/>
  <c r="G215" i="4"/>
  <c r="G214" i="4" s="1"/>
  <c r="C215" i="4"/>
  <c r="H213" i="4"/>
  <c r="H212" i="4" s="1"/>
  <c r="D212" i="4"/>
  <c r="E212" i="4"/>
  <c r="F212" i="4"/>
  <c r="G212" i="4"/>
  <c r="C212" i="4"/>
  <c r="H204" i="4"/>
  <c r="H205" i="4"/>
  <c r="H206" i="4"/>
  <c r="H207" i="4"/>
  <c r="H208" i="4"/>
  <c r="H209" i="4"/>
  <c r="H210" i="4"/>
  <c r="H211" i="4"/>
  <c r="H203" i="4"/>
  <c r="D202" i="4"/>
  <c r="E202" i="4"/>
  <c r="F202" i="4"/>
  <c r="G202" i="4"/>
  <c r="C202" i="4"/>
  <c r="H195" i="4"/>
  <c r="H196" i="4"/>
  <c r="H197" i="4"/>
  <c r="H198" i="4"/>
  <c r="H199" i="4"/>
  <c r="H200" i="4"/>
  <c r="H201" i="4"/>
  <c r="H194" i="4"/>
  <c r="D193" i="4"/>
  <c r="E193" i="4"/>
  <c r="F193" i="4"/>
  <c r="F192" i="4" s="1"/>
  <c r="G193" i="4"/>
  <c r="C193" i="4"/>
  <c r="H191" i="4"/>
  <c r="H189" i="4"/>
  <c r="H187" i="4"/>
  <c r="H185" i="4"/>
  <c r="H183" i="4"/>
  <c r="H181" i="4"/>
  <c r="H179" i="4"/>
  <c r="H177" i="4"/>
  <c r="H176" i="4" s="1"/>
  <c r="D190" i="4"/>
  <c r="E190" i="4"/>
  <c r="F190" i="4"/>
  <c r="G190" i="4"/>
  <c r="H190" i="4"/>
  <c r="D188" i="4"/>
  <c r="E188" i="4"/>
  <c r="F188" i="4"/>
  <c r="G188" i="4"/>
  <c r="H188" i="4"/>
  <c r="D186" i="4"/>
  <c r="E186" i="4"/>
  <c r="F186" i="4"/>
  <c r="G186" i="4"/>
  <c r="H186" i="4"/>
  <c r="D184" i="4"/>
  <c r="E184" i="4"/>
  <c r="F184" i="4"/>
  <c r="G184" i="4"/>
  <c r="H184" i="4"/>
  <c r="D182" i="4"/>
  <c r="E182" i="4"/>
  <c r="F182" i="4"/>
  <c r="G182" i="4"/>
  <c r="H182" i="4"/>
  <c r="D180" i="4"/>
  <c r="E180" i="4"/>
  <c r="F180" i="4"/>
  <c r="G180" i="4"/>
  <c r="H180" i="4"/>
  <c r="D178" i="4"/>
  <c r="E178" i="4"/>
  <c r="F178" i="4"/>
  <c r="G178" i="4"/>
  <c r="H178" i="4"/>
  <c r="D176" i="4"/>
  <c r="E176" i="4"/>
  <c r="F176" i="4"/>
  <c r="G176" i="4"/>
  <c r="C190" i="4"/>
  <c r="C188" i="4"/>
  <c r="C186" i="4"/>
  <c r="C184" i="4"/>
  <c r="C182" i="4"/>
  <c r="C180" i="4"/>
  <c r="C178" i="4"/>
  <c r="C176" i="4"/>
  <c r="H175" i="4"/>
  <c r="H174" i="4" s="1"/>
  <c r="D174" i="4"/>
  <c r="E174" i="4"/>
  <c r="E173" i="4" s="1"/>
  <c r="F174" i="4"/>
  <c r="G174" i="4"/>
  <c r="C174" i="4"/>
  <c r="H172" i="4"/>
  <c r="H171" i="4" s="1"/>
  <c r="D171" i="4"/>
  <c r="E171" i="4"/>
  <c r="F171" i="4"/>
  <c r="G171" i="4"/>
  <c r="C171" i="4"/>
  <c r="H168" i="4"/>
  <c r="H167" i="4" s="1"/>
  <c r="H170" i="4"/>
  <c r="H169" i="4" s="1"/>
  <c r="D169" i="4"/>
  <c r="E169" i="4"/>
  <c r="F169" i="4"/>
  <c r="G169" i="4"/>
  <c r="C169" i="4"/>
  <c r="D167" i="4"/>
  <c r="E167" i="4"/>
  <c r="F167" i="4"/>
  <c r="G167" i="4"/>
  <c r="C167" i="4"/>
  <c r="H166" i="4"/>
  <c r="H165" i="4" s="1"/>
  <c r="D165" i="4"/>
  <c r="E165" i="4"/>
  <c r="F165" i="4"/>
  <c r="G165" i="4"/>
  <c r="C165" i="4"/>
  <c r="H164" i="4"/>
  <c r="H163" i="4" s="1"/>
  <c r="D163" i="4"/>
  <c r="E163" i="4"/>
  <c r="F163" i="4"/>
  <c r="G163" i="4"/>
  <c r="C163" i="4"/>
  <c r="H162" i="4"/>
  <c r="H161" i="4" s="1"/>
  <c r="D161" i="4"/>
  <c r="E161" i="4"/>
  <c r="F161" i="4"/>
  <c r="G161" i="4"/>
  <c r="C161" i="4"/>
  <c r="H157" i="4"/>
  <c r="H158" i="4"/>
  <c r="H159" i="4"/>
  <c r="H160" i="4"/>
  <c r="H156" i="4"/>
  <c r="D155" i="4"/>
  <c r="E155" i="4"/>
  <c r="F155" i="4"/>
  <c r="G155" i="4"/>
  <c r="C155" i="4"/>
  <c r="H154" i="4"/>
  <c r="H153" i="4"/>
  <c r="D152" i="4"/>
  <c r="E152" i="4"/>
  <c r="F152" i="4"/>
  <c r="G152" i="4"/>
  <c r="C152" i="4"/>
  <c r="H151" i="4"/>
  <c r="H150" i="4" s="1"/>
  <c r="D150" i="4"/>
  <c r="E150" i="4"/>
  <c r="F150" i="4"/>
  <c r="F149" i="4" s="1"/>
  <c r="G150" i="4"/>
  <c r="C150" i="4"/>
  <c r="H148" i="4"/>
  <c r="H147" i="4" s="1"/>
  <c r="D147" i="4"/>
  <c r="E147" i="4"/>
  <c r="F147" i="4"/>
  <c r="G147" i="4"/>
  <c r="C147" i="4"/>
  <c r="H146" i="4"/>
  <c r="H145" i="4"/>
  <c r="H143" i="4"/>
  <c r="H142" i="4" s="1"/>
  <c r="H141" i="4"/>
  <c r="H140" i="4" s="1"/>
  <c r="D144" i="4"/>
  <c r="E144" i="4"/>
  <c r="F144" i="4"/>
  <c r="G144" i="4"/>
  <c r="D142" i="4"/>
  <c r="E142" i="4"/>
  <c r="F142" i="4"/>
  <c r="G142" i="4"/>
  <c r="D140" i="4"/>
  <c r="E140" i="4"/>
  <c r="F140" i="4"/>
  <c r="F139" i="4" s="1"/>
  <c r="G140" i="4"/>
  <c r="G139" i="4" s="1"/>
  <c r="C144" i="4"/>
  <c r="C142" i="4"/>
  <c r="C140" i="4"/>
  <c r="H138" i="4"/>
  <c r="H137" i="4" s="1"/>
  <c r="D137" i="4"/>
  <c r="E137" i="4"/>
  <c r="F137" i="4"/>
  <c r="G137" i="4"/>
  <c r="C137" i="4"/>
  <c r="H136" i="4"/>
  <c r="H135" i="4"/>
  <c r="D134" i="4"/>
  <c r="E134" i="4"/>
  <c r="F134" i="4"/>
  <c r="G134" i="4"/>
  <c r="C134" i="4"/>
  <c r="H133" i="4"/>
  <c r="H132" i="4" s="1"/>
  <c r="D132" i="4"/>
  <c r="E132" i="4"/>
  <c r="E131" i="4" s="1"/>
  <c r="F132" i="4"/>
  <c r="G132" i="4"/>
  <c r="C132" i="4"/>
  <c r="H130" i="4"/>
  <c r="H129" i="4" s="1"/>
  <c r="D129" i="4"/>
  <c r="E129" i="4"/>
  <c r="F129" i="4"/>
  <c r="G129" i="4"/>
  <c r="C129" i="4"/>
  <c r="H127" i="4"/>
  <c r="H128" i="4"/>
  <c r="H126" i="4"/>
  <c r="D125" i="4"/>
  <c r="D124" i="4" s="1"/>
  <c r="E125" i="4"/>
  <c r="E124" i="4" s="1"/>
  <c r="F125" i="4"/>
  <c r="F124" i="4" s="1"/>
  <c r="G125" i="4"/>
  <c r="G124" i="4" s="1"/>
  <c r="C125" i="4"/>
  <c r="C124" i="4" s="1"/>
  <c r="H123" i="4"/>
  <c r="H122" i="4" s="1"/>
  <c r="H121" i="4"/>
  <c r="H120" i="4" s="1"/>
  <c r="H118" i="4"/>
  <c r="H119" i="4"/>
  <c r="H117" i="4"/>
  <c r="H115" i="4"/>
  <c r="H113" i="4"/>
  <c r="H112" i="4" s="1"/>
  <c r="H111" i="4"/>
  <c r="H110" i="4" s="1"/>
  <c r="H109" i="4"/>
  <c r="H108" i="4" s="1"/>
  <c r="D122" i="4"/>
  <c r="E122" i="4"/>
  <c r="F122" i="4"/>
  <c r="G122" i="4"/>
  <c r="D120" i="4"/>
  <c r="E120" i="4"/>
  <c r="F120" i="4"/>
  <c r="G120" i="4"/>
  <c r="D116" i="4"/>
  <c r="E116" i="4"/>
  <c r="F116" i="4"/>
  <c r="G116" i="4"/>
  <c r="D114" i="4"/>
  <c r="E114" i="4"/>
  <c r="F114" i="4"/>
  <c r="G114" i="4"/>
  <c r="H114" i="4"/>
  <c r="D112" i="4"/>
  <c r="E112" i="4"/>
  <c r="F112" i="4"/>
  <c r="G112" i="4"/>
  <c r="D110" i="4"/>
  <c r="E110" i="4"/>
  <c r="F110" i="4"/>
  <c r="G110" i="4"/>
  <c r="D108" i="4"/>
  <c r="E108" i="4"/>
  <c r="F108" i="4"/>
  <c r="G108" i="4"/>
  <c r="C122" i="4"/>
  <c r="C120" i="4"/>
  <c r="C116" i="4"/>
  <c r="C114" i="4"/>
  <c r="C112" i="4"/>
  <c r="C110" i="4"/>
  <c r="C108" i="4"/>
  <c r="H107" i="4"/>
  <c r="H106" i="4" s="1"/>
  <c r="D106" i="4"/>
  <c r="E106" i="4"/>
  <c r="F106" i="4"/>
  <c r="G106" i="4"/>
  <c r="C106" i="4"/>
  <c r="H98" i="4"/>
  <c r="H97" i="4" s="1"/>
  <c r="H100" i="4"/>
  <c r="H99" i="4" s="1"/>
  <c r="H102" i="4"/>
  <c r="H103" i="4"/>
  <c r="H88" i="4"/>
  <c r="H87" i="4" s="1"/>
  <c r="H90" i="4"/>
  <c r="H91" i="4"/>
  <c r="H92" i="4"/>
  <c r="H93" i="4"/>
  <c r="H81" i="4"/>
  <c r="H82" i="4"/>
  <c r="H83" i="4"/>
  <c r="H84" i="4"/>
  <c r="H85" i="4"/>
  <c r="H80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60" i="4"/>
  <c r="D59" i="4"/>
  <c r="E59" i="4"/>
  <c r="F59" i="4"/>
  <c r="G59" i="4"/>
  <c r="H55" i="4"/>
  <c r="H54" i="4" s="1"/>
  <c r="D54" i="4"/>
  <c r="E54" i="4"/>
  <c r="F54" i="4"/>
  <c r="G54" i="4"/>
  <c r="C54" i="4"/>
  <c r="D57" i="4"/>
  <c r="E57" i="4"/>
  <c r="F57" i="4"/>
  <c r="G57" i="4"/>
  <c r="H57" i="4"/>
  <c r="C57" i="4"/>
  <c r="H51" i="4"/>
  <c r="H52" i="4"/>
  <c r="H53" i="4"/>
  <c r="H50" i="4"/>
  <c r="D49" i="4"/>
  <c r="E49" i="4"/>
  <c r="F49" i="4"/>
  <c r="G49" i="4"/>
  <c r="C49" i="4"/>
  <c r="H48" i="4"/>
  <c r="H47" i="4" s="1"/>
  <c r="D47" i="4"/>
  <c r="E47" i="4"/>
  <c r="F47" i="4"/>
  <c r="G47" i="4"/>
  <c r="C47" i="4"/>
  <c r="H46" i="4"/>
  <c r="H45" i="4" s="1"/>
  <c r="D45" i="4"/>
  <c r="E45" i="4"/>
  <c r="F45" i="4"/>
  <c r="G45" i="4"/>
  <c r="C45" i="4"/>
  <c r="H36" i="4"/>
  <c r="H37" i="4"/>
  <c r="H38" i="4"/>
  <c r="H39" i="4"/>
  <c r="H41" i="4"/>
  <c r="H42" i="4"/>
  <c r="H44" i="4"/>
  <c r="D33" i="4"/>
  <c r="E33" i="4"/>
  <c r="F33" i="4"/>
  <c r="G33" i="4"/>
  <c r="H21" i="4"/>
  <c r="H22" i="4"/>
  <c r="H23" i="4"/>
  <c r="H24" i="4"/>
  <c r="H25" i="4"/>
  <c r="H26" i="4"/>
  <c r="H27" i="4"/>
  <c r="H28" i="4"/>
  <c r="H29" i="4"/>
  <c r="H30" i="4"/>
  <c r="H31" i="4"/>
  <c r="H32" i="4"/>
  <c r="H20" i="4"/>
  <c r="D19" i="4"/>
  <c r="E19" i="4"/>
  <c r="F19" i="4"/>
  <c r="G19" i="4"/>
  <c r="C19" i="4"/>
  <c r="E260" i="4" l="1"/>
  <c r="F56" i="4"/>
  <c r="C105" i="4"/>
  <c r="G18" i="4"/>
  <c r="G17" i="4" s="1"/>
  <c r="C139" i="4"/>
  <c r="E56" i="4"/>
  <c r="G56" i="4"/>
  <c r="G105" i="4"/>
  <c r="C131" i="4"/>
  <c r="D131" i="4"/>
  <c r="E139" i="4"/>
  <c r="F105" i="4"/>
  <c r="H390" i="4"/>
  <c r="E18" i="4"/>
  <c r="E17" i="4" s="1"/>
  <c r="D56" i="4"/>
  <c r="H89" i="4"/>
  <c r="G131" i="4"/>
  <c r="G104" i="4" s="1"/>
  <c r="C149" i="4"/>
  <c r="D149" i="4"/>
  <c r="G173" i="4"/>
  <c r="H173" i="4"/>
  <c r="C192" i="4"/>
  <c r="D192" i="4"/>
  <c r="E214" i="4"/>
  <c r="G261" i="4"/>
  <c r="G273" i="4"/>
  <c r="H273" i="4"/>
  <c r="H311" i="4"/>
  <c r="F18" i="4"/>
  <c r="F17" i="4" s="1"/>
  <c r="H79" i="4"/>
  <c r="D18" i="4"/>
  <c r="D17" i="4" s="1"/>
  <c r="H86" i="4"/>
  <c r="E105" i="4"/>
  <c r="F131" i="4"/>
  <c r="D139" i="4"/>
  <c r="G149" i="4"/>
  <c r="F173" i="4"/>
  <c r="G192" i="4"/>
  <c r="C214" i="4"/>
  <c r="D214" i="4"/>
  <c r="F261" i="4"/>
  <c r="F273" i="4"/>
  <c r="H364" i="4"/>
  <c r="E149" i="4"/>
  <c r="C173" i="4"/>
  <c r="D173" i="4"/>
  <c r="E192" i="4"/>
  <c r="F214" i="4"/>
  <c r="C261" i="4"/>
  <c r="C273" i="4"/>
  <c r="H340" i="4"/>
  <c r="D105" i="4"/>
  <c r="H101" i="4"/>
  <c r="H94" i="4" s="1"/>
  <c r="H144" i="4"/>
  <c r="H139" i="4" s="1"/>
  <c r="H217" i="4"/>
  <c r="H59" i="4"/>
  <c r="H56" i="4" s="1"/>
  <c r="H224" i="4"/>
  <c r="H33" i="4"/>
  <c r="H125" i="4"/>
  <c r="H124" i="4" s="1"/>
  <c r="H134" i="4"/>
  <c r="H131" i="4" s="1"/>
  <c r="H228" i="4"/>
  <c r="H116" i="4"/>
  <c r="H105" i="4" s="1"/>
  <c r="H193" i="4"/>
  <c r="H267" i="4"/>
  <c r="H262" i="4"/>
  <c r="H244" i="4"/>
  <c r="H240" i="4"/>
  <c r="H233" i="4"/>
  <c r="H202" i="4"/>
  <c r="H155" i="4"/>
  <c r="H152" i="4"/>
  <c r="H49" i="4"/>
  <c r="H19" i="4"/>
  <c r="F104" i="4" l="1"/>
  <c r="H261" i="4"/>
  <c r="H260" i="4" s="1"/>
  <c r="H149" i="4"/>
  <c r="H214" i="4"/>
  <c r="H192" i="4"/>
  <c r="D104" i="4"/>
  <c r="D16" i="4" s="1"/>
  <c r="F260" i="4"/>
  <c r="F16" i="4" s="1"/>
  <c r="C104" i="4"/>
  <c r="C260" i="4"/>
  <c r="E104" i="4"/>
  <c r="E16" i="4" s="1"/>
  <c r="G260" i="4"/>
  <c r="G16" i="4" s="1"/>
  <c r="H18" i="4"/>
  <c r="H17" i="4" s="1"/>
  <c r="C33" i="4"/>
  <c r="C18" i="4" s="1"/>
  <c r="C59" i="4"/>
  <c r="C56" i="4" s="1"/>
  <c r="H104" i="4" l="1"/>
  <c r="H16" i="4" s="1"/>
  <c r="C17" i="4"/>
  <c r="C16" i="4" s="1"/>
</calcChain>
</file>

<file path=xl/sharedStrings.xml><?xml version="1.0" encoding="utf-8"?>
<sst xmlns="http://schemas.openxmlformats.org/spreadsheetml/2006/main" count="1630" uniqueCount="1618">
  <si>
    <t>Fuentes de Financiamiento</t>
  </si>
  <si>
    <t>Informe Financiero de los ingresos y egresos ejecutados</t>
  </si>
  <si>
    <t>Viceministerio de Planificación y Desarrollo</t>
  </si>
  <si>
    <t>Dirección de Planificación Institucional</t>
  </si>
  <si>
    <t>Descripción del Gasto por objeto,cuenta, subcuenta y auxiliar</t>
  </si>
  <si>
    <t>Ventas de Servicios</t>
  </si>
  <si>
    <t>Transferencia Corrientes</t>
  </si>
  <si>
    <t>Nombre de la  Institución:</t>
  </si>
  <si>
    <t>Aporte Donaciones</t>
  </si>
  <si>
    <t>Balance Inicial:</t>
  </si>
  <si>
    <t>Contrapartidas</t>
  </si>
  <si>
    <t xml:space="preserve">Recursos Externos </t>
  </si>
  <si>
    <t>Transferencias de Capital</t>
  </si>
  <si>
    <t>Totales</t>
  </si>
  <si>
    <t>GASTOS</t>
  </si>
  <si>
    <t>REMUNERACIONES Y CONTRIBUCIONES</t>
  </si>
  <si>
    <r>
      <rPr>
        <sz val="9"/>
        <color rgb="FF393838"/>
        <rFont val="TeXGyreAdventor"/>
      </rPr>
      <t>Sueldos a empleados fijos</t>
    </r>
  </si>
  <si>
    <r>
      <rPr>
        <sz val="9"/>
        <color rgb="FF393838"/>
        <rFont val="TeXGyreAdventor"/>
      </rPr>
      <t>Sueldos a médicos</t>
    </r>
  </si>
  <si>
    <r>
      <rPr>
        <sz val="9"/>
        <color rgb="FF393838"/>
        <rFont val="TeXGyreAdventor"/>
      </rPr>
      <t>Ascensos a militares</t>
    </r>
  </si>
  <si>
    <r>
      <rPr>
        <sz val="9"/>
        <color rgb="FF393838"/>
        <rFont val="TeXGyreAdventor"/>
      </rPr>
      <t>Nuevas plazas maestros</t>
    </r>
  </si>
  <si>
    <r>
      <rPr>
        <sz val="9"/>
        <color rgb="FF393838"/>
        <rFont val="TeXGyreAdventor"/>
      </rPr>
      <t>Incentivos y escalafón</t>
    </r>
  </si>
  <si>
    <r>
      <rPr>
        <sz val="9"/>
        <color rgb="FF393838"/>
        <rFont val="TeXGyreAdventor"/>
      </rPr>
      <t>Nuevas plazas a médicos</t>
    </r>
  </si>
  <si>
    <t>2.1.1.1.07</t>
  </si>
  <si>
    <r>
      <rPr>
        <sz val="9"/>
        <color rgb="FF393838"/>
        <rFont val="TeXGyreAdventor"/>
      </rPr>
      <t>Sueldo fijo por rango</t>
    </r>
  </si>
  <si>
    <r>
      <rPr>
        <sz val="9"/>
        <color rgb="FF393838"/>
        <rFont val="TeXGyreAdventor"/>
      </rPr>
      <t>Sueldos fijos a docentes</t>
    </r>
  </si>
  <si>
    <r>
      <rPr>
        <sz val="9"/>
        <color rgb="FF393838"/>
        <rFont val="TeXGyreAdventor"/>
      </rPr>
      <t>Sueldos fijos a docentes en labor administrativa</t>
    </r>
  </si>
  <si>
    <r>
      <rPr>
        <sz val="9"/>
        <color rgb="FF393838"/>
        <rFont val="TeXGyreAdventor"/>
      </rPr>
      <t>Sueldos fijos a personal docente en proceso de habilitación</t>
    </r>
  </si>
  <si>
    <r>
      <rPr>
        <sz val="9"/>
        <color rgb="FF393838"/>
        <rFont val="TeXGyreAdventor"/>
      </rPr>
      <t>Sueldos fijos a docentes bajo acuerdo de cogestión</t>
    </r>
  </si>
  <si>
    <r>
      <rPr>
        <sz val="9"/>
        <color rgb="FF393838"/>
        <rFont val="TeXGyreAdventor"/>
      </rPr>
      <t>Sueldo fijo por cargo a personal militar y policial</t>
    </r>
  </si>
  <si>
    <r>
      <rPr>
        <sz val="9"/>
        <color rgb="FF393838"/>
        <rFont val="TeXGyreAdventor"/>
      </rPr>
      <t>Nuevo ingreso de militares y policías</t>
    </r>
  </si>
  <si>
    <r>
      <rPr>
        <b/>
        <sz val="9"/>
        <color rgb="FFFF0000"/>
        <rFont val="TeXGyreAdventor"/>
      </rPr>
      <t>2.1.1.2.01</t>
    </r>
  </si>
  <si>
    <r>
      <rPr>
        <b/>
        <sz val="9"/>
        <color rgb="FFFF0000"/>
        <rFont val="TeXGyreAdventor"/>
      </rPr>
      <t>Personal igualado</t>
    </r>
  </si>
  <si>
    <r>
      <rPr>
        <b/>
        <sz val="9"/>
        <color rgb="FFFF0000"/>
        <rFont val="TeXGyreAdventor"/>
      </rPr>
      <t>2.1.1.2.02</t>
    </r>
  </si>
  <si>
    <r>
      <rPr>
        <b/>
        <sz val="9"/>
        <color rgb="FFFF0000"/>
        <rFont val="TeXGyreAdventor"/>
      </rPr>
      <t>Sueldos de personal nominal</t>
    </r>
  </si>
  <si>
    <r>
      <rPr>
        <sz val="9"/>
        <color rgb="FF393838"/>
        <rFont val="TeXGyreAdventor"/>
      </rPr>
      <t>2.1.1.2.03</t>
    </r>
  </si>
  <si>
    <r>
      <rPr>
        <sz val="9"/>
        <color rgb="FF393838"/>
        <rFont val="TeXGyreAdventor"/>
      </rPr>
      <t>Suplencias</t>
    </r>
  </si>
  <si>
    <r>
      <rPr>
        <sz val="9"/>
        <color rgb="FF393838"/>
        <rFont val="TeXGyreAdventor"/>
      </rPr>
      <t>2.1.1.2.04</t>
    </r>
  </si>
  <si>
    <t>Personal de servicios especiales</t>
  </si>
  <si>
    <r>
      <rPr>
        <sz val="9"/>
        <color rgb="FF393838"/>
        <rFont val="TeXGyreAdventor"/>
      </rPr>
      <t>2.1.1.2.05</t>
    </r>
  </si>
  <si>
    <r>
      <rPr>
        <sz val="9"/>
        <color rgb="FF393838"/>
        <rFont val="TeXGyreAdventor"/>
      </rPr>
      <t>Periodo probatorio de ingreso a carrera</t>
    </r>
  </si>
  <si>
    <r>
      <rPr>
        <sz val="9"/>
        <color rgb="FF393838"/>
        <rFont val="TeXGyreAdventor"/>
      </rPr>
      <t>2.1.1.2.06</t>
    </r>
  </si>
  <si>
    <r>
      <rPr>
        <sz val="9"/>
        <color rgb="FF393838"/>
        <rFont val="TeXGyreAdventor"/>
      </rPr>
      <t>Jornales</t>
    </r>
  </si>
  <si>
    <r>
      <rPr>
        <b/>
        <sz val="9"/>
        <color rgb="FFFF0000"/>
        <rFont val="TeXGyreAdventor"/>
      </rPr>
      <t>2.1.1.2.07</t>
    </r>
  </si>
  <si>
    <r>
      <rPr>
        <b/>
        <sz val="9"/>
        <color rgb="FFFF0000"/>
        <rFont val="TeXGyreAdventor"/>
      </rPr>
      <t>Sobrejornales</t>
    </r>
  </si>
  <si>
    <r>
      <rPr>
        <sz val="9"/>
        <color rgb="FF393838"/>
        <rFont val="TeXGyreAdventor"/>
      </rPr>
      <t>2.1.1.2.08</t>
    </r>
  </si>
  <si>
    <r>
      <rPr>
        <sz val="9"/>
        <color rgb="FF393838"/>
        <rFont val="TeXGyreAdventor"/>
      </rPr>
      <t>Empleados temporales</t>
    </r>
  </si>
  <si>
    <r>
      <rPr>
        <sz val="9"/>
        <color rgb="FF393838"/>
        <rFont val="TeXGyreAdventor"/>
      </rPr>
      <t>2.1.1.2.09</t>
    </r>
  </si>
  <si>
    <r>
      <rPr>
        <sz val="9"/>
        <color rgb="FF393838"/>
        <rFont val="TeXGyreAdventor"/>
      </rPr>
      <t>Personal de carácter eventual</t>
    </r>
  </si>
  <si>
    <r>
      <rPr>
        <b/>
        <sz val="9"/>
        <color rgb="FFFF0000"/>
        <rFont val="TeXGyreAdventor"/>
      </rPr>
      <t>2.1.1.2.10</t>
    </r>
  </si>
  <si>
    <r>
      <rPr>
        <b/>
        <sz val="9"/>
        <color rgb="FFFF0000"/>
        <rFont val="TeXGyreAdventor"/>
      </rPr>
      <t>Personal temporal en cargos de carrera</t>
    </r>
  </si>
  <si>
    <t>2.1.1.2.11</t>
  </si>
  <si>
    <t>Interinato</t>
  </si>
  <si>
    <r>
      <rPr>
        <sz val="9"/>
        <color rgb="FF393838"/>
        <rFont val="TeXGyreAdventor"/>
      </rPr>
      <t>2.1.1.3.01</t>
    </r>
  </si>
  <si>
    <r>
      <rPr>
        <sz val="9"/>
        <color rgb="FF393838"/>
        <rFont val="TeXGyreAdventor"/>
      </rPr>
      <t>Sueldos al personal fijo en trámite de pensiones</t>
    </r>
  </si>
  <si>
    <r>
      <rPr>
        <sz val="9"/>
        <color rgb="FF393838"/>
        <rFont val="TeXGyreAdventor"/>
      </rPr>
      <t>2.1.1.4.01</t>
    </r>
  </si>
  <si>
    <r>
      <rPr>
        <sz val="9"/>
        <color rgb="FF393838"/>
        <rFont val="TeXGyreAdventor"/>
      </rPr>
      <t>Sueldo Anual No. 13</t>
    </r>
  </si>
  <si>
    <r>
      <rPr>
        <sz val="9"/>
        <color rgb="FF393838"/>
        <rFont val="TeXGyreAdventor"/>
      </rPr>
      <t>2.1.1.5.01</t>
    </r>
  </si>
  <si>
    <r>
      <rPr>
        <sz val="9"/>
        <color rgb="FF393838"/>
        <rFont val="TeXGyreAdventor"/>
      </rPr>
      <t>Prestaciones económicas</t>
    </r>
  </si>
  <si>
    <r>
      <rPr>
        <sz val="9"/>
        <color rgb="FF393838"/>
        <rFont val="TeXGyreAdventor"/>
      </rPr>
      <t>2.1.1.5.02</t>
    </r>
  </si>
  <si>
    <r>
      <rPr>
        <sz val="9"/>
        <color rgb="FF393838"/>
        <rFont val="TeXGyreAdventor"/>
      </rPr>
      <t>Pago de porcentaje por desvinculación de cargo</t>
    </r>
  </si>
  <si>
    <t>2.1.1.5.03</t>
  </si>
  <si>
    <t>Prestación laboral por desvinculación</t>
  </si>
  <si>
    <t>2.1.1.5.04</t>
  </si>
  <si>
    <t>Proporción de vacaciones no disfrutadas</t>
  </si>
  <si>
    <r>
      <rPr>
        <sz val="9"/>
        <color rgb="FF393838"/>
        <rFont val="TeXGyreAdventor"/>
      </rPr>
      <t>2.1.1.6.01</t>
    </r>
  </si>
  <si>
    <r>
      <rPr>
        <sz val="9"/>
        <color rgb="FF393838"/>
        <rFont val="TeXGyreAdventor"/>
      </rPr>
      <t>Vacaciones</t>
    </r>
  </si>
  <si>
    <r>
      <rPr>
        <sz val="9"/>
        <color rgb="FF393838"/>
        <rFont val="TeXGyreAdventor"/>
      </rPr>
      <t>2.1.2.1.01</t>
    </r>
  </si>
  <si>
    <r>
      <rPr>
        <sz val="9"/>
        <color rgb="FF393838"/>
        <rFont val="TeXGyreAdventor"/>
      </rPr>
      <t>Primas por antigüedad</t>
    </r>
  </si>
  <si>
    <r>
      <rPr>
        <sz val="9"/>
        <color rgb="FF393838"/>
        <rFont val="TeXGyreAdventor"/>
      </rPr>
      <t>2.1.2.2.01</t>
    </r>
  </si>
  <si>
    <r>
      <rPr>
        <sz val="9"/>
        <color rgb="FF393838"/>
        <rFont val="TeXGyreAdventor"/>
      </rPr>
      <t>Compensación por gastos de alimentación</t>
    </r>
  </si>
  <si>
    <r>
      <rPr>
        <b/>
        <sz val="9"/>
        <color rgb="FFFF0000"/>
        <rFont val="TeXGyreAdventor"/>
      </rPr>
      <t>2.1.2.2.02</t>
    </r>
  </si>
  <si>
    <r>
      <rPr>
        <b/>
        <sz val="9"/>
        <color rgb="FFFF0000"/>
        <rFont val="TeXGyreAdventor"/>
      </rPr>
      <t>Compensación por horas extraordinarias</t>
    </r>
  </si>
  <si>
    <r>
      <rPr>
        <sz val="9"/>
        <color rgb="FF393838"/>
        <rFont val="TeXGyreAdventor"/>
      </rPr>
      <t>2.1.2.2.03</t>
    </r>
  </si>
  <si>
    <r>
      <rPr>
        <sz val="9"/>
        <color rgb="FF393838"/>
        <rFont val="TeXGyreAdventor"/>
      </rPr>
      <t>Pago de horas extraordinarias</t>
    </r>
  </si>
  <si>
    <r>
      <rPr>
        <sz val="9"/>
        <color rgb="FF393838"/>
        <rFont val="TeXGyreAdventor"/>
      </rPr>
      <t>2.1.2.2.04</t>
    </r>
  </si>
  <si>
    <r>
      <rPr>
        <sz val="9"/>
        <color rgb="FF393838"/>
        <rFont val="TeXGyreAdventor"/>
      </rPr>
      <t>Prima de transporte</t>
    </r>
  </si>
  <si>
    <r>
      <rPr>
        <sz val="9"/>
        <color rgb="FF393838"/>
        <rFont val="TeXGyreAdventor"/>
      </rPr>
      <t>2.1.2.2.05</t>
    </r>
  </si>
  <si>
    <r>
      <rPr>
        <sz val="9"/>
        <color rgb="FF393838"/>
        <rFont val="TeXGyreAdventor"/>
      </rPr>
      <t>Compensación servicios de seguridad</t>
    </r>
  </si>
  <si>
    <r>
      <rPr>
        <sz val="9"/>
        <color rgb="FF393838"/>
        <rFont val="TeXGyreAdventor"/>
      </rPr>
      <t>2.1.2.2.06</t>
    </r>
  </si>
  <si>
    <r>
      <rPr>
        <sz val="9"/>
        <color rgb="FF393838"/>
        <rFont val="TeXGyreAdventor"/>
      </rPr>
      <t>Incentivo por Rendimiento Individual</t>
    </r>
  </si>
  <si>
    <r>
      <rPr>
        <sz val="9"/>
        <color rgb="FF393838"/>
        <rFont val="TeXGyreAdventor"/>
      </rPr>
      <t>2.1.2.2.07</t>
    </r>
  </si>
  <si>
    <r>
      <rPr>
        <sz val="9"/>
        <color rgb="FF393838"/>
        <rFont val="TeXGyreAdventor"/>
      </rPr>
      <t>Compensación por distancia</t>
    </r>
  </si>
  <si>
    <r>
      <rPr>
        <sz val="9"/>
        <color rgb="FF393838"/>
        <rFont val="TeXGyreAdventor"/>
      </rPr>
      <t>2.1.2.2.08</t>
    </r>
  </si>
  <si>
    <r>
      <rPr>
        <sz val="9"/>
        <color rgb="FF393838"/>
        <rFont val="TeXGyreAdventor"/>
      </rPr>
      <t>Compensaciones especiales</t>
    </r>
  </si>
  <si>
    <r>
      <rPr>
        <sz val="9"/>
        <color rgb="FF393838"/>
        <rFont val="TeXGyreAdventor"/>
      </rPr>
      <t>2.1.2.2.09</t>
    </r>
  </si>
  <si>
    <r>
      <rPr>
        <sz val="9"/>
        <color rgb="FF393838"/>
        <rFont val="TeXGyreAdventor"/>
      </rPr>
      <t>Bono por desempeño a servidores de carrera</t>
    </r>
  </si>
  <si>
    <r>
      <rPr>
        <sz val="9"/>
        <color rgb="FF393838"/>
        <rFont val="TeXGyreAdventor"/>
      </rPr>
      <t>2.1.2.2.10</t>
    </r>
  </si>
  <si>
    <r>
      <rPr>
        <sz val="9"/>
        <color rgb="FF393838"/>
        <rFont val="TeXGyreAdventor"/>
      </rPr>
      <t>Compensación por cumplimiento de indicadores</t>
    </r>
  </si>
  <si>
    <r>
      <rPr>
        <sz val="9"/>
        <color rgb="FF393838"/>
        <rFont val="TeXGyreAdventor"/>
      </rPr>
      <t>2.1.2.2.11</t>
    </r>
  </si>
  <si>
    <r>
      <rPr>
        <sz val="9"/>
        <color rgb="FF393838"/>
        <rFont val="TeXGyreAdventor"/>
      </rPr>
      <t>2.1.2.2.12</t>
    </r>
  </si>
  <si>
    <r>
      <rPr>
        <sz val="9"/>
        <color rgb="FF393838"/>
        <rFont val="TeXGyreAdventor"/>
      </rPr>
      <t xml:space="preserve">Compensación por cargo al personal policial </t>
    </r>
    <r>
      <rPr>
        <sz val="9"/>
        <rFont val="TeXGyreAdventor"/>
      </rPr>
      <t>y militar</t>
    </r>
  </si>
  <si>
    <r>
      <rPr>
        <sz val="9"/>
        <color rgb="FF393838"/>
        <rFont val="TeXGyreAdventor"/>
      </rPr>
      <t>2.1.2.2.13</t>
    </r>
  </si>
  <si>
    <r>
      <rPr>
        <sz val="9"/>
        <color rgb="FF393838"/>
        <rFont val="TeXGyreAdventor"/>
      </rPr>
      <t>2.1.2.2.14</t>
    </r>
  </si>
  <si>
    <r>
      <rPr>
        <sz val="9"/>
        <color rgb="FF393838"/>
        <rFont val="TeXGyreAdventor"/>
      </rPr>
      <t xml:space="preserve">Compensación especial al personal militar </t>
    </r>
    <r>
      <rPr>
        <sz val="9"/>
        <rFont val="TeXGyreAdventor"/>
      </rPr>
      <t>y policial</t>
    </r>
  </si>
  <si>
    <r>
      <rPr>
        <sz val="9"/>
        <color rgb="FF393838"/>
        <rFont val="TeXGyreAdventor"/>
      </rPr>
      <t>2.1.2.2.15</t>
    </r>
  </si>
  <si>
    <r>
      <rPr>
        <sz val="9"/>
        <color rgb="FF393838"/>
        <rFont val="TeXGyreAdventor"/>
      </rPr>
      <t>Compensación extraordinaria anual</t>
    </r>
  </si>
  <si>
    <r>
      <rPr>
        <sz val="9"/>
        <color rgb="FF393838"/>
        <rFont val="TeXGyreAdventor"/>
      </rPr>
      <t>2.1.2.2.16</t>
    </r>
  </si>
  <si>
    <r>
      <rPr>
        <sz val="9"/>
        <color rgb="FF393838"/>
        <rFont val="TeXGyreAdventor"/>
      </rPr>
      <t>Incentivo por labor humanitaria</t>
    </r>
  </si>
  <si>
    <t>2.1.2.2.17</t>
  </si>
  <si>
    <t>Compensación por misión diplomática</t>
  </si>
  <si>
    <r>
      <rPr>
        <b/>
        <sz val="9"/>
        <color rgb="FFFF0000"/>
        <rFont val="TeXGyreAdventor"/>
      </rPr>
      <t>2.1.2.3.01</t>
    </r>
  </si>
  <si>
    <r>
      <rPr>
        <b/>
        <sz val="9"/>
        <color rgb="FFFF0000"/>
        <rFont val="TeXGyreAdventor"/>
      </rPr>
      <t>Especialismos</t>
    </r>
  </si>
  <si>
    <r>
      <rPr>
        <b/>
        <sz val="9"/>
        <color rgb="FF393838"/>
        <rFont val="TeXGyreAdventor"/>
      </rPr>
      <t>Dietas</t>
    </r>
  </si>
  <si>
    <r>
      <rPr>
        <sz val="9"/>
        <color rgb="FF393838"/>
        <rFont val="TeXGyreAdventor"/>
      </rPr>
      <t>2.1.3.1.01</t>
    </r>
  </si>
  <si>
    <r>
      <rPr>
        <sz val="9"/>
        <color rgb="FF393838"/>
        <rFont val="TeXGyreAdventor"/>
      </rPr>
      <t>Dietas en el país</t>
    </r>
  </si>
  <si>
    <r>
      <rPr>
        <sz val="9"/>
        <color rgb="FF393838"/>
        <rFont val="TeXGyreAdventor"/>
      </rPr>
      <t>2.1.3.1.02</t>
    </r>
  </si>
  <si>
    <r>
      <rPr>
        <sz val="9"/>
        <color rgb="FF393838"/>
        <rFont val="TeXGyreAdventor"/>
      </rPr>
      <t>Dietas en el exterior</t>
    </r>
  </si>
  <si>
    <r>
      <rPr>
        <b/>
        <sz val="9"/>
        <color rgb="FF393838"/>
        <rFont val="TeXGyreAdventor"/>
      </rPr>
      <t>Gastos de representación</t>
    </r>
  </si>
  <si>
    <r>
      <rPr>
        <sz val="9"/>
        <color rgb="FF393838"/>
        <rFont val="TeXGyreAdventor"/>
      </rPr>
      <t>2.1.3.2.01</t>
    </r>
  </si>
  <si>
    <r>
      <rPr>
        <sz val="9"/>
        <color rgb="FF393838"/>
        <rFont val="TeXGyreAdventor"/>
      </rPr>
      <t>Gastos de representación en el país</t>
    </r>
  </si>
  <si>
    <r>
      <rPr>
        <sz val="9"/>
        <color rgb="FF393838"/>
        <rFont val="TeXGyreAdventor"/>
      </rPr>
      <t>2.1.3.2.02</t>
    </r>
  </si>
  <si>
    <r>
      <rPr>
        <sz val="9"/>
        <color rgb="FF393838"/>
        <rFont val="TeXGyreAdventor"/>
      </rPr>
      <t>Gastos de representación en el exterior</t>
    </r>
  </si>
  <si>
    <r>
      <rPr>
        <b/>
        <sz val="9"/>
        <color rgb="FF393838"/>
        <rFont val="TeXGyreAdventor"/>
      </rPr>
      <t>Bonificaciones</t>
    </r>
  </si>
  <si>
    <r>
      <rPr>
        <sz val="9"/>
        <color rgb="FF393838"/>
        <rFont val="TeXGyreAdventor"/>
      </rPr>
      <t>2.1.4.1.01</t>
    </r>
  </si>
  <si>
    <r>
      <rPr>
        <sz val="9"/>
        <color rgb="FF393838"/>
        <rFont val="TeXGyreAdventor"/>
      </rPr>
      <t>Bonificaciones</t>
    </r>
  </si>
  <si>
    <r>
      <rPr>
        <b/>
        <sz val="9"/>
        <color rgb="FF393838"/>
        <rFont val="TeXGyreAdventor"/>
      </rPr>
      <t>Otras Gratificaciones y Bonificaciones</t>
    </r>
  </si>
  <si>
    <r>
      <rPr>
        <sz val="9"/>
        <color rgb="FF393838"/>
        <rFont val="TeXGyreAdventor"/>
      </rPr>
      <t>2.1.4.2.01</t>
    </r>
  </si>
  <si>
    <r>
      <rPr>
        <sz val="9"/>
        <color rgb="FF393838"/>
        <rFont val="TeXGyreAdventor"/>
      </rPr>
      <t>Bono escolar</t>
    </r>
  </si>
  <si>
    <r>
      <rPr>
        <sz val="9"/>
        <color rgb="FF393838"/>
        <rFont val="TeXGyreAdventor"/>
      </rPr>
      <t>2.1.4.2.02</t>
    </r>
  </si>
  <si>
    <r>
      <rPr>
        <sz val="9"/>
        <color rgb="FF393838"/>
        <rFont val="TeXGyreAdventor"/>
      </rPr>
      <t>Gratificaciones por pasantías</t>
    </r>
  </si>
  <si>
    <r>
      <rPr>
        <sz val="9"/>
        <color rgb="FF393838"/>
        <rFont val="TeXGyreAdventor"/>
      </rPr>
      <t>2.1.4.2.03</t>
    </r>
  </si>
  <si>
    <r>
      <rPr>
        <sz val="9"/>
        <color rgb="FF393838"/>
        <rFont val="TeXGyreAdventor"/>
      </rPr>
      <t>Gratificaciones por aniversario de institución</t>
    </r>
  </si>
  <si>
    <r>
      <rPr>
        <sz val="9"/>
        <color rgb="FF393838"/>
        <rFont val="TeXGyreAdventor"/>
      </rPr>
      <t>2.1.4.2.04</t>
    </r>
  </si>
  <si>
    <r>
      <rPr>
        <sz val="9"/>
        <color rgb="FF393838"/>
        <rFont val="TeXGyreAdventor"/>
      </rPr>
      <t>Otras gratificaciones</t>
    </r>
  </si>
  <si>
    <r>
      <rPr>
        <b/>
        <sz val="9"/>
        <color rgb="FF393838"/>
        <rFont val="TeXGyreAdventor"/>
      </rPr>
      <t>Contribuciones al seguro de salud</t>
    </r>
  </si>
  <si>
    <r>
      <rPr>
        <sz val="9"/>
        <color rgb="FF393838"/>
        <rFont val="TeXGyreAdventor"/>
      </rPr>
      <t>2.1.5.1.01</t>
    </r>
  </si>
  <si>
    <r>
      <rPr>
        <sz val="9"/>
        <color rgb="FF393838"/>
        <rFont val="TeXGyreAdventor"/>
      </rPr>
      <t>Contribuciones al seguro de salud</t>
    </r>
  </si>
  <si>
    <r>
      <rPr>
        <b/>
        <sz val="9"/>
        <color rgb="FF393838"/>
        <rFont val="TeXGyreAdventor"/>
      </rPr>
      <t>Contribuciones al seguro de pensiones</t>
    </r>
  </si>
  <si>
    <r>
      <rPr>
        <sz val="9"/>
        <color rgb="FF393838"/>
        <rFont val="TeXGyreAdventor"/>
      </rPr>
      <t>2.1.5.2.01</t>
    </r>
  </si>
  <si>
    <r>
      <rPr>
        <sz val="9"/>
        <color rgb="FF393838"/>
        <rFont val="TeXGyreAdventor"/>
      </rPr>
      <t>Contribuciones al seguro de pensiones</t>
    </r>
  </si>
  <si>
    <r>
      <rPr>
        <b/>
        <sz val="9"/>
        <color rgb="FF393838"/>
        <rFont val="TeXGyreAdventor"/>
      </rPr>
      <t>Contribuciones al seguro de riesgo laboral</t>
    </r>
  </si>
  <si>
    <r>
      <rPr>
        <sz val="9"/>
        <color rgb="FF393838"/>
        <rFont val="TeXGyreAdventor"/>
      </rPr>
      <t>2.1.5.3.01</t>
    </r>
  </si>
  <si>
    <r>
      <rPr>
        <sz val="9"/>
        <color rgb="FF393838"/>
        <rFont val="TeXGyreAdventor"/>
      </rPr>
      <t>Contribuciones al seguro de riesgo laboral</t>
    </r>
  </si>
  <si>
    <r>
      <rPr>
        <b/>
        <sz val="9"/>
        <color rgb="FF393838"/>
        <rFont val="TeXGyreAdventor"/>
      </rPr>
      <t>Contribuciones al plan de retiro complementario</t>
    </r>
  </si>
  <si>
    <r>
      <rPr>
        <sz val="9"/>
        <color rgb="FF393838"/>
        <rFont val="TeXGyreAdventor"/>
      </rPr>
      <t>2.1.5.4.01</t>
    </r>
  </si>
  <si>
    <r>
      <rPr>
        <sz val="9"/>
        <color rgb="FF393838"/>
        <rFont val="TeXGyreAdventor"/>
      </rPr>
      <t>Contribuciones al plan de retiro complementario</t>
    </r>
  </si>
  <si>
    <t>2.1.5.4.02</t>
  </si>
  <si>
    <t>Contribuciones al plan de retiro complementario legislativo</t>
  </si>
  <si>
    <r>
      <rPr>
        <sz val="9"/>
        <color rgb="FF393838"/>
        <rFont val="TeXGyreAdventor"/>
      </rPr>
      <t>2.2.1.1.01</t>
    </r>
  </si>
  <si>
    <r>
      <rPr>
        <sz val="9"/>
        <color rgb="FF393838"/>
        <rFont val="TeXGyreAdventor"/>
      </rPr>
      <t>Radiocomunicación</t>
    </r>
  </si>
  <si>
    <r>
      <rPr>
        <sz val="9"/>
        <color rgb="FF393838"/>
        <rFont val="TeXGyreAdventor"/>
      </rPr>
      <t>2.2.1.2.01</t>
    </r>
  </si>
  <si>
    <r>
      <rPr>
        <sz val="9"/>
        <color rgb="FF393838"/>
        <rFont val="TeXGyreAdventor"/>
      </rPr>
      <t>Servicios telefónico de larga distancia</t>
    </r>
  </si>
  <si>
    <r>
      <rPr>
        <sz val="9"/>
        <color rgb="FF393838"/>
        <rFont val="TeXGyreAdventor"/>
      </rPr>
      <t>2.2.1.3.01</t>
    </r>
  </si>
  <si>
    <r>
      <rPr>
        <sz val="9"/>
        <color rgb="FF393838"/>
        <rFont val="TeXGyreAdventor"/>
      </rPr>
      <t>Teléfono local</t>
    </r>
  </si>
  <si>
    <r>
      <rPr>
        <sz val="9"/>
        <color rgb="FF393838"/>
        <rFont val="TeXGyreAdventor"/>
      </rPr>
      <t>2.2.1.4.01</t>
    </r>
  </si>
  <si>
    <r>
      <rPr>
        <sz val="9"/>
        <color rgb="FF393838"/>
        <rFont val="TeXGyreAdventor"/>
      </rPr>
      <t>Telefax y correos</t>
    </r>
  </si>
  <si>
    <r>
      <rPr>
        <sz val="9"/>
        <color rgb="FF393838"/>
        <rFont val="TeXGyreAdventor"/>
      </rPr>
      <t>2.2.1.5.01</t>
    </r>
  </si>
  <si>
    <r>
      <rPr>
        <sz val="9"/>
        <color rgb="FF393838"/>
        <rFont val="TeXGyreAdventor"/>
      </rPr>
      <t>Servicio de internet y televisión por cable</t>
    </r>
  </si>
  <si>
    <r>
      <rPr>
        <sz val="9"/>
        <color rgb="FF393838"/>
        <rFont val="TeXGyreAdventor"/>
      </rPr>
      <t>2.2.1.6.01</t>
    </r>
  </si>
  <si>
    <r>
      <rPr>
        <sz val="9"/>
        <color rgb="FF393838"/>
        <rFont val="TeXGyreAdventor"/>
      </rPr>
      <t>Energía eléctrica</t>
    </r>
  </si>
  <si>
    <r>
      <rPr>
        <sz val="9"/>
        <color rgb="FF393838"/>
        <rFont val="TeXGyreAdventor"/>
      </rPr>
      <t>2.2.1.6.02</t>
    </r>
  </si>
  <si>
    <r>
      <rPr>
        <sz val="9"/>
        <color rgb="FF393838"/>
        <rFont val="TeXGyreAdventor"/>
      </rPr>
      <t>Electricidad no cortable</t>
    </r>
  </si>
  <si>
    <t>2.2.1.6.03</t>
  </si>
  <si>
    <t>Energía eléctrica para comercialización</t>
  </si>
  <si>
    <r>
      <rPr>
        <sz val="9"/>
        <color rgb="FF393838"/>
        <rFont val="TeXGyreAdventor"/>
      </rPr>
      <t>2.2.1.7.01</t>
    </r>
  </si>
  <si>
    <r>
      <rPr>
        <sz val="9"/>
        <color rgb="FF393838"/>
        <rFont val="TeXGyreAdventor"/>
      </rPr>
      <t>Agua</t>
    </r>
  </si>
  <si>
    <r>
      <rPr>
        <sz val="9"/>
        <color rgb="FF393838"/>
        <rFont val="TeXGyreAdventor"/>
      </rPr>
      <t>2.2.1.8.01</t>
    </r>
  </si>
  <si>
    <r>
      <rPr>
        <sz val="9"/>
        <color rgb="FF393838"/>
        <rFont val="TeXGyreAdventor"/>
      </rPr>
      <t>Recolección de residuos sólidos</t>
    </r>
  </si>
  <si>
    <r>
      <rPr>
        <sz val="9"/>
        <color rgb="FF393838"/>
        <rFont val="TeXGyreAdventor"/>
      </rPr>
      <t>2.2.2.1.01</t>
    </r>
  </si>
  <si>
    <r>
      <rPr>
        <sz val="9"/>
        <color rgb="FF393838"/>
        <rFont val="TeXGyreAdventor"/>
      </rPr>
      <t>Publicidad y propaganda</t>
    </r>
  </si>
  <si>
    <t>2.2.2.1.02</t>
  </si>
  <si>
    <t>Promoción y patrocinio</t>
  </si>
  <si>
    <t>2.2.2.1.03</t>
  </si>
  <si>
    <t>Publicaciones de avisos oficiales</t>
  </si>
  <si>
    <r>
      <rPr>
        <sz val="9"/>
        <color rgb="FF393838"/>
        <rFont val="TeXGyreAdventor"/>
      </rPr>
      <t>2.2.2.2.01</t>
    </r>
  </si>
  <si>
    <r>
      <rPr>
        <sz val="9"/>
        <color rgb="FF393838"/>
        <rFont val="TeXGyreAdventor"/>
      </rPr>
      <t>Impresión, encuadernación y rotulación</t>
    </r>
  </si>
  <si>
    <r>
      <rPr>
        <sz val="9"/>
        <color rgb="FF393838"/>
        <rFont val="TeXGyreAdventor"/>
      </rPr>
      <t>2.2.3.1.01</t>
    </r>
  </si>
  <si>
    <r>
      <rPr>
        <sz val="9"/>
        <color rgb="FF393838"/>
        <rFont val="TeXGyreAdventor"/>
      </rPr>
      <t>Viáticos dentro del país</t>
    </r>
  </si>
  <si>
    <r>
      <rPr>
        <sz val="9"/>
        <color rgb="FF393838"/>
        <rFont val="TeXGyreAdventor"/>
      </rPr>
      <t>2.2.3.2.01</t>
    </r>
  </si>
  <si>
    <r>
      <rPr>
        <sz val="9"/>
        <color rgb="FF393838"/>
        <rFont val="TeXGyreAdventor"/>
      </rPr>
      <t>Viáticos fuera del país</t>
    </r>
  </si>
  <si>
    <r>
      <rPr>
        <sz val="9"/>
        <color rgb="FF393838"/>
        <rFont val="TeXGyreAdventor"/>
      </rPr>
      <t>2.2.3.2.02</t>
    </r>
  </si>
  <si>
    <r>
      <rPr>
        <sz val="9"/>
        <color rgb="FF393838"/>
        <rFont val="TeXGyreAdventor"/>
      </rPr>
      <t>Viáticos a personas con labor diplomática y consular</t>
    </r>
  </si>
  <si>
    <r>
      <rPr>
        <sz val="9"/>
        <color rgb="FF393838"/>
        <rFont val="TeXGyreAdventor"/>
      </rPr>
      <t>2.2.3.3.01</t>
    </r>
  </si>
  <si>
    <r>
      <rPr>
        <sz val="9"/>
        <color rgb="FF393838"/>
        <rFont val="TeXGyreAdventor"/>
      </rPr>
      <t>Otros viáticos</t>
    </r>
  </si>
  <si>
    <r>
      <rPr>
        <sz val="9"/>
        <color rgb="FF393838"/>
        <rFont val="TeXGyreAdventor"/>
      </rPr>
      <t>2.2.4.1.01</t>
    </r>
  </si>
  <si>
    <r>
      <rPr>
        <sz val="9"/>
        <color rgb="FF393838"/>
        <rFont val="TeXGyreAdventor"/>
      </rPr>
      <t>Pasajes y gastos de transporte</t>
    </r>
  </si>
  <si>
    <r>
      <rPr>
        <sz val="9"/>
        <color rgb="FF393838"/>
        <rFont val="TeXGyreAdventor"/>
      </rPr>
      <t>2.2.4.2.01</t>
    </r>
  </si>
  <si>
    <r>
      <rPr>
        <sz val="9"/>
        <color rgb="FF393838"/>
        <rFont val="TeXGyreAdventor"/>
      </rPr>
      <t>Fletes</t>
    </r>
  </si>
  <si>
    <r>
      <rPr>
        <sz val="9"/>
        <color rgb="FF393838"/>
        <rFont val="TeXGyreAdventor"/>
      </rPr>
      <t>2.2.4.3.01</t>
    </r>
  </si>
  <si>
    <r>
      <rPr>
        <sz val="9"/>
        <color rgb="FF393838"/>
        <rFont val="TeXGyreAdventor"/>
      </rPr>
      <t>Almacenaje</t>
    </r>
  </si>
  <si>
    <r>
      <rPr>
        <sz val="9"/>
        <color rgb="FF393838"/>
        <rFont val="TeXGyreAdventor"/>
      </rPr>
      <t>2.2.4.3.02</t>
    </r>
  </si>
  <si>
    <r>
      <rPr>
        <sz val="9"/>
        <color rgb="FF393838"/>
        <rFont val="TeXGyreAdventor"/>
      </rPr>
      <t>Servicios de manejo y embalaje</t>
    </r>
  </si>
  <si>
    <r>
      <rPr>
        <sz val="9"/>
        <color rgb="FF393838"/>
        <rFont val="TeXGyreAdventor"/>
      </rPr>
      <t>2.2.4.4.01</t>
    </r>
  </si>
  <si>
    <r>
      <rPr>
        <sz val="9"/>
        <color rgb="FF393838"/>
        <rFont val="TeXGyreAdventor"/>
      </rPr>
      <t>Peaje</t>
    </r>
  </si>
  <si>
    <r>
      <rPr>
        <sz val="9"/>
        <color rgb="FF393838"/>
        <rFont val="TeXGyreAdventor"/>
      </rPr>
      <t>2.2.5.1.01</t>
    </r>
  </si>
  <si>
    <r>
      <rPr>
        <sz val="9"/>
        <color rgb="FF393838"/>
        <rFont val="TeXGyreAdventor"/>
      </rPr>
      <t>Alquileres y rentas de edificaciones y locales</t>
    </r>
  </si>
  <si>
    <r>
      <rPr>
        <sz val="9"/>
        <color rgb="FF393838"/>
        <rFont val="TeXGyreAdventor"/>
      </rPr>
      <t>2.2.5.2.01</t>
    </r>
  </si>
  <si>
    <r>
      <rPr>
        <sz val="9"/>
        <color rgb="FF393838"/>
        <rFont val="TeXGyreAdventor"/>
      </rPr>
      <t>Alquileres de Máquinas y equipos de producción</t>
    </r>
  </si>
  <si>
    <r>
      <rPr>
        <sz val="9"/>
        <color rgb="FF393838"/>
        <rFont val="TeXGyreAdventor"/>
      </rPr>
      <t>2.2.5.2.02</t>
    </r>
  </si>
  <si>
    <r>
      <rPr>
        <sz val="9"/>
        <color rgb="FF393838"/>
        <rFont val="TeXGyreAdventor"/>
      </rPr>
      <t>Alquileres de equipos eléctricos</t>
    </r>
  </si>
  <si>
    <r>
      <rPr>
        <sz val="9"/>
        <color rgb="FF393838"/>
        <rFont val="TeXGyreAdventor"/>
      </rPr>
      <t>2.2.5.3.01</t>
    </r>
  </si>
  <si>
    <r>
      <rPr>
        <sz val="9"/>
        <color rgb="FF393838"/>
        <rFont val="TeXGyreAdventor"/>
      </rPr>
      <t>Alquiler de equipo educacional</t>
    </r>
  </si>
  <si>
    <r>
      <rPr>
        <sz val="9"/>
        <color rgb="FF393838"/>
        <rFont val="TeXGyreAdventor"/>
      </rPr>
      <t>2.2.5.3.02</t>
    </r>
  </si>
  <si>
    <r>
      <rPr>
        <sz val="9"/>
        <color rgb="FF393838"/>
        <rFont val="TeXGyreAdventor"/>
      </rPr>
      <t>Alquiler de equipo de tecnología y almacenamiento de datos</t>
    </r>
  </si>
  <si>
    <r>
      <rPr>
        <sz val="9"/>
        <color rgb="FF393838"/>
        <rFont val="TeXGyreAdventor"/>
      </rPr>
      <t>2.2.5.3.03</t>
    </r>
  </si>
  <si>
    <r>
      <rPr>
        <sz val="9"/>
        <color rgb="FF393838"/>
        <rFont val="TeXGyreAdventor"/>
      </rPr>
      <t>Alquiler de equipo de comunicación</t>
    </r>
  </si>
  <si>
    <r>
      <rPr>
        <sz val="9"/>
        <color rgb="FF393838"/>
        <rFont val="TeXGyreAdventor"/>
      </rPr>
      <t>2.2.5.3.04</t>
    </r>
  </si>
  <si>
    <r>
      <rPr>
        <sz val="9"/>
        <color rgb="FF393838"/>
        <rFont val="TeXGyreAdventor"/>
      </rPr>
      <t>Alquiler de equipo de oficina y muebles</t>
    </r>
  </si>
  <si>
    <r>
      <rPr>
        <sz val="9"/>
        <color rgb="FF393838"/>
        <rFont val="TeXGyreAdventor"/>
      </rPr>
      <t>2.2.5.3.05</t>
    </r>
  </si>
  <si>
    <r>
      <rPr>
        <sz val="9"/>
        <color rgb="FF393838"/>
        <rFont val="TeXGyreAdventor"/>
      </rPr>
      <t>Alquiler de equipos médicos, sanitarios y de laboratorios</t>
    </r>
  </si>
  <si>
    <r>
      <rPr>
        <sz val="9"/>
        <color rgb="FF393838"/>
        <rFont val="TeXGyreAdventor"/>
      </rPr>
      <t>2.2.5.4.01</t>
    </r>
  </si>
  <si>
    <r>
      <rPr>
        <sz val="9"/>
        <color rgb="FF393838"/>
        <rFont val="TeXGyreAdventor"/>
      </rPr>
      <t>Alquileres de equipos de transporte, tracción y elevación</t>
    </r>
  </si>
  <si>
    <r>
      <rPr>
        <sz val="9"/>
        <color rgb="FF393838"/>
        <rFont val="TeXGyreAdventor"/>
      </rPr>
      <t>2.2.5.5.01</t>
    </r>
  </si>
  <si>
    <r>
      <rPr>
        <sz val="9"/>
        <color rgb="FF393838"/>
        <rFont val="TeXGyreAdventor"/>
      </rPr>
      <t>Alquiler de tierras</t>
    </r>
  </si>
  <si>
    <r>
      <rPr>
        <sz val="9"/>
        <color rgb="FF393838"/>
        <rFont val="TeXGyreAdventor"/>
      </rPr>
      <t>2.2.5.6.01</t>
    </r>
  </si>
  <si>
    <r>
      <rPr>
        <sz val="9"/>
        <color rgb="FF393838"/>
        <rFont val="TeXGyreAdventor"/>
      </rPr>
      <t>Alquileres de terrenos</t>
    </r>
  </si>
  <si>
    <r>
      <rPr>
        <sz val="9"/>
        <color rgb="FF393838"/>
        <rFont val="TeXGyreAdventor"/>
      </rPr>
      <t>2.2.5.7.01</t>
    </r>
  </si>
  <si>
    <r>
      <rPr>
        <sz val="9"/>
        <color rgb="FF393838"/>
        <rFont val="TeXGyreAdventor"/>
      </rPr>
      <t>Alquileres de equipos de construcción y movimiento de tierras</t>
    </r>
  </si>
  <si>
    <r>
      <rPr>
        <sz val="9"/>
        <color rgb="FF393838"/>
        <rFont val="TeXGyreAdventor"/>
      </rPr>
      <t>2.2.5.8.01</t>
    </r>
  </si>
  <si>
    <r>
      <rPr>
        <sz val="9"/>
        <color rgb="FF393838"/>
        <rFont val="TeXGyreAdventor"/>
      </rPr>
      <t>Otros alquileres</t>
    </r>
  </si>
  <si>
    <t>2.2.5.9</t>
  </si>
  <si>
    <t>2.2.5.9.01</t>
  </si>
  <si>
    <r>
      <rPr>
        <sz val="9"/>
        <color rgb="FF393838"/>
        <rFont val="TeXGyreAdventor"/>
      </rPr>
      <t>Licencias Informáticas</t>
    </r>
  </si>
  <si>
    <r>
      <rPr>
        <sz val="9"/>
        <color rgb="FF393838"/>
        <rFont val="TeXGyreAdventor"/>
      </rPr>
      <t>2.2.6.1.01</t>
    </r>
  </si>
  <si>
    <r>
      <rPr>
        <sz val="9"/>
        <color rgb="FF393838"/>
        <rFont val="TeXGyreAdventor"/>
      </rPr>
      <t>Seguro de bienes inmuebles e infraestructura</t>
    </r>
  </si>
  <si>
    <r>
      <rPr>
        <sz val="9"/>
        <color rgb="FF393838"/>
        <rFont val="TeXGyreAdventor"/>
      </rPr>
      <t>2.2.6.2.01</t>
    </r>
  </si>
  <si>
    <r>
      <rPr>
        <sz val="9"/>
        <color rgb="FF393838"/>
        <rFont val="TeXGyreAdventor"/>
      </rPr>
      <t>Seguro de bienes muebles</t>
    </r>
  </si>
  <si>
    <r>
      <rPr>
        <sz val="9"/>
        <color rgb="FF393838"/>
        <rFont val="TeXGyreAdventor"/>
      </rPr>
      <t>2.2.6.3.01</t>
    </r>
  </si>
  <si>
    <r>
      <rPr>
        <sz val="9"/>
        <color rgb="FF393838"/>
        <rFont val="TeXGyreAdventor"/>
      </rPr>
      <t>Seguros de personas</t>
    </r>
  </si>
  <si>
    <t>Seguros de la producción agrícola</t>
  </si>
  <si>
    <r>
      <rPr>
        <sz val="9"/>
        <color rgb="FF393838"/>
        <rFont val="TeXGyreAdventor"/>
      </rPr>
      <t>2.2.6.4.01</t>
    </r>
  </si>
  <si>
    <r>
      <rPr>
        <sz val="9"/>
        <color rgb="FF393838"/>
        <rFont val="TeXGyreAdventor"/>
      </rPr>
      <t>Seguros de la producción agrícola</t>
    </r>
  </si>
  <si>
    <r>
      <rPr>
        <sz val="9"/>
        <color rgb="FF393838"/>
        <rFont val="TeXGyreAdventor"/>
      </rPr>
      <t>2.2.6.5.01</t>
    </r>
  </si>
  <si>
    <r>
      <rPr>
        <sz val="9"/>
        <color rgb="FF393838"/>
        <rFont val="TeXGyreAdventor"/>
      </rPr>
      <t>Seguro sobre infraestructura</t>
    </r>
  </si>
  <si>
    <r>
      <rPr>
        <sz val="9"/>
        <color rgb="FF393838"/>
        <rFont val="TeXGyreAdventor"/>
      </rPr>
      <t>2.2.6.6.01</t>
    </r>
  </si>
  <si>
    <r>
      <rPr>
        <sz val="9"/>
        <color rgb="FF393838"/>
        <rFont val="TeXGyreAdventor"/>
      </rPr>
      <t>Seguro sobre bienes de dominio público</t>
    </r>
  </si>
  <si>
    <r>
      <rPr>
        <sz val="9"/>
        <color rgb="FF393838"/>
        <rFont val="TeXGyreAdventor"/>
      </rPr>
      <t>2.2.6.7.01</t>
    </r>
  </si>
  <si>
    <r>
      <rPr>
        <sz val="9"/>
        <color rgb="FF393838"/>
        <rFont val="TeXGyreAdventor"/>
      </rPr>
      <t>Seguro sobre bienes históricos y culturales</t>
    </r>
  </si>
  <si>
    <r>
      <rPr>
        <sz val="9"/>
        <color rgb="FF393838"/>
        <rFont val="TeXGyreAdventor"/>
      </rPr>
      <t>2.2.6.8.01</t>
    </r>
  </si>
  <si>
    <r>
      <rPr>
        <sz val="9"/>
        <color rgb="FF393838"/>
        <rFont val="TeXGyreAdventor"/>
      </rPr>
      <t>Seguro sobre inventarios de bienes de consumo</t>
    </r>
  </si>
  <si>
    <r>
      <rPr>
        <sz val="9"/>
        <color rgb="FF393838"/>
        <rFont val="TeXGyreAdventor"/>
      </rPr>
      <t>2.2.6.9.01</t>
    </r>
  </si>
  <si>
    <r>
      <rPr>
        <sz val="9"/>
        <color rgb="FF393838"/>
        <rFont val="TeXGyreAdventor"/>
      </rPr>
      <t>Otros seguros</t>
    </r>
  </si>
  <si>
    <t>Contratación de mantenimiento y reparaciones menores</t>
  </si>
  <si>
    <r>
      <rPr>
        <sz val="9"/>
        <color rgb="FF393838"/>
        <rFont val="TeXGyreAdventor"/>
      </rPr>
      <t>2.2.7.1.01</t>
    </r>
  </si>
  <si>
    <r>
      <rPr>
        <sz val="9"/>
        <color rgb="FF393838"/>
        <rFont val="TeXGyreAdventor"/>
      </rPr>
      <t>Mantenimiento y reparaciones menores en edificaciones</t>
    </r>
  </si>
  <si>
    <r>
      <rPr>
        <sz val="9"/>
        <color rgb="FF393838"/>
        <rFont val="TeXGyreAdventor"/>
      </rPr>
      <t>2.2.7.1.02</t>
    </r>
  </si>
  <si>
    <r>
      <rPr>
        <sz val="9"/>
        <color rgb="FF393838"/>
        <rFont val="TeXGyreAdventor"/>
      </rPr>
      <t>Servicios especiales de mantenimiento y reparación</t>
    </r>
  </si>
  <si>
    <r>
      <rPr>
        <sz val="9"/>
        <color rgb="FF393838"/>
        <rFont val="TeXGyreAdventor"/>
      </rPr>
      <t>2.2.7.1.03</t>
    </r>
  </si>
  <si>
    <r>
      <rPr>
        <sz val="9"/>
        <color rgb="FF393838"/>
        <rFont val="TeXGyreAdventor"/>
      </rPr>
      <t>Limpieza y desmalezamiento de tierras y terrenos</t>
    </r>
  </si>
  <si>
    <r>
      <rPr>
        <sz val="9"/>
        <color rgb="FF393838"/>
        <rFont val="TeXGyreAdventor"/>
      </rPr>
      <t>2.2.7.1.04</t>
    </r>
  </si>
  <si>
    <t>Mantenimiento y reparación de obras de ingeniería civil o infraestructura</t>
  </si>
  <si>
    <r>
      <rPr>
        <sz val="9"/>
        <color rgb="FF393838"/>
        <rFont val="TeXGyreAdventor"/>
      </rPr>
      <t>2.2.7.1.05</t>
    </r>
  </si>
  <si>
    <t>Mantenimiento y reparación en obras de dominio público</t>
  </si>
  <si>
    <r>
      <rPr>
        <sz val="9"/>
        <color rgb="FF393838"/>
        <rFont val="TeXGyreAdventor"/>
      </rPr>
      <t>2.2.7.1.06</t>
    </r>
  </si>
  <si>
    <r>
      <rPr>
        <sz val="9"/>
        <color rgb="FF393838"/>
        <rFont val="TeXGyreAdventor"/>
      </rPr>
      <t>Mantenimiento y reparación de instalaciones eléctricas</t>
    </r>
  </si>
  <si>
    <r>
      <rPr>
        <sz val="9"/>
        <color rgb="FF393838"/>
        <rFont val="TeXGyreAdventor"/>
      </rPr>
      <t>2.2.7.1.07</t>
    </r>
  </si>
  <si>
    <t>Mantenimiento, reparación, servicios de pintura y sus derivados</t>
  </si>
  <si>
    <t>Otros mantenimientos, reparaciones y sus derivados, no identificados precedentemente.</t>
  </si>
  <si>
    <r>
      <rPr>
        <sz val="9"/>
        <color rgb="FF393838"/>
        <rFont val="TeXGyreAdventor"/>
      </rPr>
      <t>2.2.7.2.01</t>
    </r>
  </si>
  <si>
    <r>
      <rPr>
        <sz val="9"/>
        <color rgb="FF393838"/>
        <rFont val="TeXGyreAdventor"/>
      </rPr>
      <t>Mantenimiento y reparación de muebles y equipos de  oficina</t>
    </r>
  </si>
  <si>
    <r>
      <rPr>
        <sz val="9"/>
        <color rgb="FF393838"/>
        <rFont val="TeXGyreAdventor"/>
      </rPr>
      <t>2.2.7.2.02</t>
    </r>
  </si>
  <si>
    <t>Mantenimiento y reparación de equipos de tecnología e información</t>
  </si>
  <si>
    <r>
      <rPr>
        <sz val="9"/>
        <color rgb="FF393838"/>
        <rFont val="TeXGyreAdventor"/>
      </rPr>
      <t>2.2.7.2.03</t>
    </r>
  </si>
  <si>
    <r>
      <rPr>
        <sz val="9"/>
        <color rgb="FF393838"/>
        <rFont val="TeXGyreAdventor"/>
      </rPr>
      <t>Mantenimiento y reparación de equipos educacionales y recreación</t>
    </r>
  </si>
  <si>
    <r>
      <rPr>
        <sz val="9"/>
        <color rgb="FF393838"/>
        <rFont val="TeXGyreAdventor"/>
      </rPr>
      <t>2.2.7.2.04</t>
    </r>
  </si>
  <si>
    <r>
      <rPr>
        <sz val="9"/>
        <color rgb="FF393838"/>
        <rFont val="TeXGyreAdventor"/>
      </rPr>
      <t>Mantenimiento y reparación de equipos médicos, sanitarios y de laboratorio</t>
    </r>
  </si>
  <si>
    <r>
      <rPr>
        <sz val="9"/>
        <color rgb="FF393838"/>
        <rFont val="TeXGyreAdventor"/>
      </rPr>
      <t>2.2.7.2.05</t>
    </r>
  </si>
  <si>
    <r>
      <rPr>
        <sz val="9"/>
        <color rgb="FF393838"/>
        <rFont val="TeXGyreAdventor"/>
      </rPr>
      <t>Mantenimiento y reparación de equipo de comunicación y audiovisuales</t>
    </r>
  </si>
  <si>
    <r>
      <rPr>
        <sz val="9"/>
        <color rgb="FF393838"/>
        <rFont val="TeXGyreAdventor"/>
      </rPr>
      <t>2.2.7.2.06</t>
    </r>
  </si>
  <si>
    <r>
      <rPr>
        <sz val="9"/>
        <color rgb="FF393838"/>
        <rFont val="TeXGyreAdventor"/>
      </rPr>
      <t>Mantenimiento y reparación de equipos de transporte,  tracción y elevación</t>
    </r>
  </si>
  <si>
    <r>
      <rPr>
        <sz val="9"/>
        <color rgb="FF393838"/>
        <rFont val="TeXGyreAdventor"/>
      </rPr>
      <t>2.2.7.2.07</t>
    </r>
  </si>
  <si>
    <r>
      <rPr>
        <sz val="9"/>
        <color rgb="FF393838"/>
        <rFont val="TeXGyreAdventor"/>
      </rPr>
      <t>Mantenimiento y reparación de equipos industriales y producción</t>
    </r>
  </si>
  <si>
    <r>
      <rPr>
        <sz val="9"/>
        <color rgb="FF393838"/>
        <rFont val="TeXGyreAdventor"/>
      </rPr>
      <t>2.2.7.2.08</t>
    </r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</si>
  <si>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</si>
  <si>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</si>
  <si>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</si>
  <si>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r>
      <rPr>
        <sz val="9"/>
        <color rgb="FF393838"/>
        <rFont val="TeXGyreAdventor"/>
      </rPr>
      <t>2.2.7.3.01</t>
    </r>
  </si>
  <si>
    <r>
      <rPr>
        <sz val="9"/>
        <color rgb="FF393838"/>
        <rFont val="TeXGyreAdventor"/>
      </rPr>
      <t>Instalaciones temporales</t>
    </r>
  </si>
  <si>
    <t>Gastos y representación judiciales</t>
  </si>
  <si>
    <r>
      <rPr>
        <sz val="9"/>
        <color rgb="FF393838"/>
        <rFont val="TeXGyreAdventor"/>
      </rPr>
      <t>2.2.8.1.01</t>
    </r>
  </si>
  <si>
    <r>
      <rPr>
        <sz val="9"/>
        <color rgb="FF393838"/>
        <rFont val="TeXGyreAdventor"/>
      </rPr>
      <t>Gastos judiciales</t>
    </r>
  </si>
  <si>
    <r>
      <rPr>
        <sz val="9"/>
        <color rgb="FF393838"/>
        <rFont val="TeXGyreAdventor"/>
      </rPr>
      <t>2.2.8.2.01</t>
    </r>
  </si>
  <si>
    <r>
      <rPr>
        <sz val="9"/>
        <color rgb="FF393838"/>
        <rFont val="TeXGyreAdventor"/>
      </rPr>
      <t>Comisiones y gastos</t>
    </r>
  </si>
  <si>
    <t>2.2.8.2.02</t>
  </si>
  <si>
    <r>
      <rPr>
        <sz val="9"/>
        <color rgb="FF393838"/>
        <rFont val="TeXGyreAdventor"/>
      </rPr>
      <t>Gastos por cancelación de certificados de inversión</t>
    </r>
  </si>
  <si>
    <r>
      <rPr>
        <sz val="9"/>
        <color rgb="FF393838"/>
        <rFont val="TeXGyreAdventor"/>
      </rPr>
      <t>2.2.8.3.01</t>
    </r>
  </si>
  <si>
    <r>
      <rPr>
        <sz val="9"/>
        <color rgb="FF393838"/>
        <rFont val="TeXGyreAdventor"/>
      </rPr>
      <t>Servicios sanitarios médicos y veterinarios</t>
    </r>
  </si>
  <si>
    <r>
      <rPr>
        <sz val="9"/>
        <color rgb="FF393838"/>
        <rFont val="TeXGyreAdventor"/>
      </rPr>
      <t>2.2.8.4.01</t>
    </r>
  </si>
  <si>
    <r>
      <rPr>
        <sz val="9"/>
        <color rgb="FF393838"/>
        <rFont val="TeXGyreAdventor"/>
      </rPr>
      <t>Servicios funerarios y gastos conexos</t>
    </r>
  </si>
  <si>
    <r>
      <rPr>
        <sz val="9"/>
        <color rgb="FF393838"/>
        <rFont val="TeXGyreAdventor"/>
      </rPr>
      <t>2.2.8.5.01</t>
    </r>
  </si>
  <si>
    <r>
      <rPr>
        <sz val="9"/>
        <color rgb="FF393838"/>
        <rFont val="TeXGyreAdventor"/>
      </rPr>
      <t>Fumigación</t>
    </r>
  </si>
  <si>
    <r>
      <rPr>
        <sz val="9"/>
        <color rgb="FF393838"/>
        <rFont val="TeXGyreAdventor"/>
      </rPr>
      <t>2.2.8.5.02</t>
    </r>
  </si>
  <si>
    <r>
      <rPr>
        <sz val="9"/>
        <color rgb="FF393838"/>
        <rFont val="TeXGyreAdventor"/>
      </rPr>
      <t>Lavandería</t>
    </r>
  </si>
  <si>
    <r>
      <rPr>
        <sz val="9"/>
        <color rgb="FF393838"/>
        <rFont val="TeXGyreAdventor"/>
      </rPr>
      <t>2.2.8.5.03</t>
    </r>
  </si>
  <si>
    <r>
      <rPr>
        <sz val="9"/>
        <color rgb="FF393838"/>
        <rFont val="TeXGyreAdventor"/>
      </rPr>
      <t>Limpieza e higiene</t>
    </r>
  </si>
  <si>
    <r>
      <rPr>
        <sz val="9"/>
        <color rgb="FF393838"/>
        <rFont val="TeXGyreAdventor"/>
      </rPr>
      <t>2.2.8.6.01</t>
    </r>
  </si>
  <si>
    <r>
      <rPr>
        <sz val="9"/>
        <color rgb="FF393838"/>
        <rFont val="TeXGyreAdventor"/>
      </rPr>
      <t>Eventos generales</t>
    </r>
  </si>
  <si>
    <r>
      <rPr>
        <sz val="9"/>
        <color rgb="FF393838"/>
        <rFont val="TeXGyreAdventor"/>
      </rPr>
      <t>2.2.8.6.02</t>
    </r>
  </si>
  <si>
    <r>
      <rPr>
        <sz val="9"/>
        <color rgb="FF393838"/>
        <rFont val="TeXGyreAdventor"/>
      </rPr>
      <t>Festividades</t>
    </r>
  </si>
  <si>
    <r>
      <rPr>
        <sz val="9"/>
        <color rgb="FF393838"/>
        <rFont val="TeXGyreAdventor"/>
      </rPr>
      <t>2.2.8.6.03</t>
    </r>
  </si>
  <si>
    <r>
      <rPr>
        <sz val="9"/>
        <color rgb="FF393838"/>
        <rFont val="TeXGyreAdventor"/>
      </rPr>
      <t>Actuaciones deportivas</t>
    </r>
  </si>
  <si>
    <r>
      <rPr>
        <sz val="9"/>
        <color rgb="FF393838"/>
        <rFont val="TeXGyreAdventor"/>
      </rPr>
      <t>2.2.8.6.04</t>
    </r>
  </si>
  <si>
    <r>
      <rPr>
        <sz val="9"/>
        <color rgb="FF393838"/>
        <rFont val="TeXGyreAdventor"/>
      </rPr>
      <t>Actuaciones artísticas</t>
    </r>
  </si>
  <si>
    <r>
      <rPr>
        <sz val="9"/>
        <color rgb="FF393838"/>
        <rFont val="TeXGyreAdventor"/>
      </rPr>
      <t>2.2.8.7.01</t>
    </r>
  </si>
  <si>
    <t>Servicios Técnicos y Profesionales</t>
  </si>
  <si>
    <r>
      <rPr>
        <sz val="9"/>
        <color rgb="FF393838"/>
        <rFont val="TeXGyreAdventor"/>
      </rPr>
      <t>2.2.8.7.02</t>
    </r>
  </si>
  <si>
    <r>
      <rPr>
        <sz val="9"/>
        <color rgb="FF393838"/>
        <rFont val="TeXGyreAdventor"/>
      </rPr>
      <t>Servicios jurídicos</t>
    </r>
  </si>
  <si>
    <r>
      <rPr>
        <sz val="9"/>
        <color rgb="FF393838"/>
        <rFont val="TeXGyreAdventor"/>
      </rPr>
      <t>2.2.8.7.03</t>
    </r>
  </si>
  <si>
    <r>
      <rPr>
        <sz val="9"/>
        <color rgb="FF393838"/>
        <rFont val="TeXGyreAdventor"/>
      </rPr>
      <t>Servicios de contabilidad y auditoría</t>
    </r>
  </si>
  <si>
    <r>
      <rPr>
        <sz val="9"/>
        <color rgb="FF393838"/>
        <rFont val="TeXGyreAdventor"/>
      </rPr>
      <t>2.2.8.7.04</t>
    </r>
  </si>
  <si>
    <r>
      <rPr>
        <sz val="9"/>
        <color rgb="FF393838"/>
        <rFont val="TeXGyreAdventor"/>
      </rPr>
      <t>Servicios de capacitación</t>
    </r>
  </si>
  <si>
    <r>
      <rPr>
        <sz val="9"/>
        <color rgb="FF393838"/>
        <rFont val="TeXGyreAdventor"/>
      </rPr>
      <t>2.2.8.7.05</t>
    </r>
  </si>
  <si>
    <r>
      <rPr>
        <sz val="9"/>
        <color rgb="FF393838"/>
        <rFont val="TeXGyreAdventor"/>
      </rPr>
      <t>Servicios de informática y sistemas computarizados</t>
    </r>
  </si>
  <si>
    <r>
      <rPr>
        <sz val="9"/>
        <color rgb="FF393838"/>
        <rFont val="TeXGyreAdventor"/>
      </rPr>
      <t>2.2.8.7.06</t>
    </r>
  </si>
  <si>
    <r>
      <rPr>
        <sz val="9"/>
        <color rgb="FF393838"/>
        <rFont val="TeXGyreAdventor"/>
      </rPr>
      <t>Otros servicios técnicos profesionales</t>
    </r>
  </si>
  <si>
    <r>
      <rPr>
        <sz val="9"/>
        <color rgb="FF393838"/>
        <rFont val="TeXGyreAdventor"/>
      </rPr>
      <t>2.2.8.8.01</t>
    </r>
  </si>
  <si>
    <r>
      <rPr>
        <sz val="9"/>
        <color rgb="FF393838"/>
        <rFont val="TeXGyreAdventor"/>
      </rPr>
      <t>Impuestos</t>
    </r>
  </si>
  <si>
    <r>
      <rPr>
        <sz val="9"/>
        <color rgb="FF393838"/>
        <rFont val="TeXGyreAdventor"/>
      </rPr>
      <t>2.2.8.8.02</t>
    </r>
  </si>
  <si>
    <r>
      <rPr>
        <sz val="9"/>
        <color rgb="FF393838"/>
        <rFont val="TeXGyreAdventor"/>
      </rPr>
      <t>Derechos</t>
    </r>
  </si>
  <si>
    <r>
      <rPr>
        <sz val="9"/>
        <color rgb="FF393838"/>
        <rFont val="TeXGyreAdventor"/>
      </rPr>
      <t>2.2.8.8.03</t>
    </r>
  </si>
  <si>
    <r>
      <rPr>
        <sz val="9"/>
        <color rgb="FF393838"/>
        <rFont val="TeXGyreAdventor"/>
      </rPr>
      <t>Tasas</t>
    </r>
  </si>
  <si>
    <r>
      <rPr>
        <sz val="9"/>
        <color rgb="FF393838"/>
        <rFont val="TeXGyreAdventor"/>
      </rPr>
      <t>2.2.8.9.01</t>
    </r>
  </si>
  <si>
    <r>
      <rPr>
        <sz val="9"/>
        <color rgb="FF393838"/>
        <rFont val="TeXGyreAdventor"/>
      </rPr>
      <t>Intereses devengados internos por instituciones financieras</t>
    </r>
  </si>
  <si>
    <r>
      <rPr>
        <sz val="9"/>
        <color rgb="FF393838"/>
        <rFont val="TeXGyreAdventor"/>
      </rPr>
      <t>2.2.8.9.02</t>
    </r>
  </si>
  <si>
    <r>
      <rPr>
        <sz val="9"/>
        <color rgb="FF393838"/>
        <rFont val="TeXGyreAdventor"/>
      </rPr>
      <t>Intereses devengados externos por instituciones financieras</t>
    </r>
  </si>
  <si>
    <r>
      <rPr>
        <sz val="9"/>
        <color rgb="FF393838"/>
        <rFont val="TeXGyreAdventor"/>
      </rPr>
      <t>2.2.8.9.03</t>
    </r>
  </si>
  <si>
    <r>
      <rPr>
        <sz val="9"/>
        <color rgb="FF393838"/>
        <rFont val="TeXGyreAdventor"/>
      </rPr>
      <t>Premios de billetes y quinielas de la Lotería Nacional</t>
    </r>
  </si>
  <si>
    <r>
      <rPr>
        <sz val="9"/>
        <color rgb="FF393838"/>
        <rFont val="TeXGyreAdventor"/>
      </rPr>
      <t>2.2.8.9.04</t>
    </r>
  </si>
  <si>
    <r>
      <rPr>
        <sz val="9"/>
        <color rgb="FF393838"/>
        <rFont val="TeXGyreAdventor"/>
      </rPr>
      <t>Otros gastos por indemnizaciones y compensaciones</t>
    </r>
  </si>
  <si>
    <r>
      <rPr>
        <sz val="9"/>
        <color rgb="FF393838"/>
        <rFont val="TeXGyreAdventor"/>
      </rPr>
      <t>2.2.8.9.05</t>
    </r>
  </si>
  <si>
    <r>
      <rPr>
        <sz val="9"/>
        <color rgb="FF393838"/>
        <rFont val="TeXGyreAdventor"/>
      </rPr>
      <t>Otros gastos operativos de instituciones empresariales</t>
    </r>
  </si>
  <si>
    <r>
      <rPr>
        <sz val="9"/>
        <color rgb="FF393838"/>
        <rFont val="TeXGyreAdventor"/>
      </rPr>
      <t>2.2.8.9.06</t>
    </r>
  </si>
  <si>
    <r>
      <rPr>
        <sz val="9"/>
        <color rgb="FF393838"/>
        <rFont val="TeXGyreAdventor"/>
      </rPr>
      <t>2.2.8.9.07</t>
    </r>
  </si>
  <si>
    <r>
      <rPr>
        <b/>
        <sz val="9"/>
        <color rgb="FF393838"/>
        <rFont val="TeXGyreAdventor"/>
      </rPr>
      <t>Otras contrataciones de servicios</t>
    </r>
  </si>
  <si>
    <r>
      <rPr>
        <sz val="9"/>
        <color rgb="FF393838"/>
        <rFont val="TeXGyreAdventor"/>
      </rPr>
      <t>2.2.9.1.01</t>
    </r>
  </si>
  <si>
    <r>
      <rPr>
        <sz val="9"/>
        <color rgb="FF393838"/>
        <rFont val="TeXGyreAdventor"/>
      </rPr>
      <t>Otras contrataciones de servicios</t>
    </r>
  </si>
  <si>
    <r>
      <rPr>
        <sz val="9"/>
        <color rgb="FF393838"/>
        <rFont val="TeXGyreAdventor"/>
      </rPr>
      <t>2.2.9.1.02</t>
    </r>
  </si>
  <si>
    <r>
      <rPr>
        <sz val="9"/>
        <color rgb="FF393838"/>
        <rFont val="TeXGyreAdventor"/>
      </rPr>
      <t>Servicios de grabación y transmisión de jornadas académicas</t>
    </r>
  </si>
  <si>
    <r>
      <rPr>
        <b/>
        <sz val="9"/>
        <color rgb="FF393838"/>
        <rFont val="TeXGyreAdventor"/>
      </rPr>
      <t>Servicios de alimentación</t>
    </r>
  </si>
  <si>
    <r>
      <rPr>
        <sz val="9"/>
        <color rgb="FF393838"/>
        <rFont val="TeXGyreAdventor"/>
      </rPr>
      <t>2.2.9.2.01</t>
    </r>
  </si>
  <si>
    <r>
      <rPr>
        <sz val="9"/>
        <color rgb="FF393838"/>
        <rFont val="TeXGyreAdventor"/>
      </rPr>
      <t>Servicios de alimentación</t>
    </r>
  </si>
  <si>
    <r>
      <rPr>
        <sz val="9"/>
        <color rgb="FF393838"/>
        <rFont val="TeXGyreAdventor"/>
      </rPr>
      <t>2.2.9.2.02</t>
    </r>
  </si>
  <si>
    <r>
      <rPr>
        <sz val="9"/>
        <color rgb="FF393838"/>
        <rFont val="TeXGyreAdventor"/>
      </rPr>
      <t>Servicios de alimentación escolar</t>
    </r>
  </si>
  <si>
    <t>2.2.9.2.03</t>
  </si>
  <si>
    <t>Servicios de catering</t>
  </si>
  <si>
    <r>
      <rPr>
        <sz val="9"/>
        <color rgb="FF393838"/>
        <rFont val="TeXGyreAdventor"/>
      </rPr>
      <t>2.3.1.1.01</t>
    </r>
  </si>
  <si>
    <r>
      <rPr>
        <sz val="9"/>
        <color rgb="FF393838"/>
        <rFont val="TeXGyreAdventor"/>
      </rPr>
      <t>Alimentos y bebidas para personas</t>
    </r>
  </si>
  <si>
    <r>
      <rPr>
        <sz val="9"/>
        <color rgb="FF393838"/>
        <rFont val="TeXGyreAdventor"/>
      </rPr>
      <t>2.3.1.1.02</t>
    </r>
  </si>
  <si>
    <r>
      <rPr>
        <sz val="9"/>
        <color rgb="FF393838"/>
        <rFont val="TeXGyreAdventor"/>
      </rPr>
      <t>Alimentación escolar</t>
    </r>
  </si>
  <si>
    <r>
      <rPr>
        <sz val="9"/>
        <color rgb="FF393838"/>
        <rFont val="TeXGyreAdventor"/>
      </rPr>
      <t>2.3.1.2.01</t>
    </r>
  </si>
  <si>
    <r>
      <rPr>
        <sz val="9"/>
        <color rgb="FF393838"/>
        <rFont val="TeXGyreAdventor"/>
      </rPr>
      <t>Alimentos para animales</t>
    </r>
  </si>
  <si>
    <r>
      <rPr>
        <sz val="9"/>
        <color rgb="FF393838"/>
        <rFont val="TeXGyreAdventor"/>
      </rPr>
      <t>2.3.1.3.01</t>
    </r>
  </si>
  <si>
    <r>
      <rPr>
        <sz val="9"/>
        <color rgb="FF393838"/>
        <rFont val="TeXGyreAdventor"/>
      </rPr>
      <t>Productos pecuarios</t>
    </r>
  </si>
  <si>
    <r>
      <rPr>
        <sz val="9"/>
        <color rgb="FF393838"/>
        <rFont val="TeXGyreAdventor"/>
      </rPr>
      <t>2.3.1.3.02</t>
    </r>
  </si>
  <si>
    <r>
      <rPr>
        <sz val="9"/>
        <color rgb="FF393838"/>
        <rFont val="TeXGyreAdventor"/>
      </rPr>
      <t>Productos agrícolas</t>
    </r>
  </si>
  <si>
    <r>
      <rPr>
        <sz val="9"/>
        <color rgb="FF393838"/>
        <rFont val="TeXGyreAdventor"/>
      </rPr>
      <t>2.3.1.3.03</t>
    </r>
  </si>
  <si>
    <r>
      <rPr>
        <sz val="9"/>
        <color rgb="FF393838"/>
        <rFont val="TeXGyreAdventor"/>
      </rPr>
      <t>Productos forestales</t>
    </r>
  </si>
  <si>
    <r>
      <rPr>
        <sz val="9"/>
        <color rgb="FF393838"/>
        <rFont val="TeXGyreAdventor"/>
      </rPr>
      <t>2.3.1.4.01</t>
    </r>
  </si>
  <si>
    <r>
      <rPr>
        <sz val="9"/>
        <color rgb="FF393838"/>
        <rFont val="TeXGyreAdventor"/>
      </rPr>
      <t>Madera, corcho y sus manufacturas</t>
    </r>
  </si>
  <si>
    <r>
      <rPr>
        <sz val="9"/>
        <color rgb="FF393838"/>
        <rFont val="TeXGyreAdventor"/>
      </rPr>
      <t>2.3.2.1.01</t>
    </r>
  </si>
  <si>
    <r>
      <rPr>
        <sz val="9"/>
        <color rgb="FF393838"/>
        <rFont val="TeXGyreAdventor"/>
      </rPr>
      <t>Hilados, fibras, telas y útiles de costura</t>
    </r>
  </si>
  <si>
    <r>
      <rPr>
        <sz val="9"/>
        <color rgb="FF393838"/>
        <rFont val="TeXGyreAdventor"/>
      </rPr>
      <t>2.3.2.2.01</t>
    </r>
  </si>
  <si>
    <r>
      <rPr>
        <sz val="9"/>
        <color rgb="FF393838"/>
        <rFont val="TeXGyreAdventor"/>
      </rPr>
      <t>Acabados textiles</t>
    </r>
  </si>
  <si>
    <r>
      <rPr>
        <sz val="9"/>
        <color rgb="FF393838"/>
        <rFont val="TeXGyreAdventor"/>
      </rPr>
      <t>2.3.2.3.01</t>
    </r>
  </si>
  <si>
    <r>
      <rPr>
        <sz val="9"/>
        <color rgb="FF393838"/>
        <rFont val="TeXGyreAdventor"/>
      </rPr>
      <t>Prendas y accesorios de vestir</t>
    </r>
  </si>
  <si>
    <r>
      <rPr>
        <sz val="9"/>
        <color rgb="FF393838"/>
        <rFont val="TeXGyreAdventor"/>
      </rPr>
      <t>2.3.2.4.01</t>
    </r>
  </si>
  <si>
    <r>
      <rPr>
        <sz val="9"/>
        <color rgb="FF393838"/>
        <rFont val="TeXGyreAdventor"/>
      </rPr>
      <t>Calzados</t>
    </r>
  </si>
  <si>
    <t>PAPEL, CARTÓN E IMPRESOS</t>
  </si>
  <si>
    <r>
      <rPr>
        <sz val="9"/>
        <color rgb="FF393838"/>
        <rFont val="TeXGyreAdventor"/>
      </rPr>
      <t>2.3.3.1.01</t>
    </r>
  </si>
  <si>
    <r>
      <rPr>
        <sz val="9"/>
        <color rgb="FF393838"/>
        <rFont val="TeXGyreAdventor"/>
      </rPr>
      <t>Papel de escritorio</t>
    </r>
  </si>
  <si>
    <r>
      <rPr>
        <sz val="9"/>
        <color rgb="FF393838"/>
        <rFont val="TeXGyreAdventor"/>
      </rPr>
      <t>2.3.3.2.01</t>
    </r>
  </si>
  <si>
    <t>Papel y cartón</t>
  </si>
  <si>
    <r>
      <rPr>
        <sz val="9"/>
        <color rgb="FF393838"/>
        <rFont val="TeXGyreAdventor"/>
      </rPr>
      <t>2.3.3.3.01</t>
    </r>
  </si>
  <si>
    <r>
      <rPr>
        <sz val="9"/>
        <color rgb="FF393838"/>
        <rFont val="TeXGyreAdventor"/>
      </rPr>
      <t>Productos de artes gráficas</t>
    </r>
  </si>
  <si>
    <r>
      <rPr>
        <sz val="9"/>
        <color rgb="FF393838"/>
        <rFont val="TeXGyreAdventor"/>
      </rPr>
      <t>2.3.3.4.01</t>
    </r>
  </si>
  <si>
    <r>
      <rPr>
        <sz val="9"/>
        <color rgb="FF393838"/>
        <rFont val="TeXGyreAdventor"/>
      </rPr>
      <t>Libros, revistas y periódicos</t>
    </r>
  </si>
  <si>
    <r>
      <rPr>
        <sz val="9"/>
        <color rgb="FF393838"/>
        <rFont val="TeXGyreAdventor"/>
      </rPr>
      <t>2.3.3.5.01</t>
    </r>
  </si>
  <si>
    <r>
      <rPr>
        <sz val="9"/>
        <color rgb="FF393838"/>
        <rFont val="TeXGyreAdventor"/>
      </rPr>
      <t>Textos de enseñanza</t>
    </r>
  </si>
  <si>
    <r>
      <rPr>
        <sz val="9"/>
        <color rgb="FF393838"/>
        <rFont val="TeXGyreAdventor"/>
      </rPr>
      <t>2.3.3.6.01</t>
    </r>
  </si>
  <si>
    <r>
      <rPr>
        <sz val="9"/>
        <color rgb="FF393838"/>
        <rFont val="TeXGyreAdventor"/>
      </rPr>
      <t>Especies timbrados y valoradas</t>
    </r>
  </si>
  <si>
    <r>
      <rPr>
        <sz val="9"/>
        <color rgb="FF393838"/>
        <rFont val="TeXGyreAdventor"/>
      </rPr>
      <t>2.3.4.1.01</t>
    </r>
  </si>
  <si>
    <r>
      <rPr>
        <sz val="9"/>
        <color rgb="FF393838"/>
        <rFont val="TeXGyreAdventor"/>
      </rPr>
      <t>Productos medicinales para uso humano</t>
    </r>
  </si>
  <si>
    <r>
      <rPr>
        <sz val="9"/>
        <color rgb="FF393838"/>
        <rFont val="TeXGyreAdventor"/>
      </rPr>
      <t>2.3.4.2.01</t>
    </r>
  </si>
  <si>
    <r>
      <rPr>
        <sz val="9"/>
        <color rgb="FF393838"/>
        <rFont val="TeXGyreAdventor"/>
      </rPr>
      <t>Productos medicinales para uso veterinario</t>
    </r>
  </si>
  <si>
    <r>
      <rPr>
        <sz val="9"/>
        <color rgb="FF393838"/>
        <rFont val="TeXGyreAdventor"/>
      </rPr>
      <t>2.3.5.1.01</t>
    </r>
  </si>
  <si>
    <r>
      <rPr>
        <sz val="9"/>
        <color rgb="FF393838"/>
        <rFont val="TeXGyreAdventor"/>
      </rPr>
      <t>Cueros y pieles</t>
    </r>
  </si>
  <si>
    <r>
      <rPr>
        <sz val="9"/>
        <color rgb="FF393838"/>
        <rFont val="TeXGyreAdventor"/>
      </rPr>
      <t>2.3.5.2.01</t>
    </r>
  </si>
  <si>
    <r>
      <rPr>
        <sz val="9"/>
        <color rgb="FF393838"/>
        <rFont val="TeXGyreAdventor"/>
      </rPr>
      <t>Productos de cuero</t>
    </r>
  </si>
  <si>
    <r>
      <rPr>
        <sz val="9"/>
        <color rgb="FF393838"/>
        <rFont val="TeXGyreAdventor"/>
      </rPr>
      <t>2.3.5.3.01</t>
    </r>
  </si>
  <si>
    <r>
      <rPr>
        <sz val="9"/>
        <color rgb="FF393838"/>
        <rFont val="TeXGyreAdventor"/>
      </rPr>
      <t>Llantas y neumáticos</t>
    </r>
  </si>
  <si>
    <r>
      <rPr>
        <sz val="9"/>
        <color rgb="FF393838"/>
        <rFont val="TeXGyreAdventor"/>
      </rPr>
      <t>2.3.5.4.01</t>
    </r>
  </si>
  <si>
    <r>
      <rPr>
        <sz val="9"/>
        <color rgb="FF393838"/>
        <rFont val="TeXGyreAdventor"/>
      </rPr>
      <t>Artículos de caucho</t>
    </r>
  </si>
  <si>
    <r>
      <rPr>
        <sz val="9"/>
        <color rgb="FF393838"/>
        <rFont val="TeXGyreAdventor"/>
      </rPr>
      <t>2.3.5.5.01</t>
    </r>
  </si>
  <si>
    <r>
      <rPr>
        <sz val="9"/>
        <color rgb="FF393838"/>
        <rFont val="TeXGyreAdventor"/>
      </rPr>
      <t>Plástico</t>
    </r>
  </si>
  <si>
    <r>
      <rPr>
        <sz val="9"/>
        <color rgb="FF393838"/>
        <rFont val="TeXGyreAdventor"/>
      </rPr>
      <t>2.3.6.1.01</t>
    </r>
  </si>
  <si>
    <r>
      <rPr>
        <sz val="9"/>
        <color rgb="FF393838"/>
        <rFont val="TeXGyreAdventor"/>
      </rPr>
      <t>Productos de cemento</t>
    </r>
  </si>
  <si>
    <r>
      <rPr>
        <sz val="9"/>
        <color rgb="FF393838"/>
        <rFont val="TeXGyreAdventor"/>
      </rPr>
      <t>2.3.6.1.02</t>
    </r>
  </si>
  <si>
    <r>
      <rPr>
        <sz val="9"/>
        <color rgb="FF393838"/>
        <rFont val="TeXGyreAdventor"/>
      </rPr>
      <t>Productos de cal</t>
    </r>
  </si>
  <si>
    <r>
      <rPr>
        <sz val="9"/>
        <color rgb="FF393838"/>
        <rFont val="TeXGyreAdventor"/>
      </rPr>
      <t>2.3.6.1.03</t>
    </r>
  </si>
  <si>
    <r>
      <rPr>
        <sz val="9"/>
        <color rgb="FF393838"/>
        <rFont val="TeXGyreAdventor"/>
      </rPr>
      <t>Productos de asbestos</t>
    </r>
  </si>
  <si>
    <r>
      <rPr>
        <sz val="9"/>
        <color rgb="FF393838"/>
        <rFont val="TeXGyreAdventor"/>
      </rPr>
      <t>2.3.6.1.04</t>
    </r>
  </si>
  <si>
    <r>
      <rPr>
        <sz val="9"/>
        <color rgb="FF393838"/>
        <rFont val="TeXGyreAdventor"/>
      </rPr>
      <t>Productos de yeso</t>
    </r>
  </si>
  <si>
    <r>
      <rPr>
        <sz val="9"/>
        <color rgb="FF393838"/>
        <rFont val="TeXGyreAdventor"/>
      </rPr>
      <t>2.3.6.1.05</t>
    </r>
  </si>
  <si>
    <r>
      <rPr>
        <sz val="9"/>
        <color rgb="FF393838"/>
        <rFont val="TeXGyreAdventor"/>
      </rPr>
      <t>Productos de arcilla y derivados</t>
    </r>
  </si>
  <si>
    <r>
      <rPr>
        <sz val="9"/>
        <color rgb="FF393838"/>
        <rFont val="TeXGyreAdventor"/>
      </rPr>
      <t>2.3.6.2.01</t>
    </r>
  </si>
  <si>
    <r>
      <rPr>
        <sz val="9"/>
        <color rgb="FF393838"/>
        <rFont val="TeXGyreAdventor"/>
      </rPr>
      <t>Productos de vidrio</t>
    </r>
  </si>
  <si>
    <r>
      <rPr>
        <sz val="9"/>
        <color rgb="FF393838"/>
        <rFont val="TeXGyreAdventor"/>
      </rPr>
      <t>2.3.6.2.02</t>
    </r>
  </si>
  <si>
    <r>
      <rPr>
        <sz val="9"/>
        <color rgb="FF393838"/>
        <rFont val="TeXGyreAdventor"/>
      </rPr>
      <t>Productos de loza</t>
    </r>
  </si>
  <si>
    <r>
      <rPr>
        <sz val="9"/>
        <color rgb="FF393838"/>
        <rFont val="TeXGyreAdventor"/>
      </rPr>
      <t>2.3.6.2.03</t>
    </r>
  </si>
  <si>
    <r>
      <rPr>
        <sz val="9"/>
        <color rgb="FF393838"/>
        <rFont val="TeXGyreAdventor"/>
      </rPr>
      <t>Productos de porcelana</t>
    </r>
  </si>
  <si>
    <r>
      <rPr>
        <sz val="9"/>
        <color rgb="FF393838"/>
        <rFont val="TeXGyreAdventor"/>
      </rPr>
      <t>2.3.6.3.01</t>
    </r>
  </si>
  <si>
    <r>
      <rPr>
        <sz val="9"/>
        <color rgb="FF393838"/>
        <rFont val="TeXGyreAdventor"/>
      </rPr>
      <t>Productos ferrosos</t>
    </r>
  </si>
  <si>
    <r>
      <rPr>
        <sz val="9"/>
        <color rgb="FF393838"/>
        <rFont val="TeXGyreAdventor"/>
      </rPr>
      <t>2.3.6.3.02</t>
    </r>
  </si>
  <si>
    <r>
      <rPr>
        <sz val="9"/>
        <color rgb="FF393838"/>
        <rFont val="TeXGyreAdventor"/>
      </rPr>
      <t>Productos no ferrosos</t>
    </r>
  </si>
  <si>
    <r>
      <rPr>
        <sz val="9"/>
        <color rgb="FF393838"/>
        <rFont val="TeXGyreAdventor"/>
      </rPr>
      <t>2.3.6.3.03</t>
    </r>
  </si>
  <si>
    <r>
      <rPr>
        <sz val="9"/>
        <color rgb="FF393838"/>
        <rFont val="TeXGyreAdventor"/>
      </rPr>
      <t>Estructuras metálicas acabadas</t>
    </r>
  </si>
  <si>
    <r>
      <rPr>
        <sz val="9"/>
        <color rgb="FF393838"/>
        <rFont val="TeXGyreAdventor"/>
      </rPr>
      <t>2.3.6.3.04</t>
    </r>
  </si>
  <si>
    <r>
      <rPr>
        <sz val="9"/>
        <color rgb="FF393838"/>
        <rFont val="TeXGyreAdventor"/>
      </rPr>
      <t>Herramientas menores</t>
    </r>
  </si>
  <si>
    <r>
      <rPr>
        <sz val="9"/>
        <color rgb="FF393838"/>
        <rFont val="TeXGyreAdventor"/>
      </rPr>
      <t>2.3.6.3.05</t>
    </r>
  </si>
  <si>
    <r>
      <rPr>
        <sz val="9"/>
        <color rgb="FF393838"/>
        <rFont val="TeXGyreAdventor"/>
      </rPr>
      <t>Productos de hojalata</t>
    </r>
  </si>
  <si>
    <r>
      <rPr>
        <sz val="9"/>
        <color rgb="FF393838"/>
        <rFont val="TeXGyreAdventor"/>
      </rPr>
      <t>2.3.6.3.06</t>
    </r>
  </si>
  <si>
    <r>
      <rPr>
        <sz val="9"/>
        <color rgb="FF393838"/>
        <rFont val="TeXGyreAdventor"/>
      </rPr>
      <t>Productos metálicos</t>
    </r>
  </si>
  <si>
    <r>
      <rPr>
        <sz val="9"/>
        <color rgb="FF393838"/>
        <rFont val="TeXGyreAdventor"/>
      </rPr>
      <t>2.3.6.3.07</t>
    </r>
  </si>
  <si>
    <r>
      <rPr>
        <sz val="9"/>
        <color rgb="FF393838"/>
        <rFont val="TeXGyreAdventor"/>
      </rPr>
      <t>Otros productos metálicos</t>
    </r>
  </si>
  <si>
    <r>
      <rPr>
        <sz val="9"/>
        <color rgb="FF393838"/>
        <rFont val="TeXGyreAdventor"/>
      </rPr>
      <t>2.3.6.4.01</t>
    </r>
  </si>
  <si>
    <r>
      <rPr>
        <sz val="9"/>
        <color rgb="FF393838"/>
        <rFont val="TeXGyreAdventor"/>
      </rPr>
      <t>Minerales metalíferos</t>
    </r>
  </si>
  <si>
    <r>
      <rPr>
        <sz val="9"/>
        <color rgb="FF393838"/>
        <rFont val="TeXGyreAdventor"/>
      </rPr>
      <t>2.3.6.4.02</t>
    </r>
  </si>
  <si>
    <r>
      <rPr>
        <sz val="9"/>
        <color rgb="FF393838"/>
        <rFont val="TeXGyreAdventor"/>
      </rPr>
      <t>Petróleo crudo</t>
    </r>
  </si>
  <si>
    <r>
      <rPr>
        <sz val="9"/>
        <color rgb="FF393838"/>
        <rFont val="TeXGyreAdventor"/>
      </rPr>
      <t>2.3.6.4.03</t>
    </r>
  </si>
  <si>
    <r>
      <rPr>
        <sz val="9"/>
        <color rgb="FF393838"/>
        <rFont val="TeXGyreAdventor"/>
      </rPr>
      <t>Carbón mineral</t>
    </r>
  </si>
  <si>
    <r>
      <rPr>
        <sz val="9"/>
        <color rgb="FF393838"/>
        <rFont val="TeXGyreAdventor"/>
      </rPr>
      <t>2.3.6.4.04</t>
    </r>
  </si>
  <si>
    <r>
      <rPr>
        <sz val="9"/>
        <color rgb="FF393838"/>
        <rFont val="TeXGyreAdventor"/>
      </rPr>
      <t>Piedra, arcilla y arena</t>
    </r>
  </si>
  <si>
    <r>
      <rPr>
        <sz val="9"/>
        <color rgb="FF393838"/>
        <rFont val="TeXGyreAdventor"/>
      </rPr>
      <t>2.3.6.4.05</t>
    </r>
  </si>
  <si>
    <r>
      <rPr>
        <sz val="9"/>
        <color rgb="FF393838"/>
        <rFont val="TeXGyreAdventor"/>
      </rPr>
      <t>Productos aislantes</t>
    </r>
  </si>
  <si>
    <r>
      <rPr>
        <sz val="9"/>
        <color rgb="FF393838"/>
        <rFont val="TeXGyreAdventor"/>
      </rPr>
      <t>2.3.6.4.06</t>
    </r>
  </si>
  <si>
    <r>
      <rPr>
        <sz val="9"/>
        <color rgb="FF393838"/>
        <rFont val="TeXGyreAdventor"/>
      </rPr>
      <t>Productos abrasivos</t>
    </r>
  </si>
  <si>
    <r>
      <rPr>
        <sz val="9"/>
        <color rgb="FF393838"/>
        <rFont val="TeXGyreAdventor"/>
      </rPr>
      <t>2.3.6.4.07</t>
    </r>
  </si>
  <si>
    <r>
      <rPr>
        <sz val="9"/>
        <color rgb="FF393838"/>
        <rFont val="TeXGyreAdventor"/>
      </rPr>
      <t>Otros minerales</t>
    </r>
  </si>
  <si>
    <r>
      <rPr>
        <sz val="9"/>
        <color rgb="FF393838"/>
        <rFont val="TeXGyreAdventor"/>
      </rPr>
      <t>2.3.6.9.01</t>
    </r>
  </si>
  <si>
    <r>
      <rPr>
        <sz val="9"/>
        <color rgb="FF393838"/>
        <rFont val="TeXGyreAdventor"/>
      </rPr>
      <t>Otros productos no metálicos</t>
    </r>
  </si>
  <si>
    <r>
      <rPr>
        <sz val="9"/>
        <color rgb="FF393838"/>
        <rFont val="TeXGyreAdventor"/>
      </rPr>
      <t>2.3.7.1.01</t>
    </r>
  </si>
  <si>
    <r>
      <rPr>
        <sz val="9"/>
        <color rgb="FF393838"/>
        <rFont val="TeXGyreAdventor"/>
      </rPr>
      <t>Gasolina</t>
    </r>
  </si>
  <si>
    <r>
      <rPr>
        <sz val="9"/>
        <color rgb="FF393838"/>
        <rFont val="TeXGyreAdventor"/>
      </rPr>
      <t>2.3.7.1.02</t>
    </r>
  </si>
  <si>
    <r>
      <rPr>
        <sz val="9"/>
        <color rgb="FF393838"/>
        <rFont val="TeXGyreAdventor"/>
      </rPr>
      <t>Gasoil</t>
    </r>
  </si>
  <si>
    <r>
      <rPr>
        <sz val="9"/>
        <color rgb="FF393838"/>
        <rFont val="TeXGyreAdventor"/>
      </rPr>
      <t>2.3.7.1.03</t>
    </r>
  </si>
  <si>
    <r>
      <rPr>
        <sz val="9"/>
        <color rgb="FF393838"/>
        <rFont val="TeXGyreAdventor"/>
      </rPr>
      <t>Keroseno</t>
    </r>
  </si>
  <si>
    <r>
      <rPr>
        <sz val="9"/>
        <color rgb="FF393838"/>
        <rFont val="TeXGyreAdventor"/>
      </rPr>
      <t>2.3.7.1.04</t>
    </r>
  </si>
  <si>
    <r>
      <rPr>
        <sz val="9"/>
        <color rgb="FF393838"/>
        <rFont val="TeXGyreAdventor"/>
      </rPr>
      <t>Gas GLP</t>
    </r>
  </si>
  <si>
    <r>
      <rPr>
        <sz val="9"/>
        <color rgb="FF393838"/>
        <rFont val="TeXGyreAdventor"/>
      </rPr>
      <t>2.3.7.1.05</t>
    </r>
  </si>
  <si>
    <r>
      <rPr>
        <sz val="9"/>
        <color rgb="FF393838"/>
        <rFont val="TeXGyreAdventor"/>
      </rPr>
      <t>Aceites y grasas</t>
    </r>
  </si>
  <si>
    <r>
      <rPr>
        <sz val="9"/>
        <color rgb="FF393838"/>
        <rFont val="TeXGyreAdventor"/>
      </rPr>
      <t>2.3.7.1.06</t>
    </r>
  </si>
  <si>
    <r>
      <rPr>
        <sz val="9"/>
        <color rgb="FF393838"/>
        <rFont val="TeXGyreAdventor"/>
      </rPr>
      <t>Lubricantes</t>
    </r>
  </si>
  <si>
    <r>
      <rPr>
        <sz val="9"/>
        <color rgb="FF393838"/>
        <rFont val="TeXGyreAdventor"/>
      </rPr>
      <t>2.3.7.1.07</t>
    </r>
  </si>
  <si>
    <r>
      <rPr>
        <sz val="9"/>
        <color rgb="FF393838"/>
        <rFont val="TeXGyreAdventor"/>
      </rPr>
      <t>Gas natural</t>
    </r>
  </si>
  <si>
    <r>
      <rPr>
        <sz val="9"/>
        <color rgb="FF393838"/>
        <rFont val="TeXGyreAdventor"/>
      </rPr>
      <t>2.3.7.1.99</t>
    </r>
  </si>
  <si>
    <r>
      <rPr>
        <sz val="9"/>
        <color rgb="FF393838"/>
        <rFont val="TeXGyreAdventor"/>
      </rPr>
      <t>Otros combustibles</t>
    </r>
  </si>
  <si>
    <r>
      <rPr>
        <sz val="9"/>
        <color rgb="FF393838"/>
        <rFont val="TeXGyreAdventor"/>
      </rPr>
      <t>2.3.7.2.01</t>
    </r>
  </si>
  <si>
    <r>
      <rPr>
        <sz val="9"/>
        <color rgb="FF393838"/>
        <rFont val="TeXGyreAdventor"/>
      </rPr>
      <t>Productos explosivos y pirotecnia</t>
    </r>
  </si>
  <si>
    <r>
      <rPr>
        <sz val="9"/>
        <color rgb="FF393838"/>
        <rFont val="TeXGyreAdventor"/>
      </rPr>
      <t>2.3.7.2.02</t>
    </r>
  </si>
  <si>
    <r>
      <rPr>
        <sz val="9"/>
        <color rgb="FF393838"/>
        <rFont val="TeXGyreAdventor"/>
      </rPr>
      <t>Productos fotoquímicos</t>
    </r>
  </si>
  <si>
    <r>
      <rPr>
        <sz val="9"/>
        <color rgb="FF393838"/>
        <rFont val="TeXGyreAdventor"/>
      </rPr>
      <t>2.3.7.2.03</t>
    </r>
  </si>
  <si>
    <r>
      <rPr>
        <sz val="9"/>
        <color rgb="FF393838"/>
        <rFont val="TeXGyreAdventor"/>
      </rPr>
      <t xml:space="preserve">Productos químicos de uso personal </t>
    </r>
    <r>
      <rPr>
        <sz val="9"/>
        <rFont val="TeXGyreAdventor"/>
      </rPr>
      <t>y de laboratorios</t>
    </r>
  </si>
  <si>
    <r>
      <rPr>
        <sz val="9"/>
        <color rgb="FF393838"/>
        <rFont val="TeXGyreAdventor"/>
      </rPr>
      <t>2.3.7.2.04</t>
    </r>
  </si>
  <si>
    <r>
      <rPr>
        <sz val="9"/>
        <color rgb="FF393838"/>
        <rFont val="TeXGyreAdventor"/>
      </rPr>
      <t>Abonos y fertilizantes</t>
    </r>
  </si>
  <si>
    <r>
      <rPr>
        <sz val="9"/>
        <color rgb="FF393838"/>
        <rFont val="TeXGyreAdventor"/>
      </rPr>
      <t>2.3.7.2.05</t>
    </r>
  </si>
  <si>
    <r>
      <rPr>
        <sz val="9"/>
        <color rgb="FF393838"/>
        <rFont val="TeXGyreAdventor"/>
      </rPr>
      <t>Insecticidas, fumigantes y otros</t>
    </r>
  </si>
  <si>
    <r>
      <rPr>
        <sz val="9"/>
        <color rgb="FF393838"/>
        <rFont val="TeXGyreAdventor"/>
      </rPr>
      <t>2.3.7.2.06</t>
    </r>
  </si>
  <si>
    <r>
      <rPr>
        <sz val="9"/>
        <color rgb="FF393838"/>
        <rFont val="TeXGyreAdventor"/>
      </rPr>
      <t>Pinturas, lacas, barnices, diluyentes y absorbentes para  pinturas</t>
    </r>
  </si>
  <si>
    <r>
      <rPr>
        <sz val="9"/>
        <color rgb="FF393838"/>
        <rFont val="TeXGyreAdventor"/>
      </rPr>
      <t>2.3.7.2.07</t>
    </r>
  </si>
  <si>
    <r>
      <rPr>
        <sz val="9"/>
        <color rgb="FF393838"/>
        <rFont val="TeXGyreAdventor"/>
      </rPr>
      <t>Productos químicos para saneamiento de las aguas</t>
    </r>
  </si>
  <si>
    <r>
      <rPr>
        <sz val="9"/>
        <color rgb="FF393838"/>
        <rFont val="TeXGyreAdventor"/>
      </rPr>
      <t>2.3.7.2.99</t>
    </r>
  </si>
  <si>
    <r>
      <rPr>
        <sz val="9"/>
        <color rgb="FF393838"/>
        <rFont val="TeXGyreAdventor"/>
      </rPr>
      <t>Otros productos químicos y conexos</t>
    </r>
  </si>
  <si>
    <r>
      <rPr>
        <sz val="9"/>
        <color rgb="FF393838"/>
        <rFont val="TeXGyreAdventor"/>
      </rPr>
      <t>2.3.8.1.01</t>
    </r>
  </si>
  <si>
    <r>
      <rPr>
        <sz val="9"/>
        <color rgb="FF393838"/>
        <rFont val="TeXGyreAdventor"/>
      </rPr>
      <t>Del 5% a ser asignados durante el ejercicio para gastos  corrientes</t>
    </r>
  </si>
  <si>
    <r>
      <rPr>
        <sz val="9"/>
        <color rgb="FF393838"/>
        <rFont val="TeXGyreAdventor"/>
      </rPr>
      <t>2.3.8.2.01</t>
    </r>
  </si>
  <si>
    <r>
      <rPr>
        <sz val="9"/>
        <color rgb="FF393838"/>
        <rFont val="TeXGyreAdventor"/>
      </rPr>
      <t>Del 1% a ser asignados durante el ej. para gastos corrientes por calamidad pública</t>
    </r>
  </si>
  <si>
    <t>Útiles y materiales de limpieza e higiene</t>
  </si>
  <si>
    <r>
      <rPr>
        <sz val="9"/>
        <color rgb="FF393838"/>
        <rFont val="TeXGyreAdventor"/>
      </rPr>
      <t>2.3.9.1.01</t>
    </r>
  </si>
  <si>
    <t>2.3.9.1.02</t>
  </si>
  <si>
    <t>Útiles y materiales de limpieza e higiene personal</t>
  </si>
  <si>
    <r>
      <rPr>
        <sz val="9"/>
        <color rgb="FF393838"/>
        <rFont val="TeXGyreAdventor"/>
      </rPr>
      <t>2.3.9.2.01</t>
    </r>
  </si>
  <si>
    <r>
      <rPr>
        <sz val="9"/>
        <color rgb="FF393838"/>
        <rFont val="TeXGyreAdventor"/>
      </rPr>
      <t>Útiles y materiales  de escritorio, oficina e informática</t>
    </r>
  </si>
  <si>
    <r>
      <rPr>
        <sz val="9"/>
        <color rgb="FF393838"/>
        <rFont val="TeXGyreAdventor"/>
      </rPr>
      <t>2.3.9.2.02</t>
    </r>
  </si>
  <si>
    <r>
      <rPr>
        <sz val="9"/>
        <color rgb="FF393838"/>
        <rFont val="TeXGyreAdventor"/>
      </rPr>
      <t>Útiles y materiales escolares y de enseñanzas</t>
    </r>
  </si>
  <si>
    <r>
      <rPr>
        <sz val="9"/>
        <color rgb="FF393838"/>
        <rFont val="TeXGyreAdventor"/>
      </rPr>
      <t>2.3.9.3.01</t>
    </r>
  </si>
  <si>
    <r>
      <rPr>
        <sz val="9"/>
        <color rgb="FF393838"/>
        <rFont val="TeXGyreAdventor"/>
      </rPr>
      <t>Útiles menores médico quirúrgicos o de laboratorio</t>
    </r>
  </si>
  <si>
    <r>
      <rPr>
        <sz val="9"/>
        <color rgb="FF393838"/>
        <rFont val="TeXGyreAdventor"/>
      </rPr>
      <t>2.3.9.4.01</t>
    </r>
  </si>
  <si>
    <r>
      <rPr>
        <sz val="9"/>
        <color rgb="FF393838"/>
        <rFont val="TeXGyreAdventor"/>
      </rPr>
      <t>Útiles destinados a actividades deportivas, culturales y recreativas</t>
    </r>
  </si>
  <si>
    <r>
      <rPr>
        <sz val="9"/>
        <color rgb="FF393838"/>
        <rFont val="TeXGyreAdventor"/>
      </rPr>
      <t>2.3.9.5.01</t>
    </r>
  </si>
  <si>
    <r>
      <rPr>
        <sz val="9"/>
        <color rgb="FF393838"/>
        <rFont val="TeXGyreAdventor"/>
      </rPr>
      <t>Útiles de cocina y comedor</t>
    </r>
  </si>
  <si>
    <r>
      <rPr>
        <sz val="9"/>
        <color rgb="FF393838"/>
        <rFont val="TeXGyreAdventor"/>
      </rPr>
      <t>2.3.9.6.01</t>
    </r>
  </si>
  <si>
    <r>
      <rPr>
        <sz val="9"/>
        <color rgb="FF393838"/>
        <rFont val="TeXGyreAdventor"/>
      </rPr>
      <t>Productos eléctricos y afines</t>
    </r>
  </si>
  <si>
    <r>
      <rPr>
        <sz val="9"/>
        <color rgb="FF393838"/>
        <rFont val="TeXGyreAdventor"/>
      </rPr>
      <t>2.3.9.7.01</t>
    </r>
  </si>
  <si>
    <r>
      <rPr>
        <sz val="9"/>
        <color rgb="FF393838"/>
        <rFont val="TeXGyreAdventor"/>
      </rPr>
      <t>Productos y útiles veterinarios</t>
    </r>
  </si>
  <si>
    <r>
      <rPr>
        <sz val="9"/>
        <color rgb="FF393838"/>
        <rFont val="TeXGyreAdventor"/>
      </rPr>
      <t>2.3.9.8.01</t>
    </r>
  </si>
  <si>
    <r>
      <rPr>
        <sz val="9"/>
        <color rgb="FF393838"/>
        <rFont val="TeXGyreAdventor"/>
      </rPr>
      <t>Repuestos</t>
    </r>
  </si>
  <si>
    <r>
      <rPr>
        <sz val="9"/>
        <color rgb="FF393838"/>
        <rFont val="TeXGyreAdventor"/>
      </rPr>
      <t>2.3.9.8.02</t>
    </r>
  </si>
  <si>
    <r>
      <rPr>
        <sz val="9"/>
        <color rgb="FF393838"/>
        <rFont val="TeXGyreAdventor"/>
      </rPr>
      <t>Accesorios</t>
    </r>
  </si>
  <si>
    <r>
      <rPr>
        <sz val="9"/>
        <color rgb="FF393838"/>
        <rFont val="TeXGyreAdventor"/>
      </rPr>
      <t>2.3.9.9.01</t>
    </r>
  </si>
  <si>
    <r>
      <rPr>
        <sz val="9"/>
        <color rgb="FF393838"/>
        <rFont val="TeXGyreAdventor"/>
      </rPr>
      <t>Productos y Útiles Varios  n.i.p</t>
    </r>
  </si>
  <si>
    <r>
      <rPr>
        <sz val="9"/>
        <color rgb="FF393838"/>
        <rFont val="TeXGyreAdventor"/>
      </rPr>
      <t>2.3.9.9.02</t>
    </r>
  </si>
  <si>
    <r>
      <rPr>
        <sz val="9"/>
        <color rgb="FF393838"/>
        <rFont val="TeXGyreAdventor"/>
      </rPr>
      <t>Bonos para útiles diversos</t>
    </r>
  </si>
  <si>
    <r>
      <rPr>
        <sz val="9"/>
        <color rgb="FF393838"/>
        <rFont val="TeXGyreAdventor"/>
      </rPr>
      <t>2.3.9.9.03</t>
    </r>
  </si>
  <si>
    <r>
      <rPr>
        <sz val="9"/>
        <color rgb="FF393838"/>
        <rFont val="TeXGyreAdventor"/>
      </rPr>
      <t>Bonos para asistencia social</t>
    </r>
  </si>
  <si>
    <r>
      <rPr>
        <sz val="9"/>
        <color rgb="FF393838"/>
        <rFont val="TeXGyreAdventor"/>
      </rPr>
      <t>2.3.9.9.04</t>
    </r>
  </si>
  <si>
    <r>
      <rPr>
        <sz val="9"/>
        <color rgb="FF393838"/>
        <rFont val="TeXGyreAdventor"/>
      </rPr>
      <t>Productos y útiles de defensa y seguridad</t>
    </r>
  </si>
  <si>
    <r>
      <rPr>
        <sz val="9"/>
        <color rgb="FF393838"/>
        <rFont val="TeXGyreAdventor"/>
      </rPr>
      <t>2.3.9.9.05</t>
    </r>
  </si>
  <si>
    <r>
      <rPr>
        <sz val="9"/>
        <color rgb="FF393838"/>
        <rFont val="TeXGyreAdventor"/>
      </rPr>
      <t>Productos y útiles diversos</t>
    </r>
  </si>
  <si>
    <r>
      <rPr>
        <sz val="9"/>
        <color rgb="FF393838"/>
        <rFont val="TeXGyreAdventor"/>
      </rPr>
      <t>2.4.1.1.01</t>
    </r>
  </si>
  <si>
    <r>
      <rPr>
        <sz val="9"/>
        <color rgb="FF393838"/>
        <rFont val="TeXGyreAdventor"/>
      </rPr>
      <t>Pensiones</t>
    </r>
  </si>
  <si>
    <r>
      <rPr>
        <sz val="9"/>
        <color rgb="FF393838"/>
        <rFont val="TeXGyreAdventor"/>
      </rPr>
      <t>2.4.1.1.02</t>
    </r>
  </si>
  <si>
    <r>
      <rPr>
        <sz val="9"/>
        <color rgb="FF393838"/>
        <rFont val="TeXGyreAdventor"/>
      </rPr>
      <t>Jubilaciones</t>
    </r>
  </si>
  <si>
    <r>
      <rPr>
        <sz val="9"/>
        <color rgb="FF393838"/>
        <rFont val="TeXGyreAdventor"/>
      </rPr>
      <t>2.4.1.1.03</t>
    </r>
  </si>
  <si>
    <r>
      <rPr>
        <sz val="9"/>
        <color rgb="FF393838"/>
        <rFont val="TeXGyreAdventor"/>
      </rPr>
      <t>Indemnización laboral</t>
    </r>
  </si>
  <si>
    <r>
      <rPr>
        <sz val="9"/>
        <color rgb="FF393838"/>
        <rFont val="TeXGyreAdventor"/>
      </rPr>
      <t>2.4.1.1.04</t>
    </r>
  </si>
  <si>
    <r>
      <rPr>
        <sz val="9"/>
        <color rgb="FF393838"/>
        <rFont val="TeXGyreAdventor"/>
      </rPr>
      <t>Nuevas pensiones</t>
    </r>
  </si>
  <si>
    <r>
      <rPr>
        <sz val="9"/>
        <color rgb="FF393838"/>
        <rFont val="TeXGyreAdventor"/>
      </rPr>
      <t>2.4.1.1.05</t>
    </r>
  </si>
  <si>
    <r>
      <rPr>
        <sz val="9"/>
        <color rgb="FF393838"/>
        <rFont val="TeXGyreAdventor"/>
      </rPr>
      <t>Pensiones a personal policial</t>
    </r>
  </si>
  <si>
    <r>
      <rPr>
        <sz val="9"/>
        <color rgb="FF393838"/>
        <rFont val="TeXGyreAdventor"/>
      </rPr>
      <t>2.4.1.1.06</t>
    </r>
  </si>
  <si>
    <r>
      <rPr>
        <sz val="9"/>
        <color rgb="FF393838"/>
        <rFont val="TeXGyreAdventor"/>
      </rPr>
      <t>Pensiones para choferes</t>
    </r>
  </si>
  <si>
    <r>
      <rPr>
        <sz val="9"/>
        <color rgb="FF393838"/>
        <rFont val="TeXGyreAdventor"/>
      </rPr>
      <t>2.4.1.1.07</t>
    </r>
  </si>
  <si>
    <r>
      <rPr>
        <sz val="9"/>
        <color rgb="FF393838"/>
        <rFont val="TeXGyreAdventor"/>
      </rPr>
      <t>Pensiones Solidarias de Régimen Subsidiado</t>
    </r>
  </si>
  <si>
    <r>
      <rPr>
        <sz val="9"/>
        <color rgb="FF393838"/>
        <rFont val="TeXGyreAdventor"/>
      </rPr>
      <t>2.4.1.2.01</t>
    </r>
  </si>
  <si>
    <r>
      <rPr>
        <sz val="9"/>
        <color rgb="FF393838"/>
        <rFont val="TeXGyreAdventor"/>
      </rPr>
      <t>Ayudas y donaciones programadas a hogares y personas</t>
    </r>
  </si>
  <si>
    <r>
      <rPr>
        <sz val="9"/>
        <color rgb="FF393838"/>
        <rFont val="TeXGyreAdventor"/>
      </rPr>
      <t>2.4.1.2.02</t>
    </r>
  </si>
  <si>
    <r>
      <rPr>
        <sz val="9"/>
        <color rgb="FF393838"/>
        <rFont val="TeXGyreAdventor"/>
      </rPr>
      <t>Ayudas y donaciones ocasionales a hogares y personas</t>
    </r>
  </si>
  <si>
    <r>
      <rPr>
        <sz val="9"/>
        <color rgb="FF393838"/>
        <rFont val="TeXGyreAdventor"/>
      </rPr>
      <t>2.4.1.2.03</t>
    </r>
  </si>
  <si>
    <r>
      <rPr>
        <sz val="9"/>
        <color rgb="FF393838"/>
        <rFont val="TeXGyreAdventor"/>
      </rPr>
      <t>Programa de repitencia escolar</t>
    </r>
  </si>
  <si>
    <r>
      <rPr>
        <sz val="9"/>
        <color rgb="FF393838"/>
        <rFont val="TeXGyreAdventor"/>
      </rPr>
      <t>2.4.1.2.04</t>
    </r>
  </si>
  <si>
    <r>
      <rPr>
        <sz val="9"/>
        <color rgb="FF393838"/>
        <rFont val="TeXGyreAdventor"/>
      </rPr>
      <t>Subsidio obreros portuarios Ley 199-02</t>
    </r>
  </si>
  <si>
    <r>
      <rPr>
        <sz val="9"/>
        <color rgb="FF393838"/>
        <rFont val="TeXGyreAdventor"/>
      </rPr>
      <t>2.4.1.2.05</t>
    </r>
  </si>
  <si>
    <r>
      <rPr>
        <sz val="9"/>
        <color rgb="FF393838"/>
        <rFont val="TeXGyreAdventor"/>
      </rPr>
      <t>Subsidios para viviendas económicas</t>
    </r>
  </si>
  <si>
    <r>
      <rPr>
        <sz val="9"/>
        <color rgb="FF393838"/>
        <rFont val="TeXGyreAdventor"/>
      </rPr>
      <t>2.4.1.3.01</t>
    </r>
  </si>
  <si>
    <r>
      <rPr>
        <sz val="9"/>
        <color rgb="FF393838"/>
        <rFont val="TeXGyreAdventor"/>
      </rPr>
      <t>Premios literarios, deportivos y culturales</t>
    </r>
  </si>
  <si>
    <r>
      <rPr>
        <sz val="9"/>
        <color rgb="FF393838"/>
        <rFont val="TeXGyreAdventor"/>
      </rPr>
      <t>2.4.1.4.01</t>
    </r>
  </si>
  <si>
    <r>
      <rPr>
        <sz val="9"/>
        <color rgb="FF393838"/>
        <rFont val="TeXGyreAdventor"/>
      </rPr>
      <t>Becas nacionales</t>
    </r>
  </si>
  <si>
    <r>
      <rPr>
        <sz val="9"/>
        <color rgb="FF393838"/>
        <rFont val="TeXGyreAdventor"/>
      </rPr>
      <t>2.4.1.4.02</t>
    </r>
  </si>
  <si>
    <r>
      <rPr>
        <sz val="9"/>
        <color rgb="FF393838"/>
        <rFont val="TeXGyreAdventor"/>
      </rPr>
      <t>Becas extranjeras</t>
    </r>
  </si>
  <si>
    <r>
      <rPr>
        <sz val="9"/>
        <color rgb="FF393838"/>
        <rFont val="TeXGyreAdventor"/>
      </rPr>
      <t>2.4.1.5.01</t>
    </r>
  </si>
  <si>
    <r>
      <rPr>
        <sz val="9"/>
        <color rgb="FF393838"/>
        <rFont val="TeXGyreAdventor"/>
      </rPr>
      <t>Transferencias corrientes a Empresas del Sector Privado</t>
    </r>
  </si>
  <si>
    <r>
      <rPr>
        <sz val="9"/>
        <color rgb="FF393838"/>
        <rFont val="TeXGyreAdventor"/>
      </rPr>
      <t>2.4.1.6.01</t>
    </r>
  </si>
  <si>
    <r>
      <rPr>
        <sz val="9"/>
        <color rgb="FF393838"/>
        <rFont val="TeXGyreAdventor"/>
      </rPr>
      <t>Transferencias corrientes programadas a asociaciones sin fines de lucro</t>
    </r>
  </si>
  <si>
    <r>
      <rPr>
        <sz val="9"/>
        <color rgb="FF393838"/>
        <rFont val="TeXGyreAdventor"/>
      </rPr>
      <t>2.4.1.6.02</t>
    </r>
  </si>
  <si>
    <r>
      <rPr>
        <sz val="9"/>
        <color rgb="FF393838"/>
        <rFont val="TeXGyreAdventor"/>
      </rPr>
      <t>Transferencias para electricidad no cortable a las asociaciones sin fines de lucro (ASFL)</t>
    </r>
  </si>
  <si>
    <r>
      <rPr>
        <sz val="9"/>
        <color rgb="FF393838"/>
        <rFont val="TeXGyreAdventor"/>
      </rPr>
      <t>2.4.1.6.03</t>
    </r>
  </si>
  <si>
    <r>
      <rPr>
        <sz val="9"/>
        <color rgb="FF393838"/>
        <rFont val="TeXGyreAdventor"/>
      </rPr>
      <t>Transferencias corrientes a partidos políticos</t>
    </r>
  </si>
  <si>
    <r>
      <rPr>
        <sz val="9"/>
        <color rgb="FF393838"/>
        <rFont val="TeXGyreAdventor"/>
      </rPr>
      <t>2.4.1.6.04</t>
    </r>
  </si>
  <si>
    <r>
      <rPr>
        <sz val="9"/>
        <color rgb="FF393838"/>
        <rFont val="TeXGyreAdventor"/>
      </rPr>
      <t>Transferencias para investigación, innovación, fomento y  desarrollo</t>
    </r>
  </si>
  <si>
    <r>
      <rPr>
        <sz val="9"/>
        <color rgb="FF393838"/>
        <rFont val="TeXGyreAdventor"/>
      </rPr>
      <t>2.4.1.6.05</t>
    </r>
  </si>
  <si>
    <r>
      <rPr>
        <sz val="9"/>
        <color rgb="FF393838"/>
        <rFont val="TeXGyreAdventor"/>
      </rPr>
      <t>Transferencias corrientes ocasionales a asociaciones sin fines de lucro</t>
    </r>
  </si>
  <si>
    <r>
      <rPr>
        <sz val="9"/>
        <color rgb="FF393838"/>
        <rFont val="TeXGyreAdventor"/>
      </rPr>
      <t>2.4.1.6.06</t>
    </r>
  </si>
  <si>
    <r>
      <rPr>
        <sz val="9"/>
        <color rgb="FF393838"/>
        <rFont val="TeXGyreAdventor"/>
      </rPr>
      <t>Transferencias corrientes a federaciones deportivas</t>
    </r>
  </si>
  <si>
    <r>
      <rPr>
        <sz val="9"/>
        <color rgb="FF393838"/>
        <rFont val="TeXGyreAdventor"/>
      </rPr>
      <t>2.4.2.1.01</t>
    </r>
  </si>
  <si>
    <r>
      <rPr>
        <sz val="9"/>
        <color rgb="FF393838"/>
        <rFont val="TeXGyreAdventor"/>
      </rPr>
      <t>Aportaciones corrientes al Poder Legislativo</t>
    </r>
  </si>
  <si>
    <r>
      <rPr>
        <sz val="9"/>
        <color rgb="FF393838"/>
        <rFont val="TeXGyreAdventor"/>
      </rPr>
      <t>2.4.2.1.02</t>
    </r>
  </si>
  <si>
    <r>
      <rPr>
        <sz val="9"/>
        <color rgb="FF393838"/>
        <rFont val="TeXGyreAdventor"/>
      </rPr>
      <t>Aportaciones corrientes al Poder Ejecutivo</t>
    </r>
  </si>
  <si>
    <r>
      <rPr>
        <sz val="9"/>
        <color rgb="FF393838"/>
        <rFont val="TeXGyreAdventor"/>
      </rPr>
      <t>2.4.2.1.03</t>
    </r>
  </si>
  <si>
    <r>
      <rPr>
        <sz val="9"/>
        <color rgb="FF393838"/>
        <rFont val="TeXGyreAdventor"/>
      </rPr>
      <t>Aportaciones corrientes al Poder Judicial</t>
    </r>
  </si>
  <si>
    <r>
      <rPr>
        <sz val="9"/>
        <color rgb="FF393838"/>
        <rFont val="TeXGyreAdventor"/>
      </rPr>
      <t>2.4.2.1.04</t>
    </r>
  </si>
  <si>
    <r>
      <rPr>
        <sz val="9"/>
        <color rgb="FF393838"/>
        <rFont val="TeXGyreAdventor"/>
      </rPr>
      <t>Aportaciones corrientes al Tribunal Constitucional</t>
    </r>
  </si>
  <si>
    <r>
      <rPr>
        <sz val="9"/>
        <color rgb="FF393838"/>
        <rFont val="TeXGyreAdventor"/>
      </rPr>
      <t>2.4.2.1.05</t>
    </r>
  </si>
  <si>
    <r>
      <rPr>
        <sz val="9"/>
        <color rgb="FF393838"/>
        <rFont val="TeXGyreAdventor"/>
      </rPr>
      <t>Aportaciones corrientes a la Junta Central Electoral</t>
    </r>
  </si>
  <si>
    <r>
      <rPr>
        <sz val="9"/>
        <color rgb="FF393838"/>
        <rFont val="TeXGyreAdventor"/>
      </rPr>
      <t>2.4.2.1.06</t>
    </r>
  </si>
  <si>
    <r>
      <rPr>
        <sz val="9"/>
        <color rgb="FF393838"/>
        <rFont val="TeXGyreAdventor"/>
      </rPr>
      <t>Aportaciones corrientes a la Cámara de Cuentas</t>
    </r>
  </si>
  <si>
    <r>
      <rPr>
        <sz val="9"/>
        <color rgb="FF393838"/>
        <rFont val="TeXGyreAdventor"/>
      </rPr>
      <t>2.4.2.1.07</t>
    </r>
  </si>
  <si>
    <r>
      <rPr>
        <sz val="9"/>
        <color rgb="FF393838"/>
        <rFont val="TeXGyreAdventor"/>
      </rPr>
      <t>Aportaciones corrientes al Defensor del Pueblo</t>
    </r>
  </si>
  <si>
    <r>
      <rPr>
        <sz val="9"/>
        <color rgb="FF393838"/>
        <rFont val="TeXGyreAdventor"/>
      </rPr>
      <t>2.4.2.1.08</t>
    </r>
  </si>
  <si>
    <r>
      <rPr>
        <sz val="9"/>
        <color rgb="FF393838"/>
        <rFont val="TeXGyreAdventor"/>
      </rPr>
      <t>Aportaciones  corrientes al Tribunal Superior Electoral</t>
    </r>
  </si>
  <si>
    <r>
      <rPr>
        <sz val="9"/>
        <color rgb="FF393838"/>
        <rFont val="TeXGyreAdventor"/>
      </rPr>
      <t>2.4.2.2.01</t>
    </r>
  </si>
  <si>
    <r>
      <rPr>
        <sz val="9"/>
        <color rgb="FF393838"/>
        <rFont val="TeXGyreAdventor"/>
      </rPr>
      <t>Transferencias corrientes a instituciones descentralizadas y autónomas no financieras para servicios personales</t>
    </r>
  </si>
  <si>
    <r>
      <rPr>
        <sz val="9"/>
        <color rgb="FF393838"/>
        <rFont val="TeXGyreAdventor"/>
      </rPr>
      <t>2.4.2.2.02</t>
    </r>
  </si>
  <si>
    <r>
      <rPr>
        <sz val="9"/>
        <color rgb="FF393838"/>
        <rFont val="TeXGyreAdventor"/>
      </rPr>
      <t>Otras transferencias corrientes a instituciones descentralizadas y autónomas no financieras</t>
    </r>
  </si>
  <si>
    <r>
      <rPr>
        <sz val="9"/>
        <color rgb="FF393838"/>
        <rFont val="TeXGyreAdventor"/>
      </rPr>
      <t>2.4.2.2.03</t>
    </r>
  </si>
  <si>
    <r>
      <rPr>
        <sz val="9"/>
        <color rgb="FF393838"/>
        <rFont val="TeXGyreAdventor"/>
      </rPr>
      <t>Transferencias corrientes a instituciones descentralizadas y autónomas no financieras para pago de electricidad no cortable</t>
    </r>
  </si>
  <si>
    <t>2.4.2.2.04</t>
  </si>
  <si>
    <r>
      <rPr>
        <sz val="9"/>
        <color rgb="FF393838"/>
        <rFont val="TeXGyreAdventor"/>
      </rPr>
      <t>Transferencias corrientes a instituciones descentralizadas y autónomas no financieras para el pago de energía eléctrica</t>
    </r>
  </si>
  <si>
    <r>
      <rPr>
        <sz val="9"/>
        <color rgb="FF393838"/>
        <rFont val="TeXGyreAdventor"/>
      </rPr>
      <t>2.4.2.3.01</t>
    </r>
  </si>
  <si>
    <r>
      <rPr>
        <sz val="9"/>
        <color rgb="FF393838"/>
        <rFont val="TeXGyreAdventor"/>
      </rPr>
      <t>Transferencias corrientes a instituciones públicas de la seguridad social para servicios personales</t>
    </r>
  </si>
  <si>
    <r>
      <rPr>
        <sz val="9"/>
        <color rgb="FF393838"/>
        <rFont val="TeXGyreAdventor"/>
      </rPr>
      <t>2.4.2.3.02</t>
    </r>
  </si>
  <si>
    <r>
      <rPr>
        <sz val="9"/>
        <color rgb="FF393838"/>
        <rFont val="TeXGyreAdventor"/>
      </rPr>
      <t>Otras transferencias corrientes a instituciones públicas de  la seguridad social</t>
    </r>
  </si>
  <si>
    <r>
      <rPr>
        <sz val="9"/>
        <color rgb="FF393838"/>
        <rFont val="TeXGyreAdventor"/>
      </rPr>
      <t>2.4.2.3.03</t>
    </r>
  </si>
  <si>
    <r>
      <rPr>
        <sz val="9"/>
        <color rgb="FF393838"/>
        <rFont val="TeXGyreAdventor"/>
      </rPr>
      <t>Transferencias corrientes a instituciones públicas de la seguridad social para pago de electricidad no cortable</t>
    </r>
  </si>
  <si>
    <r>
      <rPr>
        <sz val="9"/>
        <color rgb="FF393838"/>
        <rFont val="TeXGyreAdventor"/>
      </rPr>
      <t>2.4.2.3.04</t>
    </r>
  </si>
  <si>
    <r>
      <rPr>
        <sz val="9"/>
        <color rgb="FF393838"/>
        <rFont val="TeXGyreAdventor"/>
      </rPr>
      <t>Transferencias corrientes a instituciones públicas para el seguro familiar de salud de los pensionados</t>
    </r>
  </si>
  <si>
    <r>
      <rPr>
        <sz val="9"/>
        <color rgb="FF393838"/>
        <rFont val="TeXGyreAdventor"/>
      </rPr>
      <t>2.4.2.3.05</t>
    </r>
  </si>
  <si>
    <r>
      <rPr>
        <sz val="9"/>
        <color rgb="FF393838"/>
        <rFont val="TeXGyreAdventor"/>
      </rPr>
      <t>Transferencias corrientes a instituciones públicas para el régimen contributivo subsidiado</t>
    </r>
  </si>
  <si>
    <r>
      <rPr>
        <sz val="9"/>
        <color rgb="FF393838"/>
        <rFont val="TeXGyreAdventor"/>
      </rPr>
      <t>2.4.3.1.01</t>
    </r>
  </si>
  <si>
    <r>
      <rPr>
        <sz val="9"/>
        <color rgb="FF393838"/>
        <rFont val="TeXGyreAdventor"/>
      </rPr>
      <t>Transferencias corrientes a gobiernos centrales municipales para servicios personales</t>
    </r>
  </si>
  <si>
    <r>
      <rPr>
        <sz val="9"/>
        <color rgb="FF393838"/>
        <rFont val="TeXGyreAdventor"/>
      </rPr>
      <t>2.4.3.1.02</t>
    </r>
  </si>
  <si>
    <r>
      <rPr>
        <sz val="9"/>
        <color rgb="FF393838"/>
        <rFont val="TeXGyreAdventor"/>
      </rPr>
      <t>Otras transferencias corrientes a gobiernos centrales  municipales</t>
    </r>
  </si>
  <si>
    <r>
      <rPr>
        <sz val="9"/>
        <color rgb="FF393838"/>
        <rFont val="TeXGyreAdventor"/>
      </rPr>
      <t>2.4.3.2.01</t>
    </r>
  </si>
  <si>
    <r>
      <rPr>
        <sz val="9"/>
        <color rgb="FF393838"/>
        <rFont val="TeXGyreAdventor"/>
      </rPr>
      <t>Transferencias corrientes a instituciones descentralizadas municipales para servicios personales</t>
    </r>
  </si>
  <si>
    <r>
      <rPr>
        <sz val="9"/>
        <color rgb="FF393838"/>
        <rFont val="TeXGyreAdventor"/>
      </rPr>
      <t>2.4.3.2.02</t>
    </r>
  </si>
  <si>
    <r>
      <rPr>
        <sz val="9"/>
        <color rgb="FF393838"/>
        <rFont val="TeXGyreAdventor"/>
      </rPr>
      <t>Otras transferencias corrientes a instituciones  descentralizadas municipales</t>
    </r>
  </si>
  <si>
    <r>
      <rPr>
        <sz val="9"/>
        <color rgb="FF393838"/>
        <rFont val="TeXGyreAdventor"/>
      </rPr>
      <t>2.4.4.1.01</t>
    </r>
  </si>
  <si>
    <r>
      <rPr>
        <sz val="9"/>
        <color rgb="FF393838"/>
        <rFont val="TeXGyreAdventor"/>
      </rPr>
      <t>Transferencias corrientes a empresas públicas no financieras nacionales para servicios personales</t>
    </r>
  </si>
  <si>
    <r>
      <rPr>
        <sz val="9"/>
        <color rgb="FF393838"/>
        <rFont val="TeXGyreAdventor"/>
      </rPr>
      <t>2.4.4.1.02</t>
    </r>
  </si>
  <si>
    <r>
      <rPr>
        <sz val="9"/>
        <color rgb="FF393838"/>
        <rFont val="TeXGyreAdventor"/>
      </rPr>
      <t>Otras transferencias corrientes a empresas públicas no financieras nacionales</t>
    </r>
  </si>
  <si>
    <r>
      <rPr>
        <sz val="9"/>
        <color rgb="FF393838"/>
        <rFont val="TeXGyreAdventor"/>
      </rPr>
      <t>2.4.4.1.03</t>
    </r>
  </si>
  <si>
    <r>
      <rPr>
        <sz val="9"/>
        <color rgb="FF393838"/>
        <rFont val="TeXGyreAdventor"/>
      </rPr>
      <t>Transferencias corrientes a empresas públicas no financieras nacionales para pago de electricidad no  cortable</t>
    </r>
  </si>
  <si>
    <r>
      <rPr>
        <sz val="9"/>
        <color rgb="FF393838"/>
        <rFont val="TeXGyreAdventor"/>
      </rPr>
      <t>2.4.4.1.04</t>
    </r>
  </si>
  <si>
    <r>
      <rPr>
        <sz val="9"/>
        <color rgb="FF393838"/>
        <rFont val="TeXGyreAdventor"/>
      </rPr>
      <t>Transferencias corrientes a empresas públicas no financieras nacionales para pago de medicamentos</t>
    </r>
  </si>
  <si>
    <t>2.4.4.1.05</t>
  </si>
  <si>
    <r>
      <rPr>
        <sz val="9"/>
        <color rgb="FF393838"/>
        <rFont val="TeXGyreAdventor"/>
      </rPr>
      <t>Transferencias corrientes a empresas públicas no financieras para el pago de energía eléctrica</t>
    </r>
  </si>
  <si>
    <r>
      <rPr>
        <sz val="9"/>
        <color rgb="FF393838"/>
        <rFont val="TeXGyreAdventor"/>
      </rPr>
      <t>2.4.4.2.01</t>
    </r>
  </si>
  <si>
    <r>
      <rPr>
        <sz val="9"/>
        <color rgb="FF393838"/>
        <rFont val="TeXGyreAdventor"/>
      </rPr>
      <t>Transferencias corrientes a empresas públicas no financieras municipales para servicios personales</t>
    </r>
  </si>
  <si>
    <r>
      <rPr>
        <sz val="9"/>
        <color rgb="FF393838"/>
        <rFont val="TeXGyreAdventor"/>
      </rPr>
      <t>2.4.4.2.02</t>
    </r>
  </si>
  <si>
    <r>
      <rPr>
        <sz val="9"/>
        <color rgb="FF393838"/>
        <rFont val="TeXGyreAdventor"/>
      </rPr>
      <t>Otras transferencias corrientes a empresas públicas no financieras municipales</t>
    </r>
  </si>
  <si>
    <r>
      <rPr>
        <sz val="9"/>
        <color rgb="FF393838"/>
        <rFont val="TeXGyreAdventor"/>
      </rPr>
      <t>2.4.5.1.01</t>
    </r>
  </si>
  <si>
    <r>
      <rPr>
        <sz val="9"/>
        <color rgb="FF393838"/>
        <rFont val="TeXGyreAdventor"/>
      </rPr>
      <t>Transferencias corrientes a instituciones públicas financieras no monetarias para servicios personales</t>
    </r>
  </si>
  <si>
    <r>
      <rPr>
        <sz val="9"/>
        <color rgb="FF393838"/>
        <rFont val="TeXGyreAdventor"/>
      </rPr>
      <t>2.4.5.1.02</t>
    </r>
  </si>
  <si>
    <r>
      <rPr>
        <sz val="9"/>
        <color rgb="FF393838"/>
        <rFont val="TeXGyreAdventor"/>
      </rPr>
      <t>Otras transferencias corrientes a  instituciones públicas financieras no monetarias</t>
    </r>
  </si>
  <si>
    <r>
      <rPr>
        <sz val="9"/>
        <color rgb="FF393838"/>
        <rFont val="TeXGyreAdventor"/>
      </rPr>
      <t>2.4.5.1.03</t>
    </r>
  </si>
  <si>
    <r>
      <rPr>
        <sz val="9"/>
        <color rgb="FF393838"/>
        <rFont val="TeXGyreAdventor"/>
      </rPr>
      <t>Transferencias corrientes a  instituciones públicas financieras no monetarias para pago electricidad no  cortable</t>
    </r>
  </si>
  <si>
    <r>
      <rPr>
        <sz val="9"/>
        <color rgb="FF393838"/>
        <rFont val="TeXGyreAdventor"/>
      </rPr>
      <t>2.4.5.2.01</t>
    </r>
  </si>
  <si>
    <r>
      <rPr>
        <sz val="9"/>
        <color rgb="FF393838"/>
        <rFont val="TeXGyreAdventor"/>
      </rPr>
      <t>Transferencias corrientes a  instituciones públicas financieras monetarias para servicios personales</t>
    </r>
  </si>
  <si>
    <r>
      <rPr>
        <sz val="9"/>
        <color rgb="FF393838"/>
        <rFont val="TeXGyreAdventor"/>
      </rPr>
      <t>2.4.5.2.02</t>
    </r>
  </si>
  <si>
    <r>
      <rPr>
        <sz val="9"/>
        <color rgb="FF393838"/>
        <rFont val="TeXGyreAdventor"/>
      </rPr>
      <t>Otras transferencias corrientes a instituciones públicas financieras monetarias</t>
    </r>
  </si>
  <si>
    <r>
      <rPr>
        <sz val="9"/>
        <color rgb="FF393838"/>
        <rFont val="TeXGyreAdventor"/>
      </rPr>
      <t>2.4.5.2.03</t>
    </r>
  </si>
  <si>
    <r>
      <rPr>
        <sz val="9"/>
        <color rgb="FF393838"/>
        <rFont val="TeXGyreAdventor"/>
      </rPr>
      <t>Transferencias corrientes a instituciones públicas financieras monetarias, pago de recapitalización</t>
    </r>
  </si>
  <si>
    <r>
      <rPr>
        <sz val="9"/>
        <color rgb="FF393838"/>
        <rFont val="TeXGyreAdventor"/>
      </rPr>
      <t>2.4.6.1.01</t>
    </r>
  </si>
  <si>
    <r>
      <rPr>
        <sz val="9"/>
        <color rgb="FF393838"/>
        <rFont val="TeXGyreAdventor"/>
      </rPr>
      <t>Subvenciones a empresas del sector privado</t>
    </r>
  </si>
  <si>
    <r>
      <rPr>
        <sz val="9"/>
        <color rgb="FF393838"/>
        <rFont val="TeXGyreAdventor"/>
      </rPr>
      <t>2.4.6.2.01</t>
    </r>
  </si>
  <si>
    <r>
      <rPr>
        <sz val="9"/>
        <color rgb="FF393838"/>
        <rFont val="TeXGyreAdventor"/>
      </rPr>
      <t>Subvenciones a Empresas y Cuasiempresas Públicas no  Financieras</t>
    </r>
  </si>
  <si>
    <r>
      <rPr>
        <sz val="9"/>
        <color rgb="FF393838"/>
        <rFont val="TeXGyreAdventor"/>
      </rPr>
      <t>2.4.6.3.01</t>
    </r>
  </si>
  <si>
    <r>
      <rPr>
        <sz val="9"/>
        <color rgb="FF393838"/>
        <rFont val="TeXGyreAdventor"/>
      </rPr>
      <t>Subvenciones a Instituciones Públicas Financieras no  Monetarias</t>
    </r>
  </si>
  <si>
    <r>
      <rPr>
        <sz val="9"/>
        <color rgb="FF393838"/>
        <rFont val="TeXGyreAdventor"/>
      </rPr>
      <t>2.4.6.4.01</t>
    </r>
  </si>
  <si>
    <r>
      <rPr>
        <sz val="9"/>
        <color rgb="FF393838"/>
        <rFont val="TeXGyreAdventor"/>
      </rPr>
      <t>Subvenciones a Instituciones Públicas Financieras  Monetarias</t>
    </r>
  </si>
  <si>
    <r>
      <rPr>
        <sz val="9"/>
        <color rgb="FF393838"/>
        <rFont val="TeXGyreAdventor"/>
      </rPr>
      <t>2.4.7.1.01</t>
    </r>
  </si>
  <si>
    <r>
      <rPr>
        <sz val="9"/>
        <color rgb="FF393838"/>
        <rFont val="TeXGyreAdventor"/>
      </rPr>
      <t>Transferencias corrientes a Gobiernos Extranjeros</t>
    </r>
  </si>
  <si>
    <r>
      <rPr>
        <sz val="9"/>
        <color rgb="FF393838"/>
        <rFont val="TeXGyreAdventor"/>
      </rPr>
      <t>2.4.7.2.01</t>
    </r>
  </si>
  <si>
    <r>
      <rPr>
        <sz val="9"/>
        <color rgb="FF393838"/>
        <rFont val="TeXGyreAdventor"/>
      </rPr>
      <t>Transferencias corrientes a Organismos Internacionales</t>
    </r>
  </si>
  <si>
    <r>
      <rPr>
        <sz val="9"/>
        <color rgb="FF393838"/>
        <rFont val="TeXGyreAdventor"/>
      </rPr>
      <t>2.4.7.3.01</t>
    </r>
  </si>
  <si>
    <r>
      <rPr>
        <sz val="9"/>
        <color rgb="FF393838"/>
        <rFont val="TeXGyreAdventor"/>
      </rPr>
      <t>Transferencias corrientes al Sector Privado Externo</t>
    </r>
  </si>
  <si>
    <r>
      <rPr>
        <sz val="9"/>
        <color rgb="FF393838"/>
        <rFont val="TeXGyreAdventor"/>
      </rPr>
      <t>2.4.9.1.01</t>
    </r>
  </si>
  <si>
    <r>
      <rPr>
        <sz val="9"/>
        <color rgb="FF393838"/>
        <rFont val="TeXGyreAdventor"/>
      </rPr>
      <t>Transferencias corrientes destinadas a otras instituciones  públicas</t>
    </r>
  </si>
  <si>
    <r>
      <rPr>
        <sz val="9"/>
        <color rgb="FF393838"/>
        <rFont val="TeXGyreAdventor"/>
      </rPr>
      <t>2.4.9.1.02</t>
    </r>
  </si>
  <si>
    <r>
      <rPr>
        <sz val="9"/>
        <color rgb="FF393838"/>
        <rFont val="TeXGyreAdventor"/>
      </rPr>
      <t>Transferencias corrientes a otras instituciones públicas destinadas a remuneraciones</t>
    </r>
  </si>
  <si>
    <r>
      <rPr>
        <sz val="9"/>
        <color rgb="FF393838"/>
        <rFont val="TeXGyreAdventor"/>
      </rPr>
      <t>2.4.9.1.03</t>
    </r>
  </si>
  <si>
    <r>
      <rPr>
        <sz val="9"/>
        <color rgb="FF393838"/>
        <rFont val="TeXGyreAdventor"/>
      </rPr>
      <t>Transferencias corrientes a otras instituciones públicas destinadas a gastos en bienes y servicios</t>
    </r>
  </si>
  <si>
    <r>
      <rPr>
        <sz val="9"/>
        <color rgb="FF393838"/>
        <rFont val="TeXGyreAdventor"/>
      </rPr>
      <t>2.4.9.1.04</t>
    </r>
  </si>
  <si>
    <r>
      <rPr>
        <sz val="9"/>
        <color rgb="FF393838"/>
        <rFont val="TeXGyreAdventor"/>
      </rPr>
      <t>Transferencias corrientes a otras instituciones públicas destinadas a electricidad no cortable</t>
    </r>
  </si>
  <si>
    <r>
      <rPr>
        <sz val="9"/>
        <color rgb="FF393838"/>
        <rFont val="TeXGyreAdventor"/>
      </rPr>
      <t>2.4.9.1.05</t>
    </r>
  </si>
  <si>
    <r>
      <rPr>
        <sz val="9"/>
        <color rgb="FF393838"/>
        <rFont val="TeXGyreAdventor"/>
      </rPr>
      <t>Transferencias corrientes a otras instituciones públicas destinadas a pago de medicamentos</t>
    </r>
  </si>
  <si>
    <r>
      <rPr>
        <sz val="9"/>
        <color rgb="FF393838"/>
        <rFont val="TeXGyreAdventor"/>
      </rPr>
      <t>2.4.9.2.01</t>
    </r>
  </si>
  <si>
    <r>
      <rPr>
        <sz val="9"/>
        <color rgb="FF393838"/>
        <rFont val="TeXGyreAdventor"/>
      </rPr>
      <t>Sueldo en las transferencias a otras instituciones públicas</t>
    </r>
  </si>
  <si>
    <r>
      <rPr>
        <sz val="9"/>
        <color rgb="FF393838"/>
        <rFont val="TeXGyreAdventor"/>
      </rPr>
      <t>2.4.9.3.01</t>
    </r>
  </si>
  <si>
    <r>
      <rPr>
        <sz val="9"/>
        <color rgb="FF393838"/>
        <rFont val="TeXGyreAdventor"/>
      </rPr>
      <t>Gasto en las transferencias a otras instituciones públicas</t>
    </r>
  </si>
  <si>
    <r>
      <rPr>
        <sz val="9"/>
        <color rgb="FF393838"/>
        <rFont val="TeXGyreAdventor"/>
      </rPr>
      <t>2.4.9.4.01</t>
    </r>
  </si>
  <si>
    <r>
      <rPr>
        <sz val="9"/>
        <color rgb="FF393838"/>
        <rFont val="TeXGyreAdventor"/>
      </rPr>
      <t>Electricidad no cortable en las transferencias a otras  instituciones públicas</t>
    </r>
  </si>
  <si>
    <r>
      <rPr>
        <sz val="9"/>
        <color rgb="FF393838"/>
        <rFont val="TeXGyreAdventor"/>
      </rPr>
      <t>2.5.1.1.01</t>
    </r>
  </si>
  <si>
    <r>
      <rPr>
        <sz val="9"/>
        <color rgb="FF393838"/>
        <rFont val="TeXGyreAdventor"/>
      </rPr>
      <t>Transferencias de capital a hogares y personas</t>
    </r>
  </si>
  <si>
    <r>
      <rPr>
        <sz val="9"/>
        <color rgb="FF393838"/>
        <rFont val="TeXGyreAdventor"/>
      </rPr>
      <t>2.5.1.2.01</t>
    </r>
  </si>
  <si>
    <r>
      <rPr>
        <sz val="9"/>
        <color rgb="FF393838"/>
        <rFont val="TeXGyreAdventor"/>
      </rPr>
      <t>Transferencias de capital  a Asociaciones  Privadas sin Fines de Lucro</t>
    </r>
  </si>
  <si>
    <r>
      <rPr>
        <sz val="9"/>
        <color rgb="FF393838"/>
        <rFont val="TeXGyreAdventor"/>
      </rPr>
      <t>2.5.1.2.02</t>
    </r>
  </si>
  <si>
    <r>
      <rPr>
        <sz val="9"/>
        <color rgb="FF393838"/>
        <rFont val="TeXGyreAdventor"/>
      </rPr>
      <t>Transferencia de capital a federaciones deportivas</t>
    </r>
  </si>
  <si>
    <r>
      <rPr>
        <sz val="9"/>
        <color rgb="FF393838"/>
        <rFont val="TeXGyreAdventor"/>
      </rPr>
      <t>2.5.1.3.01</t>
    </r>
  </si>
  <si>
    <r>
      <rPr>
        <sz val="9"/>
        <color rgb="FF393838"/>
        <rFont val="TeXGyreAdventor"/>
      </rPr>
      <t>Transferencias de capital a empresas del sector privado  interno</t>
    </r>
  </si>
  <si>
    <r>
      <rPr>
        <sz val="9"/>
        <color rgb="FF393838"/>
        <rFont val="TeXGyreAdventor"/>
      </rPr>
      <t>2.5.2.1.01</t>
    </r>
  </si>
  <si>
    <r>
      <rPr>
        <sz val="9"/>
        <color rgb="FF393838"/>
        <rFont val="TeXGyreAdventor"/>
      </rPr>
      <t>Aportaciones de capital al Poder Legislativo</t>
    </r>
  </si>
  <si>
    <r>
      <rPr>
        <sz val="9"/>
        <color rgb="FF393838"/>
        <rFont val="TeXGyreAdventor"/>
      </rPr>
      <t>2.5.2.1.02</t>
    </r>
  </si>
  <si>
    <r>
      <rPr>
        <sz val="9"/>
        <color rgb="FF393838"/>
        <rFont val="TeXGyreAdventor"/>
      </rPr>
      <t>Aportaciones de capital al Poder Ejecutivo</t>
    </r>
  </si>
  <si>
    <r>
      <rPr>
        <sz val="9"/>
        <color rgb="FF393838"/>
        <rFont val="TeXGyreAdventor"/>
      </rPr>
      <t>2.5.2.1.03</t>
    </r>
  </si>
  <si>
    <r>
      <rPr>
        <sz val="9"/>
        <color rgb="FF393838"/>
        <rFont val="TeXGyreAdventor"/>
      </rPr>
      <t>Aportaciones de capital al Poder Judicial</t>
    </r>
  </si>
  <si>
    <r>
      <rPr>
        <sz val="9"/>
        <color rgb="FF393838"/>
        <rFont val="TeXGyreAdventor"/>
      </rPr>
      <t>2.5.2.1.04</t>
    </r>
  </si>
  <si>
    <r>
      <rPr>
        <sz val="9"/>
        <color rgb="FF393838"/>
        <rFont val="TeXGyreAdventor"/>
      </rPr>
      <t>Aportaciones de capital al Tribunal Constitucional</t>
    </r>
  </si>
  <si>
    <r>
      <rPr>
        <sz val="9"/>
        <color rgb="FF393838"/>
        <rFont val="TeXGyreAdventor"/>
      </rPr>
      <t>2.5.2.1.05</t>
    </r>
  </si>
  <si>
    <r>
      <rPr>
        <sz val="9"/>
        <color rgb="FF393838"/>
        <rFont val="TeXGyreAdventor"/>
      </rPr>
      <t>Aportaciones de capital a la Junta Central Electoral</t>
    </r>
  </si>
  <si>
    <r>
      <rPr>
        <sz val="9"/>
        <color rgb="FF393838"/>
        <rFont val="TeXGyreAdventor"/>
      </rPr>
      <t>2.5.2.1.06</t>
    </r>
  </si>
  <si>
    <r>
      <rPr>
        <sz val="9"/>
        <color rgb="FF393838"/>
        <rFont val="TeXGyreAdventor"/>
      </rPr>
      <t>Aportaciones de capital a la Cámara de Cuentas</t>
    </r>
  </si>
  <si>
    <r>
      <rPr>
        <sz val="9"/>
        <color rgb="FF393838"/>
        <rFont val="TeXGyreAdventor"/>
      </rPr>
      <t>2.5.2.1.07</t>
    </r>
  </si>
  <si>
    <r>
      <rPr>
        <sz val="9"/>
        <color rgb="FF393838"/>
        <rFont val="TeXGyreAdventor"/>
      </rPr>
      <t>Aportaciones de capital al Defensor del Pueblo</t>
    </r>
  </si>
  <si>
    <r>
      <rPr>
        <sz val="9"/>
        <color rgb="FF393838"/>
        <rFont val="TeXGyreAdventor"/>
      </rPr>
      <t>2.5.2.1.08</t>
    </r>
  </si>
  <si>
    <r>
      <rPr>
        <sz val="9"/>
        <color rgb="FF393838"/>
        <rFont val="TeXGyreAdventor"/>
      </rPr>
      <t>Aportaciones de capital al Tribunal Superior Electoral</t>
    </r>
  </si>
  <si>
    <r>
      <rPr>
        <sz val="9"/>
        <color rgb="FF393838"/>
        <rFont val="TeXGyreAdventor"/>
      </rPr>
      <t>2.5.2.2.01</t>
    </r>
  </si>
  <si>
    <r>
      <rPr>
        <sz val="9"/>
        <color rgb="FF393838"/>
        <rFont val="TeXGyreAdventor"/>
      </rPr>
      <t>Transferencias de capital a instituciones descentralizadas y autónomas no financieras para proyectos de inversión</t>
    </r>
  </si>
  <si>
    <r>
      <rPr>
        <sz val="9"/>
        <color rgb="FF393838"/>
        <rFont val="TeXGyreAdventor"/>
      </rPr>
      <t>2.5.2.2.02</t>
    </r>
  </si>
  <si>
    <r>
      <rPr>
        <sz val="9"/>
        <color rgb="FF393838"/>
        <rFont val="TeXGyreAdventor"/>
      </rPr>
      <t>Otras transferencias de capital a instituciones descentralizadas y autónomas no financieras</t>
    </r>
  </si>
  <si>
    <r>
      <rPr>
        <sz val="9"/>
        <color rgb="FF393838"/>
        <rFont val="TeXGyreAdventor"/>
      </rPr>
      <t>2.5.2.3.01</t>
    </r>
  </si>
  <si>
    <r>
      <rPr>
        <sz val="9"/>
        <color rgb="FF393838"/>
        <rFont val="TeXGyreAdventor"/>
      </rPr>
      <t>Transferencias de capital a instituciones públicas de la seguridad social para proyectos de inversión</t>
    </r>
  </si>
  <si>
    <r>
      <rPr>
        <sz val="9"/>
        <color rgb="FF393838"/>
        <rFont val="TeXGyreAdventor"/>
      </rPr>
      <t>2.5.2.3.02</t>
    </r>
  </si>
  <si>
    <r>
      <rPr>
        <sz val="9"/>
        <color rgb="FF393838"/>
        <rFont val="TeXGyreAdventor"/>
      </rPr>
      <t>Otras transferencias de capital instituciones públicas de la  seguridad social</t>
    </r>
  </si>
  <si>
    <r>
      <rPr>
        <sz val="9"/>
        <color rgb="FF393838"/>
        <rFont val="TeXGyreAdventor"/>
      </rPr>
      <t>2.5.3.1.01</t>
    </r>
  </si>
  <si>
    <r>
      <rPr>
        <sz val="9"/>
        <color rgb="FF393838"/>
        <rFont val="TeXGyreAdventor"/>
      </rPr>
      <t>Transferencias de capital a gobiernos centrales municipales para proyectos de inversión</t>
    </r>
  </si>
  <si>
    <r>
      <rPr>
        <sz val="9"/>
        <color rgb="FF393838"/>
        <rFont val="TeXGyreAdventor"/>
      </rPr>
      <t>2.5.3.1.02</t>
    </r>
  </si>
  <si>
    <r>
      <rPr>
        <sz val="9"/>
        <color rgb="FF393838"/>
        <rFont val="TeXGyreAdventor"/>
      </rPr>
      <t>Otras transferencias de capital a gobiernos centrales  municipales</t>
    </r>
  </si>
  <si>
    <r>
      <rPr>
        <sz val="9"/>
        <color rgb="FF393838"/>
        <rFont val="TeXGyreAdventor"/>
      </rPr>
      <t>2.5.3.2.01</t>
    </r>
  </si>
  <si>
    <r>
      <rPr>
        <sz val="9"/>
        <color rgb="FF393838"/>
        <rFont val="TeXGyreAdventor"/>
      </rPr>
      <t>Transferencias de capital a instituciones descentralizadas municipales para proyectos de inversión</t>
    </r>
  </si>
  <si>
    <r>
      <rPr>
        <sz val="9"/>
        <color rgb="FF393838"/>
        <rFont val="TeXGyreAdventor"/>
      </rPr>
      <t>2.5.3.2.02</t>
    </r>
  </si>
  <si>
    <r>
      <rPr>
        <sz val="9"/>
        <color rgb="FF393838"/>
        <rFont val="TeXGyreAdventor"/>
      </rPr>
      <t>Otras transferencias de capital a instituciones  descentralizadas municipales</t>
    </r>
  </si>
  <si>
    <r>
      <rPr>
        <sz val="9"/>
        <color rgb="FF393838"/>
        <rFont val="TeXGyreAdventor"/>
      </rPr>
      <t>2.5.4.1.01</t>
    </r>
  </si>
  <si>
    <r>
      <rPr>
        <sz val="9"/>
        <color rgb="FF393838"/>
        <rFont val="TeXGyreAdventor"/>
      </rPr>
      <t>Transferencias de capital a empresas públicas no financieras nacionales para proyectos de inversión</t>
    </r>
  </si>
  <si>
    <r>
      <rPr>
        <sz val="9"/>
        <color rgb="FF393838"/>
        <rFont val="TeXGyreAdventor"/>
      </rPr>
      <t>2.5.4.1.02</t>
    </r>
  </si>
  <si>
    <r>
      <rPr>
        <sz val="9"/>
        <color rgb="FF393838"/>
        <rFont val="TeXGyreAdventor"/>
      </rPr>
      <t>Otras transferencias de capital a empresas públicas no financieras nacionales</t>
    </r>
  </si>
  <si>
    <r>
      <rPr>
        <sz val="9"/>
        <color rgb="FF393838"/>
        <rFont val="TeXGyreAdventor"/>
      </rPr>
      <t>2.5.4.1.03</t>
    </r>
  </si>
  <si>
    <r>
      <rPr>
        <sz val="9"/>
        <color rgb="FF393838"/>
        <rFont val="TeXGyreAdventor"/>
      </rPr>
      <t>Transferencias de capital a empresas públicas no financieras nacionales para fideicomiso</t>
    </r>
  </si>
  <si>
    <r>
      <rPr>
        <sz val="9"/>
        <color rgb="FF393838"/>
        <rFont val="TeXGyreAdventor"/>
      </rPr>
      <t>2.5.4.2.01</t>
    </r>
  </si>
  <si>
    <r>
      <rPr>
        <sz val="9"/>
        <color rgb="FF393838"/>
        <rFont val="TeXGyreAdventor"/>
      </rPr>
      <t>Transferencias de capital a empresas públicas no financieras municipales para proyectos de inversión</t>
    </r>
  </si>
  <si>
    <r>
      <rPr>
        <sz val="9"/>
        <color rgb="FF393838"/>
        <rFont val="TeXGyreAdventor"/>
      </rPr>
      <t>2.5.4.2.02</t>
    </r>
  </si>
  <si>
    <r>
      <rPr>
        <sz val="9"/>
        <color rgb="FF393838"/>
        <rFont val="TeXGyreAdventor"/>
      </rPr>
      <t>Otras transferencias de capital a empresas públicas no financieras municipales</t>
    </r>
  </si>
  <si>
    <r>
      <rPr>
        <sz val="9"/>
        <color rgb="FF393838"/>
        <rFont val="TeXGyreAdventor"/>
      </rPr>
      <t>2.5.5.1.01</t>
    </r>
  </si>
  <si>
    <r>
      <rPr>
        <sz val="9"/>
        <color rgb="FF393838"/>
        <rFont val="TeXGyreAdventor"/>
      </rPr>
      <t>Transferencias de capital a instituciones públicas financieras no monetarias para proyectos de inversión</t>
    </r>
  </si>
  <si>
    <r>
      <rPr>
        <sz val="9"/>
        <color rgb="FF393838"/>
        <rFont val="TeXGyreAdventor"/>
      </rPr>
      <t>2.5.5.1.02</t>
    </r>
  </si>
  <si>
    <r>
      <rPr>
        <sz val="9"/>
        <color rgb="FF393838"/>
        <rFont val="TeXGyreAdventor"/>
      </rPr>
      <t>Otras transferencias de capital a instituciones públicas financieras no monetarias</t>
    </r>
  </si>
  <si>
    <r>
      <rPr>
        <sz val="9"/>
        <color rgb="FF393838"/>
        <rFont val="TeXGyreAdventor"/>
      </rPr>
      <t>2.5.5.2.01</t>
    </r>
  </si>
  <si>
    <r>
      <rPr>
        <sz val="9"/>
        <color rgb="FF393838"/>
        <rFont val="TeXGyreAdventor"/>
      </rPr>
      <t>Transferencias de capital a instituciones públicas financieras monetarias para proyectos de inversión</t>
    </r>
  </si>
  <si>
    <r>
      <rPr>
        <sz val="9"/>
        <color rgb="FF393838"/>
        <rFont val="TeXGyreAdventor"/>
      </rPr>
      <t>2.5.5.2.02</t>
    </r>
  </si>
  <si>
    <r>
      <rPr>
        <sz val="9"/>
        <color rgb="FF393838"/>
        <rFont val="TeXGyreAdventor"/>
      </rPr>
      <t>Otras transferencias de capital a instituciones públicas financieras monetarias</t>
    </r>
  </si>
  <si>
    <r>
      <rPr>
        <sz val="9"/>
        <color rgb="FF393838"/>
        <rFont val="TeXGyreAdventor"/>
      </rPr>
      <t>2.5.6.1.01</t>
    </r>
  </si>
  <si>
    <r>
      <rPr>
        <sz val="9"/>
        <color rgb="FF393838"/>
        <rFont val="TeXGyreAdventor"/>
      </rPr>
      <t>Transferencias  de capital a Gobiernos Extranjeros</t>
    </r>
  </si>
  <si>
    <r>
      <rPr>
        <sz val="9"/>
        <color rgb="FF393838"/>
        <rFont val="TeXGyreAdventor"/>
      </rPr>
      <t>2.5.6.2.01</t>
    </r>
  </si>
  <si>
    <r>
      <rPr>
        <sz val="9"/>
        <color rgb="FF393838"/>
        <rFont val="TeXGyreAdventor"/>
      </rPr>
      <t>Transferencias  de capital a Organismos Internacionales</t>
    </r>
  </si>
  <si>
    <r>
      <rPr>
        <sz val="9"/>
        <color rgb="FF393838"/>
        <rFont val="TeXGyreAdventor"/>
      </rPr>
      <t>2.5.6.3.01</t>
    </r>
  </si>
  <si>
    <r>
      <rPr>
        <sz val="9"/>
        <color rgb="FF393838"/>
        <rFont val="TeXGyreAdventor"/>
      </rPr>
      <t>Transferencias de capital al Sector Privado Externo</t>
    </r>
  </si>
  <si>
    <r>
      <rPr>
        <sz val="9"/>
        <color rgb="FF393838"/>
        <rFont val="TeXGyreAdventor"/>
      </rPr>
      <t>2.5.9.1.01</t>
    </r>
  </si>
  <si>
    <r>
      <rPr>
        <sz val="9"/>
        <color rgb="FF393838"/>
        <rFont val="TeXGyreAdventor"/>
      </rPr>
      <t>Transferencias de Capital destinada a otras Instituciones  Públicas</t>
    </r>
  </si>
  <si>
    <r>
      <rPr>
        <sz val="9"/>
        <color rgb="FF393838"/>
        <rFont val="TeXGyreAdventor"/>
      </rPr>
      <t>2.5.9.2.01</t>
    </r>
  </si>
  <si>
    <r>
      <rPr>
        <sz val="9"/>
        <color rgb="FF393838"/>
        <rFont val="TeXGyreAdventor"/>
      </rPr>
      <t>2.5.9.3.01</t>
    </r>
  </si>
  <si>
    <r>
      <rPr>
        <sz val="9"/>
        <color rgb="FF393838"/>
        <rFont val="TeXGyreAdventor"/>
      </rPr>
      <t>Transferencia de Capital para Inversión en proyectos</t>
    </r>
  </si>
  <si>
    <r>
      <rPr>
        <sz val="9"/>
        <color rgb="FF393838"/>
        <rFont val="TeXGyreAdventor"/>
      </rPr>
      <t>2.6.1.1.01</t>
    </r>
  </si>
  <si>
    <r>
      <rPr>
        <sz val="9"/>
        <color rgb="FF393838"/>
        <rFont val="TeXGyreAdventor"/>
      </rPr>
      <t>Muebles, equipos de oficina y estantería</t>
    </r>
  </si>
  <si>
    <t>Muebles de alojamiento</t>
  </si>
  <si>
    <r>
      <rPr>
        <sz val="9"/>
        <color rgb="FF393838"/>
        <rFont val="TeXGyreAdventor"/>
      </rPr>
      <t>2.6.1.2.01</t>
    </r>
  </si>
  <si>
    <r>
      <rPr>
        <sz val="9"/>
        <color rgb="FF393838"/>
        <rFont val="TeXGyreAdventor"/>
      </rPr>
      <t>2.6.1.3.01</t>
    </r>
  </si>
  <si>
    <r>
      <rPr>
        <sz val="9"/>
        <color rgb="FF393838"/>
        <rFont val="TeXGyreAdventor"/>
      </rPr>
      <t>Equipos de tecnología de la información y comunicación</t>
    </r>
  </si>
  <si>
    <r>
      <rPr>
        <sz val="9"/>
        <color rgb="FF393838"/>
        <rFont val="TeXGyreAdventor"/>
      </rPr>
      <t>2.6.1.4.01</t>
    </r>
  </si>
  <si>
    <r>
      <rPr>
        <sz val="9"/>
        <color rgb="FF393838"/>
        <rFont val="TeXGyreAdventor"/>
      </rPr>
      <t>Electrodomésticos</t>
    </r>
  </si>
  <si>
    <r>
      <rPr>
        <sz val="9"/>
        <color rgb="FF393838"/>
        <rFont val="TeXGyreAdventor"/>
      </rPr>
      <t>2.6.1.9.01</t>
    </r>
  </si>
  <si>
    <r>
      <rPr>
        <sz val="9"/>
        <color rgb="FF393838"/>
        <rFont val="TeXGyreAdventor"/>
      </rPr>
      <t>Otros mobiliarios y equipos no identificados precedentemente</t>
    </r>
  </si>
  <si>
    <t>MOBILIARIO Y EQUIPO DE AUDIO, AUDIOVISUAL, RECREATIVO Y EDUCACIONAL</t>
  </si>
  <si>
    <r>
      <rPr>
        <sz val="9"/>
        <color rgb="FF393838"/>
        <rFont val="TeXGyreAdventor"/>
      </rPr>
      <t>2.6.2.1.01</t>
    </r>
  </si>
  <si>
    <r>
      <rPr>
        <sz val="9"/>
        <color rgb="FF393838"/>
        <rFont val="TeXGyreAdventor"/>
      </rPr>
      <t>Equipos y Aparatos Audiovisuales</t>
    </r>
  </si>
  <si>
    <r>
      <rPr>
        <sz val="9"/>
        <color rgb="FF393838"/>
        <rFont val="TeXGyreAdventor"/>
      </rPr>
      <t>2.6.2.2.01</t>
    </r>
  </si>
  <si>
    <r>
      <rPr>
        <sz val="9"/>
        <color rgb="FF393838"/>
        <rFont val="TeXGyreAdventor"/>
      </rPr>
      <t>Aparatos deportivos</t>
    </r>
  </si>
  <si>
    <r>
      <rPr>
        <sz val="9"/>
        <color rgb="FF393838"/>
        <rFont val="TeXGyreAdventor"/>
      </rPr>
      <t>2.6.2.3.01</t>
    </r>
  </si>
  <si>
    <r>
      <rPr>
        <sz val="9"/>
        <color rgb="FF393838"/>
        <rFont val="TeXGyreAdventor"/>
      </rPr>
      <t>Cámaras fotográficas y de video</t>
    </r>
  </si>
  <si>
    <r>
      <rPr>
        <sz val="9"/>
        <color rgb="FF393838"/>
        <rFont val="TeXGyreAdventor"/>
      </rPr>
      <t>2.6.2.4.01</t>
    </r>
  </si>
  <si>
    <r>
      <rPr>
        <sz val="9"/>
        <color rgb="FF393838"/>
        <rFont val="TeXGyreAdventor"/>
      </rPr>
      <t>Mobiliario y equipo educacional y recreativo</t>
    </r>
  </si>
  <si>
    <r>
      <rPr>
        <sz val="9"/>
        <color rgb="FF393838"/>
        <rFont val="TeXGyreAdventor"/>
      </rPr>
      <t>2.6.3.1.01</t>
    </r>
  </si>
  <si>
    <r>
      <rPr>
        <sz val="9"/>
        <color rgb="FF393838"/>
        <rFont val="TeXGyreAdventor"/>
      </rPr>
      <t>Equipo médico y de laboratorio</t>
    </r>
  </si>
  <si>
    <r>
      <rPr>
        <sz val="9"/>
        <color rgb="FF393838"/>
        <rFont val="TeXGyreAdventor"/>
      </rPr>
      <t>2.6.3.2.01</t>
    </r>
  </si>
  <si>
    <r>
      <rPr>
        <sz val="9"/>
        <color rgb="FF393838"/>
        <rFont val="TeXGyreAdventor"/>
      </rPr>
      <t>Instrumental médico y de laboratorio</t>
    </r>
  </si>
  <si>
    <r>
      <rPr>
        <sz val="9"/>
        <color rgb="FF393838"/>
        <rFont val="TeXGyreAdventor"/>
      </rPr>
      <t>2.6.3.3.01</t>
    </r>
  </si>
  <si>
    <r>
      <rPr>
        <sz val="9"/>
        <color rgb="FF393838"/>
        <rFont val="TeXGyreAdventor"/>
      </rPr>
      <t>Equipo veterinario</t>
    </r>
  </si>
  <si>
    <t>EQUIPO E INSTRUMENTOS DE MEDICIÓN CIENTÍFICA</t>
  </si>
  <si>
    <r>
      <rPr>
        <sz val="9"/>
        <color rgb="FF393838"/>
        <rFont val="TeXGyreAdventor"/>
      </rPr>
      <t>2.6.3.4.01</t>
    </r>
  </si>
  <si>
    <t>Equipos e instrumentos de medición científica</t>
  </si>
  <si>
    <r>
      <rPr>
        <sz val="9"/>
        <color rgb="FF393838"/>
        <rFont val="TeXGyreAdventor"/>
      </rPr>
      <t>2.6.4.1.01</t>
    </r>
  </si>
  <si>
    <r>
      <rPr>
        <sz val="9"/>
        <color rgb="FF393838"/>
        <rFont val="TeXGyreAdventor"/>
      </rPr>
      <t>Automóviles y camiones</t>
    </r>
  </si>
  <si>
    <r>
      <rPr>
        <sz val="9"/>
        <color rgb="FF393838"/>
        <rFont val="TeXGyreAdventor"/>
      </rPr>
      <t>2.6.4.2.01</t>
    </r>
  </si>
  <si>
    <r>
      <rPr>
        <sz val="9"/>
        <color rgb="FF393838"/>
        <rFont val="TeXGyreAdventor"/>
      </rPr>
      <t>Carrocerías y remolques</t>
    </r>
  </si>
  <si>
    <r>
      <rPr>
        <sz val="9"/>
        <color rgb="FF393838"/>
        <rFont val="TeXGyreAdventor"/>
      </rPr>
      <t>2.6.4.3.01</t>
    </r>
  </si>
  <si>
    <r>
      <rPr>
        <sz val="9"/>
        <color rgb="FF393838"/>
        <rFont val="TeXGyreAdventor"/>
      </rPr>
      <t>Equipo aeronáutico</t>
    </r>
  </si>
  <si>
    <r>
      <rPr>
        <sz val="9"/>
        <color rgb="FF393838"/>
        <rFont val="TeXGyreAdventor"/>
      </rPr>
      <t>2.6.4.4.01</t>
    </r>
  </si>
  <si>
    <r>
      <rPr>
        <sz val="9"/>
        <color rgb="FF393838"/>
        <rFont val="TeXGyreAdventor"/>
      </rPr>
      <t>Equipo ferroviario</t>
    </r>
  </si>
  <si>
    <r>
      <rPr>
        <sz val="9"/>
        <color rgb="FF393838"/>
        <rFont val="TeXGyreAdventor"/>
      </rPr>
      <t>2.6.4.5.01</t>
    </r>
  </si>
  <si>
    <r>
      <rPr>
        <sz val="9"/>
        <color rgb="FF393838"/>
        <rFont val="TeXGyreAdventor"/>
      </rPr>
      <t>Embarcaciones</t>
    </r>
  </si>
  <si>
    <r>
      <rPr>
        <sz val="9"/>
        <color rgb="FF393838"/>
        <rFont val="TeXGyreAdventor"/>
      </rPr>
      <t>2.6.4.6.01</t>
    </r>
  </si>
  <si>
    <r>
      <rPr>
        <sz val="9"/>
        <color rgb="FF393838"/>
        <rFont val="TeXGyreAdventor"/>
      </rPr>
      <t>Equipo de tracción</t>
    </r>
  </si>
  <si>
    <r>
      <rPr>
        <sz val="9"/>
        <color rgb="FF393838"/>
        <rFont val="TeXGyreAdventor"/>
      </rPr>
      <t>2.6.4.7.01</t>
    </r>
  </si>
  <si>
    <r>
      <rPr>
        <sz val="9"/>
        <color rgb="FF393838"/>
        <rFont val="TeXGyreAdventor"/>
      </rPr>
      <t>Equipo de elevación</t>
    </r>
  </si>
  <si>
    <r>
      <rPr>
        <sz val="9"/>
        <color rgb="FF393838"/>
        <rFont val="TeXGyreAdventor"/>
      </rPr>
      <t>2.6.4.8.01</t>
    </r>
  </si>
  <si>
    <r>
      <rPr>
        <sz val="9"/>
        <color rgb="FF393838"/>
        <rFont val="TeXGyreAdventor"/>
      </rPr>
      <t>Otros equipos de transporte</t>
    </r>
  </si>
  <si>
    <r>
      <rPr>
        <sz val="9"/>
        <color rgb="FF393838"/>
        <rFont val="TeXGyreAdventor"/>
      </rPr>
      <t>2.6.5.1.01</t>
    </r>
  </si>
  <si>
    <r>
      <rPr>
        <sz val="9"/>
        <color rgb="FF393838"/>
        <rFont val="TeXGyreAdventor"/>
      </rPr>
      <t>Maquinaria y equipo agropecuario</t>
    </r>
  </si>
  <si>
    <r>
      <rPr>
        <sz val="9"/>
        <color rgb="FF393838"/>
        <rFont val="TeXGyreAdventor"/>
      </rPr>
      <t>2.6.5.2.01</t>
    </r>
  </si>
  <si>
    <r>
      <rPr>
        <sz val="9"/>
        <color rgb="FF393838"/>
        <rFont val="TeXGyreAdventor"/>
      </rPr>
      <t>Maquinaria y equipo industrial</t>
    </r>
  </si>
  <si>
    <r>
      <rPr>
        <sz val="9"/>
        <color rgb="FF393838"/>
        <rFont val="TeXGyreAdventor"/>
      </rPr>
      <t>2.6.5.2.02</t>
    </r>
  </si>
  <si>
    <r>
      <rPr>
        <sz val="9"/>
        <color rgb="FF393838"/>
        <rFont val="TeXGyreAdventor"/>
      </rPr>
      <t>Maquinaria y equipo para el tratamiento y suministro de agua</t>
    </r>
  </si>
  <si>
    <r>
      <rPr>
        <sz val="9"/>
        <color rgb="FF393838"/>
        <rFont val="TeXGyreAdventor"/>
      </rPr>
      <t>2.6.5.3.01</t>
    </r>
  </si>
  <si>
    <r>
      <rPr>
        <sz val="9"/>
        <color rgb="FF393838"/>
        <rFont val="TeXGyreAdventor"/>
      </rPr>
      <t>Maquinaria y equipo de construcción</t>
    </r>
  </si>
  <si>
    <t>Sistemas y equipos de climatización</t>
  </si>
  <si>
    <r>
      <rPr>
        <sz val="9"/>
        <color rgb="FF393838"/>
        <rFont val="TeXGyreAdventor"/>
      </rPr>
      <t>2.6.5.4.01</t>
    </r>
  </si>
  <si>
    <t>Sistemas de climatización</t>
  </si>
  <si>
    <t>2.6.5.4.02</t>
  </si>
  <si>
    <t>Equipos de climatización</t>
  </si>
  <si>
    <r>
      <rPr>
        <sz val="9"/>
        <color rgb="FF393838"/>
        <rFont val="TeXGyreAdventor"/>
      </rPr>
      <t>2.6.5.5.01</t>
    </r>
  </si>
  <si>
    <r>
      <rPr>
        <sz val="9"/>
        <color rgb="FF393838"/>
        <rFont val="TeXGyreAdventor"/>
      </rPr>
      <t>Equipo de comunicación, telecomunicaciones y señalización</t>
    </r>
  </si>
  <si>
    <r>
      <rPr>
        <sz val="9"/>
        <color rgb="FF393838"/>
        <rFont val="TeXGyreAdventor"/>
      </rPr>
      <t>2.6.5.6.01</t>
    </r>
  </si>
  <si>
    <r>
      <rPr>
        <sz val="9"/>
        <color rgb="FF393838"/>
        <rFont val="TeXGyreAdventor"/>
      </rPr>
      <t xml:space="preserve">Equipo de generación eléctrica </t>
    </r>
    <r>
      <rPr>
        <sz val="9"/>
        <rFont val="TeXGyreAdventor"/>
      </rPr>
      <t>y a fines</t>
    </r>
  </si>
  <si>
    <r>
      <rPr>
        <sz val="9"/>
        <color rgb="FF393838"/>
        <rFont val="TeXGyreAdventor"/>
      </rPr>
      <t>2.6.5.7.01</t>
    </r>
  </si>
  <si>
    <r>
      <rPr>
        <sz val="9"/>
        <color rgb="FF393838"/>
        <rFont val="TeXGyreAdventor"/>
      </rPr>
      <t>Máquinas-herramientas</t>
    </r>
  </si>
  <si>
    <r>
      <rPr>
        <sz val="9"/>
        <color rgb="FF393838"/>
        <rFont val="TeXGyreAdventor"/>
      </rPr>
      <t>2.6.5.8.01</t>
    </r>
  </si>
  <si>
    <r>
      <rPr>
        <sz val="9"/>
        <color rgb="FF393838"/>
        <rFont val="TeXGyreAdventor"/>
      </rPr>
      <t>Otros equipos</t>
    </r>
  </si>
  <si>
    <r>
      <rPr>
        <sz val="9"/>
        <color rgb="FF393838"/>
        <rFont val="TeXGyreAdventor"/>
      </rPr>
      <t>2.6.6.1.01</t>
    </r>
  </si>
  <si>
    <r>
      <rPr>
        <sz val="9"/>
        <color rgb="FF393838"/>
        <rFont val="TeXGyreAdventor"/>
      </rPr>
      <t>Equipos de defensa</t>
    </r>
  </si>
  <si>
    <r>
      <rPr>
        <sz val="9"/>
        <color rgb="FF393838"/>
        <rFont val="TeXGyreAdventor"/>
      </rPr>
      <t>2.6.6.2.01</t>
    </r>
  </si>
  <si>
    <r>
      <rPr>
        <sz val="9"/>
        <color rgb="FF393838"/>
        <rFont val="TeXGyreAdventor"/>
      </rPr>
      <t>Equipos de seguridad</t>
    </r>
  </si>
  <si>
    <r>
      <rPr>
        <sz val="9"/>
        <color rgb="FF393838"/>
        <rFont val="TeXGyreAdventor"/>
      </rPr>
      <t>2.6.7.1.01</t>
    </r>
  </si>
  <si>
    <r>
      <rPr>
        <sz val="9"/>
        <color rgb="FF393838"/>
        <rFont val="TeXGyreAdventor"/>
      </rPr>
      <t>Bovinos</t>
    </r>
  </si>
  <si>
    <r>
      <rPr>
        <sz val="9"/>
        <color rgb="FF393838"/>
        <rFont val="TeXGyreAdventor"/>
      </rPr>
      <t>2.6.7.2.01</t>
    </r>
  </si>
  <si>
    <r>
      <rPr>
        <sz val="9"/>
        <color rgb="FF393838"/>
        <rFont val="TeXGyreAdventor"/>
      </rPr>
      <t>Porcinos</t>
    </r>
  </si>
  <si>
    <r>
      <rPr>
        <sz val="9"/>
        <color rgb="FF393838"/>
        <rFont val="TeXGyreAdventor"/>
      </rPr>
      <t>2.6.7.3.01</t>
    </r>
  </si>
  <si>
    <r>
      <rPr>
        <sz val="9"/>
        <color rgb="FF393838"/>
        <rFont val="TeXGyreAdventor"/>
      </rPr>
      <t>Aves</t>
    </r>
  </si>
  <si>
    <r>
      <rPr>
        <sz val="9"/>
        <color rgb="FF393838"/>
        <rFont val="TeXGyreAdventor"/>
      </rPr>
      <t>2.6.7.4.01</t>
    </r>
  </si>
  <si>
    <r>
      <rPr>
        <sz val="9"/>
        <color rgb="FF393838"/>
        <rFont val="TeXGyreAdventor"/>
      </rPr>
      <t>Ovinos y caprinos</t>
    </r>
  </si>
  <si>
    <r>
      <rPr>
        <sz val="9"/>
        <color rgb="FF393838"/>
        <rFont val="TeXGyreAdventor"/>
      </rPr>
      <t>2.6.7.5.01</t>
    </r>
  </si>
  <si>
    <r>
      <rPr>
        <sz val="9"/>
        <color rgb="FF393838"/>
        <rFont val="TeXGyreAdventor"/>
      </rPr>
      <t>Peces y acuicultura</t>
    </r>
  </si>
  <si>
    <r>
      <rPr>
        <sz val="9"/>
        <color rgb="FF393838"/>
        <rFont val="TeXGyreAdventor"/>
      </rPr>
      <t>2.6.7.6.01</t>
    </r>
  </si>
  <si>
    <r>
      <rPr>
        <sz val="9"/>
        <color rgb="FF393838"/>
        <rFont val="TeXGyreAdventor"/>
      </rPr>
      <t>Equinos</t>
    </r>
  </si>
  <si>
    <r>
      <rPr>
        <sz val="9"/>
        <color rgb="FF393838"/>
        <rFont val="TeXGyreAdventor"/>
      </rPr>
      <t>2.6.7.7.01</t>
    </r>
  </si>
  <si>
    <r>
      <rPr>
        <sz val="9"/>
        <color rgb="FF393838"/>
        <rFont val="TeXGyreAdventor"/>
      </rPr>
      <t>Especies menores y de zoológico</t>
    </r>
  </si>
  <si>
    <t>Otros activos que generan producción recurrente</t>
  </si>
  <si>
    <r>
      <rPr>
        <sz val="9"/>
        <color rgb="FF393838"/>
        <rFont val="TeXGyreAdventor"/>
      </rPr>
      <t>2.6.7.8.01</t>
    </r>
  </si>
  <si>
    <t>Otros activos  que generan producción recurrente</t>
  </si>
  <si>
    <r>
      <rPr>
        <sz val="9"/>
        <color rgb="FF393838"/>
        <rFont val="TeXGyreAdventor"/>
      </rPr>
      <t>2.6.7.9.01</t>
    </r>
  </si>
  <si>
    <r>
      <rPr>
        <sz val="9"/>
        <color rgb="FF393838"/>
        <rFont val="TeXGyreAdventor"/>
      </rPr>
      <t>Semillas, cultivos, plantas y árboles  que generan productos  recurrentes</t>
    </r>
  </si>
  <si>
    <r>
      <rPr>
        <sz val="9"/>
        <color rgb="FF393838"/>
        <rFont val="TeXGyreAdventor"/>
      </rPr>
      <t>2.6.8.1.01</t>
    </r>
  </si>
  <si>
    <r>
      <rPr>
        <sz val="9"/>
        <color rgb="FF393838"/>
        <rFont val="TeXGyreAdventor"/>
      </rPr>
      <t>Investigación y desarrollo</t>
    </r>
  </si>
  <si>
    <r>
      <rPr>
        <sz val="9"/>
        <color rgb="FF393838"/>
        <rFont val="TeXGyreAdventor"/>
      </rPr>
      <t>2.6.8.2.01</t>
    </r>
  </si>
  <si>
    <r>
      <rPr>
        <sz val="9"/>
        <color rgb="FF393838"/>
        <rFont val="TeXGyreAdventor"/>
      </rPr>
      <t>Exploración y evaluación minera</t>
    </r>
  </si>
  <si>
    <r>
      <rPr>
        <sz val="9"/>
        <color rgb="FF393838"/>
        <rFont val="TeXGyreAdventor"/>
      </rPr>
      <t>2.6.8.3.01</t>
    </r>
  </si>
  <si>
    <r>
      <rPr>
        <sz val="9"/>
        <color rgb="FF393838"/>
        <rFont val="TeXGyreAdventor"/>
      </rPr>
      <t>Programas de informática</t>
    </r>
  </si>
  <si>
    <r>
      <rPr>
        <sz val="9"/>
        <color rgb="FF393838"/>
        <rFont val="TeXGyreAdventor"/>
      </rPr>
      <t>2.6.8.3.02</t>
    </r>
  </si>
  <si>
    <r>
      <rPr>
        <sz val="9"/>
        <color rgb="FF393838"/>
        <rFont val="TeXGyreAdventor"/>
      </rPr>
      <t>Base de datos</t>
    </r>
  </si>
  <si>
    <r>
      <rPr>
        <sz val="9"/>
        <color rgb="FF393838"/>
        <rFont val="TeXGyreAdventor"/>
      </rPr>
      <t>2.6.8.4.01</t>
    </r>
  </si>
  <si>
    <r>
      <rPr>
        <sz val="9"/>
        <color rgb="FF393838"/>
        <rFont val="TeXGyreAdventor"/>
      </rPr>
      <t>Originales para esparcimiento, literarios o artísticos</t>
    </r>
  </si>
  <si>
    <r>
      <rPr>
        <sz val="9"/>
        <color rgb="FF393838"/>
        <rFont val="TeXGyreAdventor"/>
      </rPr>
      <t>2.6.8.5.01</t>
    </r>
  </si>
  <si>
    <r>
      <rPr>
        <sz val="9"/>
        <color rgb="FF393838"/>
        <rFont val="TeXGyreAdventor"/>
      </rPr>
      <t>Estudios de preinversión</t>
    </r>
  </si>
  <si>
    <r>
      <rPr>
        <sz val="9"/>
        <color rgb="FF393838"/>
        <rFont val="TeXGyreAdventor"/>
      </rPr>
      <t>2.6.8.6.01</t>
    </r>
  </si>
  <si>
    <r>
      <rPr>
        <sz val="9"/>
        <color rgb="FF393838"/>
        <rFont val="TeXGyreAdventor"/>
      </rPr>
      <t>Marcas y patentes</t>
    </r>
  </si>
  <si>
    <r>
      <rPr>
        <sz val="9"/>
        <color rgb="FF393838"/>
        <rFont val="TeXGyreAdventor"/>
      </rPr>
      <t>2.6.8.7.01</t>
    </r>
  </si>
  <si>
    <r>
      <rPr>
        <sz val="9"/>
        <color rgb="FF393838"/>
        <rFont val="TeXGyreAdventor"/>
      </rPr>
      <t>Concesiones</t>
    </r>
  </si>
  <si>
    <r>
      <rPr>
        <b/>
        <sz val="9"/>
        <color rgb="FFFF0000"/>
        <rFont val="TeXGyreAdventor"/>
      </rPr>
      <t>2.6.8.8.01</t>
    </r>
  </si>
  <si>
    <r>
      <rPr>
        <b/>
        <sz val="9"/>
        <color rgb="FFFF0000"/>
        <rFont val="TeXGyreAdventor"/>
      </rPr>
      <t>Licencias Informáticas</t>
    </r>
  </si>
  <si>
    <r>
      <rPr>
        <sz val="9"/>
        <color rgb="FF393838"/>
        <rFont val="TeXGyreAdventor"/>
      </rPr>
      <t>2.6.8.8.02</t>
    </r>
  </si>
  <si>
    <r>
      <rPr>
        <sz val="9"/>
        <color rgb="FF393838"/>
        <rFont val="TeXGyreAdventor"/>
      </rPr>
      <t>Licencias Intelectuales</t>
    </r>
  </si>
  <si>
    <r>
      <rPr>
        <sz val="9"/>
        <color rgb="FF393838"/>
        <rFont val="TeXGyreAdventor"/>
      </rPr>
      <t>2.6.8.8.03</t>
    </r>
  </si>
  <si>
    <r>
      <rPr>
        <sz val="9"/>
        <color rgb="FF393838"/>
        <rFont val="TeXGyreAdventor"/>
      </rPr>
      <t>Licencias Industriales</t>
    </r>
  </si>
  <si>
    <r>
      <rPr>
        <sz val="9"/>
        <color rgb="FF393838"/>
        <rFont val="TeXGyreAdventor"/>
      </rPr>
      <t>2.6.8.8.04</t>
    </r>
  </si>
  <si>
    <r>
      <rPr>
        <sz val="9"/>
        <color rgb="FF393838"/>
        <rFont val="TeXGyreAdventor"/>
      </rPr>
      <t>Licencias Comerciales</t>
    </r>
  </si>
  <si>
    <r>
      <rPr>
        <sz val="9"/>
        <color rgb="FF393838"/>
        <rFont val="TeXGyreAdventor"/>
      </rPr>
      <t>2.6.8.9.01</t>
    </r>
  </si>
  <si>
    <r>
      <rPr>
        <sz val="9"/>
        <color rgb="FF393838"/>
        <rFont val="TeXGyreAdventor"/>
      </rPr>
      <t>Otros activos intangibles</t>
    </r>
  </si>
  <si>
    <r>
      <rPr>
        <sz val="9"/>
        <color rgb="FF393838"/>
        <rFont val="TeXGyreAdventor"/>
      </rPr>
      <t>2.6.9.1.01</t>
    </r>
  </si>
  <si>
    <r>
      <rPr>
        <sz val="9"/>
        <color rgb="FF393838"/>
        <rFont val="TeXGyreAdventor"/>
      </rPr>
      <t>Edificios residenciales (viviendas)</t>
    </r>
  </si>
  <si>
    <r>
      <rPr>
        <sz val="9"/>
        <color rgb="FF393838"/>
        <rFont val="TeXGyreAdventor"/>
      </rPr>
      <t>2.6.9.1.02</t>
    </r>
  </si>
  <si>
    <t>Adquisición de mejoras residenciales</t>
  </si>
  <si>
    <r>
      <rPr>
        <sz val="9"/>
        <color rgb="FF393838"/>
        <rFont val="TeXGyreAdventor"/>
      </rPr>
      <t>2.6.9.2.01</t>
    </r>
  </si>
  <si>
    <r>
      <rPr>
        <sz val="9"/>
        <color rgb="FF393838"/>
        <rFont val="TeXGyreAdventor"/>
      </rPr>
      <t>Edificios no residenciales</t>
    </r>
  </si>
  <si>
    <r>
      <rPr>
        <sz val="9"/>
        <color rgb="FF393838"/>
        <rFont val="TeXGyreAdventor"/>
      </rPr>
      <t>2.6.9.2.02</t>
    </r>
  </si>
  <si>
    <t>Adquisición de mejoras no residenciales</t>
  </si>
  <si>
    <r>
      <rPr>
        <sz val="9"/>
        <color rgb="FF393838"/>
        <rFont val="TeXGyreAdventor"/>
      </rPr>
      <t>2.6.9.3.01</t>
    </r>
  </si>
  <si>
    <r>
      <rPr>
        <sz val="9"/>
        <color rgb="FF393838"/>
        <rFont val="TeXGyreAdventor"/>
      </rPr>
      <t>Terrenos urbanos sin mejoras</t>
    </r>
  </si>
  <si>
    <r>
      <rPr>
        <sz val="9"/>
        <color rgb="FF393838"/>
        <rFont val="TeXGyreAdventor"/>
      </rPr>
      <t>2.6.9.3.02</t>
    </r>
  </si>
  <si>
    <r>
      <rPr>
        <sz val="9"/>
        <color rgb="FF393838"/>
        <rFont val="TeXGyreAdventor"/>
      </rPr>
      <t>Terrenos urbanos con mejoras</t>
    </r>
  </si>
  <si>
    <r>
      <rPr>
        <sz val="9"/>
        <color rgb="FF393838"/>
        <rFont val="TeXGyreAdventor"/>
      </rPr>
      <t>2.6.9.3.03</t>
    </r>
  </si>
  <si>
    <r>
      <rPr>
        <sz val="9"/>
        <color rgb="FF393838"/>
        <rFont val="TeXGyreAdventor"/>
      </rPr>
      <t>Terrenos urbanos con edificaciones</t>
    </r>
  </si>
  <si>
    <r>
      <rPr>
        <sz val="9"/>
        <color rgb="FF393838"/>
        <rFont val="TeXGyreAdventor"/>
      </rPr>
      <t>2.6.9.3.04</t>
    </r>
  </si>
  <si>
    <r>
      <rPr>
        <sz val="9"/>
        <color rgb="FF393838"/>
        <rFont val="TeXGyreAdventor"/>
      </rPr>
      <t>Terrenos urbanos  para cementerios</t>
    </r>
  </si>
  <si>
    <r>
      <rPr>
        <sz val="9"/>
        <color rgb="FF393838"/>
        <rFont val="TeXGyreAdventor"/>
      </rPr>
      <t>2.6.9.4.01</t>
    </r>
  </si>
  <si>
    <r>
      <rPr>
        <sz val="9"/>
        <color rgb="FF393838"/>
        <rFont val="TeXGyreAdventor"/>
      </rPr>
      <t>Tierras rurales sin mejoras</t>
    </r>
  </si>
  <si>
    <r>
      <rPr>
        <sz val="9"/>
        <color rgb="FF393838"/>
        <rFont val="TeXGyreAdventor"/>
      </rPr>
      <t>2.6.9.4.02</t>
    </r>
  </si>
  <si>
    <r>
      <rPr>
        <sz val="9"/>
        <color rgb="FF393838"/>
        <rFont val="TeXGyreAdventor"/>
      </rPr>
      <t>Tierras rurales con mejoras</t>
    </r>
  </si>
  <si>
    <r>
      <rPr>
        <sz val="9"/>
        <color rgb="FF393838"/>
        <rFont val="TeXGyreAdventor"/>
      </rPr>
      <t>2.6.9.4.03</t>
    </r>
  </si>
  <si>
    <r>
      <rPr>
        <sz val="9"/>
        <color rgb="FF393838"/>
        <rFont val="TeXGyreAdventor"/>
      </rPr>
      <t>Tierras con edificaciones</t>
    </r>
  </si>
  <si>
    <r>
      <rPr>
        <sz val="9"/>
        <color rgb="FF393838"/>
        <rFont val="TeXGyreAdventor"/>
      </rPr>
      <t>2.6.9.5.01</t>
    </r>
  </si>
  <si>
    <r>
      <rPr>
        <sz val="9"/>
        <color rgb="FF393838"/>
        <rFont val="TeXGyreAdventor"/>
      </rPr>
      <t>Metales y piedras preciosas</t>
    </r>
  </si>
  <si>
    <r>
      <rPr>
        <sz val="9"/>
        <color rgb="FF393838"/>
        <rFont val="TeXGyreAdventor"/>
      </rPr>
      <t>2.6.9.5.02</t>
    </r>
  </si>
  <si>
    <r>
      <rPr>
        <sz val="9"/>
        <color rgb="FF393838"/>
        <rFont val="TeXGyreAdventor"/>
      </rPr>
      <t>Antigüedades, bienes artísticos y otros objetos de arte</t>
    </r>
  </si>
  <si>
    <r>
      <rPr>
        <sz val="9"/>
        <color rgb="FF393838"/>
        <rFont val="TeXGyreAdventor"/>
      </rPr>
      <t>2.6.9.5.03</t>
    </r>
  </si>
  <si>
    <r>
      <rPr>
        <sz val="9"/>
        <color rgb="FF393838"/>
        <rFont val="TeXGyreAdventor"/>
      </rPr>
      <t>Objetos del patrimonio cultural</t>
    </r>
  </si>
  <si>
    <r>
      <rPr>
        <sz val="9"/>
        <color rgb="FF393838"/>
        <rFont val="TeXGyreAdventor"/>
      </rPr>
      <t>2.6.9.6.01</t>
    </r>
  </si>
  <si>
    <r>
      <rPr>
        <sz val="9"/>
        <color rgb="FF393838"/>
        <rFont val="TeXGyreAdventor"/>
      </rPr>
      <t>Accesorios para edificaciones residenciales y no residenciales</t>
    </r>
  </si>
  <si>
    <r>
      <rPr>
        <sz val="9"/>
        <color rgb="FF393838"/>
        <rFont val="TeXGyreAdventor"/>
      </rPr>
      <t>2.6.9.9.01</t>
    </r>
  </si>
  <si>
    <r>
      <rPr>
        <sz val="9"/>
        <color rgb="FF393838"/>
        <rFont val="TeXGyreAdventor"/>
      </rPr>
      <t>Otras estructuras y objetos de valor</t>
    </r>
  </si>
  <si>
    <r>
      <rPr>
        <sz val="9"/>
        <color rgb="FF393838"/>
        <rFont val="TeXGyreAdventor"/>
      </rPr>
      <t>2.7.1.1.01</t>
    </r>
  </si>
  <si>
    <r>
      <rPr>
        <sz val="9"/>
        <color rgb="FF393838"/>
        <rFont val="TeXGyreAdventor"/>
      </rPr>
      <t>Obras para edificación residencial (viviendas)</t>
    </r>
  </si>
  <si>
    <r>
      <rPr>
        <sz val="9"/>
        <color rgb="FF393838"/>
        <rFont val="TeXGyreAdventor"/>
      </rPr>
      <t>2.7.1.2.01</t>
    </r>
  </si>
  <si>
    <r>
      <rPr>
        <sz val="9"/>
        <color rgb="FF393838"/>
        <rFont val="TeXGyreAdventor"/>
      </rPr>
      <t>Obras para edificación no residencial</t>
    </r>
  </si>
  <si>
    <r>
      <rPr>
        <sz val="9"/>
        <color rgb="FF393838"/>
        <rFont val="TeXGyreAdventor"/>
      </rPr>
      <t>2.7.1.3.01</t>
    </r>
  </si>
  <si>
    <r>
      <rPr>
        <sz val="9"/>
        <color rgb="FF393838"/>
        <rFont val="TeXGyreAdventor"/>
      </rPr>
      <t>Obras para edificación de otras estructuras</t>
    </r>
  </si>
  <si>
    <r>
      <rPr>
        <sz val="9"/>
        <color rgb="FF393838"/>
        <rFont val="TeXGyreAdventor"/>
      </rPr>
      <t>2.7.1.4.01</t>
    </r>
  </si>
  <si>
    <r>
      <rPr>
        <sz val="9"/>
        <color rgb="FF393838"/>
        <rFont val="TeXGyreAdventor"/>
      </rPr>
      <t>Mejoras de tierras y terrenos</t>
    </r>
  </si>
  <si>
    <r>
      <rPr>
        <sz val="9"/>
        <color rgb="FF393838"/>
        <rFont val="TeXGyreAdventor"/>
      </rPr>
      <t>2.7.1.5.01</t>
    </r>
  </si>
  <si>
    <r>
      <rPr>
        <sz val="9"/>
        <color rgb="FF393838"/>
        <rFont val="TeXGyreAdventor"/>
      </rPr>
      <t>Supervisión e inspección de obras en edificaciones</t>
    </r>
  </si>
  <si>
    <r>
      <rPr>
        <sz val="9"/>
        <color rgb="FF393838"/>
        <rFont val="TeXGyreAdventor"/>
      </rPr>
      <t>2.7.2.1.01</t>
    </r>
  </si>
  <si>
    <r>
      <rPr>
        <sz val="9"/>
        <color rgb="FF393838"/>
        <rFont val="TeXGyreAdventor"/>
      </rPr>
      <t>Obras hidráulicas y sanitarias</t>
    </r>
  </si>
  <si>
    <t>2.7.2.1.02</t>
  </si>
  <si>
    <t>Supervisión de obras hidráulicas y sanitarias</t>
  </si>
  <si>
    <r>
      <rPr>
        <sz val="9"/>
        <color rgb="FF393838"/>
        <rFont val="TeXGyreAdventor"/>
      </rPr>
      <t>2.7.2.2.01</t>
    </r>
  </si>
  <si>
    <r>
      <rPr>
        <sz val="9"/>
        <color rgb="FF393838"/>
        <rFont val="TeXGyreAdventor"/>
      </rPr>
      <t>Obras de energía</t>
    </r>
  </si>
  <si>
    <r>
      <rPr>
        <sz val="9"/>
        <color rgb="FF393838"/>
        <rFont val="TeXGyreAdventor"/>
      </rPr>
      <t>2.7.2.3.01</t>
    </r>
  </si>
  <si>
    <r>
      <rPr>
        <sz val="9"/>
        <color rgb="FF393838"/>
        <rFont val="TeXGyreAdventor"/>
      </rPr>
      <t>Obras de telecomunicaciones</t>
    </r>
  </si>
  <si>
    <r>
      <rPr>
        <sz val="9"/>
        <color rgb="FF393838"/>
        <rFont val="TeXGyreAdventor"/>
      </rPr>
      <t>2.7.2.4.01</t>
    </r>
  </si>
  <si>
    <r>
      <rPr>
        <sz val="9"/>
        <color rgb="FF393838"/>
        <rFont val="TeXGyreAdventor"/>
      </rPr>
      <t>Infraestructura terrestre y obras anexas</t>
    </r>
  </si>
  <si>
    <r>
      <rPr>
        <sz val="9"/>
        <color rgb="FF393838"/>
        <rFont val="TeXGyreAdventor"/>
      </rPr>
      <t>2.7.2.4.02</t>
    </r>
  </si>
  <si>
    <r>
      <rPr>
        <sz val="9"/>
        <color rgb="FF393838"/>
        <rFont val="TeXGyreAdventor"/>
      </rPr>
      <t>Supervisión de infraestructura terrestre y obras anexas</t>
    </r>
  </si>
  <si>
    <r>
      <rPr>
        <sz val="9"/>
        <color rgb="FF393838"/>
        <rFont val="TeXGyreAdventor"/>
      </rPr>
      <t>2.7.2.5.01</t>
    </r>
  </si>
  <si>
    <r>
      <rPr>
        <sz val="9"/>
        <color rgb="FF393838"/>
        <rFont val="TeXGyreAdventor"/>
      </rPr>
      <t>Infraestructura marítima y aérea</t>
    </r>
  </si>
  <si>
    <r>
      <rPr>
        <sz val="9"/>
        <color rgb="FF393838"/>
        <rFont val="TeXGyreAdventor"/>
      </rPr>
      <t>2.7.2.6.01</t>
    </r>
  </si>
  <si>
    <r>
      <rPr>
        <sz val="9"/>
        <color rgb="FF393838"/>
        <rFont val="TeXGyreAdventor"/>
      </rPr>
      <t>Infraestructura y plantaciones agrícolas</t>
    </r>
  </si>
  <si>
    <r>
      <rPr>
        <sz val="9"/>
        <color rgb="FF393838"/>
        <rFont val="TeXGyreAdventor"/>
      </rPr>
      <t>2.7.2.7.01</t>
    </r>
  </si>
  <si>
    <r>
      <rPr>
        <sz val="9"/>
        <color rgb="FF393838"/>
        <rFont val="TeXGyreAdventor"/>
      </rPr>
      <t>Obras urbanísticas</t>
    </r>
  </si>
  <si>
    <r>
      <rPr>
        <sz val="9"/>
        <color rgb="FF393838"/>
        <rFont val="TeXGyreAdventor"/>
      </rPr>
      <t>2.7.2.8.01</t>
    </r>
  </si>
  <si>
    <r>
      <rPr>
        <sz val="9"/>
        <color rgb="FF393838"/>
        <rFont val="TeXGyreAdventor"/>
      </rPr>
      <t>Obras en cementerios</t>
    </r>
  </si>
  <si>
    <r>
      <rPr>
        <sz val="9"/>
        <color rgb="FF393838"/>
        <rFont val="TeXGyreAdventor"/>
      </rPr>
      <t>2.7.2.9.01</t>
    </r>
  </si>
  <si>
    <r>
      <rPr>
        <sz val="9"/>
        <color rgb="FF393838"/>
        <rFont val="TeXGyreAdventor"/>
      </rPr>
      <t>Obras en plantas industriales, hidrocarburos y minas</t>
    </r>
  </si>
  <si>
    <r>
      <rPr>
        <sz val="9"/>
        <color rgb="FF393838"/>
        <rFont val="TeXGyreAdventor"/>
      </rPr>
      <t>2.7.3.1.01</t>
    </r>
  </si>
  <si>
    <r>
      <rPr>
        <sz val="9"/>
        <color rgb="FF393838"/>
        <rFont val="TeXGyreAdventor"/>
      </rPr>
      <t>Construcciones en bienes de uso público concesionados</t>
    </r>
  </si>
  <si>
    <r>
      <rPr>
        <sz val="9"/>
        <color rgb="FF393838"/>
        <rFont val="TeXGyreAdventor"/>
      </rPr>
      <t>2.7.3.2.01</t>
    </r>
  </si>
  <si>
    <r>
      <rPr>
        <sz val="9"/>
        <color rgb="FF393838"/>
        <rFont val="TeXGyreAdventor"/>
      </rPr>
      <t>Construcciones en bienes de uso privado concesionados</t>
    </r>
  </si>
  <si>
    <r>
      <rPr>
        <sz val="9"/>
        <color rgb="FF393838"/>
        <rFont val="TeXGyreAdventor"/>
      </rPr>
      <t>2.7.4.1.01</t>
    </r>
  </si>
  <si>
    <r>
      <rPr>
        <sz val="9"/>
        <color rgb="FF393838"/>
        <rFont val="TeXGyreAdventor"/>
      </rPr>
      <t>Del 5% a ser asignados durante el ejercicio para inversión</t>
    </r>
  </si>
  <si>
    <r>
      <rPr>
        <sz val="9"/>
        <color rgb="FF393838"/>
        <rFont val="TeXGyreAdventor"/>
      </rPr>
      <t>2.7.4.2.01</t>
    </r>
  </si>
  <si>
    <r>
      <rPr>
        <sz val="9"/>
        <color rgb="FF393838"/>
        <rFont val="TeXGyreAdventor"/>
      </rPr>
      <t>Del 1% a ser asignados durante el ejercicio para inversión por calamidad pública</t>
    </r>
  </si>
  <si>
    <r>
      <rPr>
        <sz val="9"/>
        <color rgb="FF393838"/>
        <rFont val="TeXGyreAdventor"/>
      </rPr>
      <t>2.8.1.1.01</t>
    </r>
  </si>
  <si>
    <r>
      <rPr>
        <sz val="9"/>
        <color rgb="FF393838"/>
        <rFont val="TeXGyreAdventor"/>
      </rPr>
      <t>Concesión de préstamos de empresas privadas internas</t>
    </r>
  </si>
  <si>
    <r>
      <rPr>
        <sz val="9"/>
        <color rgb="FF393838"/>
        <rFont val="TeXGyreAdventor"/>
      </rPr>
      <t>2.8.1.1.02</t>
    </r>
  </si>
  <si>
    <r>
      <rPr>
        <sz val="9"/>
        <color rgb="FF393838"/>
        <rFont val="TeXGyreAdventor"/>
      </rPr>
      <t>Concesión de préstamos de empresas privadas externas</t>
    </r>
  </si>
  <si>
    <r>
      <rPr>
        <sz val="9"/>
        <color rgb="FF393838"/>
        <rFont val="TeXGyreAdventor"/>
      </rPr>
      <t>2.8.1.1.03</t>
    </r>
  </si>
  <si>
    <r>
      <rPr>
        <sz val="9"/>
        <color rgb="FF393838"/>
        <rFont val="TeXGyreAdventor"/>
      </rPr>
      <t>Concesión de préstamos a instituciones financieras   privadas internas</t>
    </r>
  </si>
  <si>
    <r>
      <rPr>
        <sz val="9"/>
        <color rgb="FF393838"/>
        <rFont val="TeXGyreAdventor"/>
      </rPr>
      <t>2.8.1.1.04</t>
    </r>
  </si>
  <si>
    <r>
      <rPr>
        <sz val="9"/>
        <color rgb="FF393838"/>
        <rFont val="TeXGyreAdventor"/>
      </rPr>
      <t>Concesión de préstamos a instituciones financieras  privadas externas</t>
    </r>
  </si>
  <si>
    <r>
      <rPr>
        <sz val="9"/>
        <color rgb="FF393838"/>
        <rFont val="TeXGyreAdventor"/>
      </rPr>
      <t>2.8.1.2.01</t>
    </r>
  </si>
  <si>
    <r>
      <rPr>
        <sz val="9"/>
        <color rgb="FF393838"/>
        <rFont val="TeXGyreAdventor"/>
      </rPr>
      <t>Concesión de préstamos al gobierno central</t>
    </r>
  </si>
  <si>
    <r>
      <rPr>
        <sz val="9"/>
        <color rgb="FF393838"/>
        <rFont val="TeXGyreAdventor"/>
      </rPr>
      <t>2.8.1.2.02</t>
    </r>
  </si>
  <si>
    <r>
      <rPr>
        <sz val="9"/>
        <color rgb="FF393838"/>
        <rFont val="TeXGyreAdventor"/>
      </rPr>
      <t>Concesión de préstamos a instituciones descentralizadas autónomas no empresariales y no financieras</t>
    </r>
  </si>
  <si>
    <r>
      <rPr>
        <sz val="9"/>
        <color rgb="FF393838"/>
        <rFont val="TeXGyreAdventor"/>
      </rPr>
      <t>2.8.1.2.03</t>
    </r>
  </si>
  <si>
    <r>
      <rPr>
        <sz val="9"/>
        <color rgb="FF393838"/>
        <rFont val="TeXGyreAdventor"/>
      </rPr>
      <t>Concesión de préstamos a instituciones de seguridad  social</t>
    </r>
  </si>
  <si>
    <r>
      <rPr>
        <sz val="9"/>
        <color rgb="FF393838"/>
        <rFont val="TeXGyreAdventor"/>
      </rPr>
      <t>2.8.1.2.04</t>
    </r>
  </si>
  <si>
    <r>
      <rPr>
        <sz val="9"/>
        <color rgb="FF393838"/>
        <rFont val="TeXGyreAdventor"/>
      </rPr>
      <t>Concesión de préstamos a municipios</t>
    </r>
  </si>
  <si>
    <r>
      <rPr>
        <sz val="9"/>
        <color rgb="FF393838"/>
        <rFont val="TeXGyreAdventor"/>
      </rPr>
      <t>2.8.1.2.05</t>
    </r>
  </si>
  <si>
    <r>
      <rPr>
        <sz val="9"/>
        <color rgb="FF393838"/>
        <rFont val="TeXGyreAdventor"/>
      </rPr>
      <t>Concesión de préstamos a empresas públicas no  financieras</t>
    </r>
  </si>
  <si>
    <r>
      <rPr>
        <sz val="9"/>
        <color rgb="FF393838"/>
        <rFont val="TeXGyreAdventor"/>
      </rPr>
      <t>2.8.1.2.06</t>
    </r>
  </si>
  <si>
    <r>
      <rPr>
        <sz val="9"/>
        <color rgb="FF393838"/>
        <rFont val="TeXGyreAdventor"/>
      </rPr>
      <t>Concesión de préstamos a instituciones públicas financieras no monetarias</t>
    </r>
  </si>
  <si>
    <r>
      <rPr>
        <sz val="9"/>
        <color rgb="FF393838"/>
        <rFont val="TeXGyreAdventor"/>
      </rPr>
      <t>2.8.1.2.07</t>
    </r>
  </si>
  <si>
    <r>
      <rPr>
        <sz val="9"/>
        <color rgb="FF393838"/>
        <rFont val="TeXGyreAdventor"/>
      </rPr>
      <t>Concesión de préstamos a instituciones públicas financieras monetarias</t>
    </r>
  </si>
  <si>
    <r>
      <rPr>
        <sz val="9"/>
        <color rgb="FF393838"/>
        <rFont val="TeXGyreAdventor"/>
      </rPr>
      <t>2.8.1.3.01</t>
    </r>
  </si>
  <si>
    <r>
      <rPr>
        <sz val="9"/>
        <color rgb="FF393838"/>
        <rFont val="TeXGyreAdventor"/>
      </rPr>
      <t>Concesión de préstamos al Sector Externo</t>
    </r>
  </si>
  <si>
    <r>
      <rPr>
        <sz val="9"/>
        <color rgb="FF393838"/>
        <rFont val="TeXGyreAdventor"/>
      </rPr>
      <t>2.8.2.1.01</t>
    </r>
  </si>
  <si>
    <r>
      <rPr>
        <sz val="9"/>
        <color rgb="FF393838"/>
        <rFont val="TeXGyreAdventor"/>
      </rPr>
      <t>Adquisición de valores representativos de deuda de empresas privadas internas</t>
    </r>
  </si>
  <si>
    <r>
      <rPr>
        <sz val="9"/>
        <color rgb="FF393838"/>
        <rFont val="TeXGyreAdventor"/>
      </rPr>
      <t>2.8.2.1.02</t>
    </r>
  </si>
  <si>
    <r>
      <rPr>
        <sz val="9"/>
        <color rgb="FF393838"/>
        <rFont val="TeXGyreAdventor"/>
      </rPr>
      <t>Adquisición de valores representativos de deuda de empresas privadas externas</t>
    </r>
  </si>
  <si>
    <r>
      <rPr>
        <sz val="9"/>
        <color rgb="FF393838"/>
        <rFont val="TeXGyreAdventor"/>
      </rPr>
      <t>2.8.2.2.01</t>
    </r>
  </si>
  <si>
    <r>
      <rPr>
        <sz val="9"/>
        <color rgb="FF393838"/>
        <rFont val="TeXGyreAdventor"/>
      </rPr>
      <t>Títulos y valores representativos de deuda de empresas públicas no financieras (EPNF)</t>
    </r>
  </si>
  <si>
    <r>
      <rPr>
        <sz val="9"/>
        <color rgb="FF393838"/>
        <rFont val="TeXGyreAdventor"/>
      </rPr>
      <t>2.8.2.2.02</t>
    </r>
  </si>
  <si>
    <r>
      <rPr>
        <sz val="9"/>
        <color rgb="FF393838"/>
        <rFont val="TeXGyreAdventor"/>
      </rPr>
      <t>Títulos y valores representativos de deuda de instituciones públicas financieras no monetarias (IPFNM)</t>
    </r>
  </si>
  <si>
    <r>
      <rPr>
        <sz val="9"/>
        <color rgb="FF393838"/>
        <rFont val="TeXGyreAdventor"/>
      </rPr>
      <t>2.8.2.2.03</t>
    </r>
  </si>
  <si>
    <r>
      <rPr>
        <sz val="9"/>
        <color rgb="FF393838"/>
        <rFont val="TeXGyreAdventor"/>
      </rPr>
      <t>Títulos y valores representativos de deuda de instituciones públicas financieras monetarias (IPFM)</t>
    </r>
  </si>
  <si>
    <r>
      <rPr>
        <sz val="9"/>
        <color rgb="FF393838"/>
        <rFont val="TeXGyreAdventor"/>
      </rPr>
      <t>2.8.2.3.01</t>
    </r>
  </si>
  <si>
    <r>
      <rPr>
        <sz val="9"/>
        <color rgb="FF393838"/>
        <rFont val="TeXGyreAdventor"/>
      </rPr>
      <t>Títulos valores representativos de deuda del Sector Externo</t>
    </r>
  </si>
  <si>
    <r>
      <rPr>
        <sz val="9"/>
        <color rgb="FF393838"/>
        <rFont val="TeXGyreAdventor"/>
      </rPr>
      <t>2.8.3.1.01</t>
    </r>
  </si>
  <si>
    <r>
      <rPr>
        <sz val="9"/>
        <color rgb="FF393838"/>
        <rFont val="TeXGyreAdventor"/>
      </rPr>
      <t>Adquisición de acciones y participaciones de capital de empresas privadas internas</t>
    </r>
  </si>
  <si>
    <r>
      <rPr>
        <sz val="9"/>
        <color rgb="FF393838"/>
        <rFont val="TeXGyreAdventor"/>
      </rPr>
      <t>2.8.3.1.02</t>
    </r>
  </si>
  <si>
    <r>
      <rPr>
        <sz val="9"/>
        <color rgb="FF393838"/>
        <rFont val="TeXGyreAdventor"/>
      </rPr>
      <t>Adquisición de acciones y participaciones de capital de empresas privadas externas</t>
    </r>
  </si>
  <si>
    <r>
      <rPr>
        <sz val="9"/>
        <color rgb="FF393838"/>
        <rFont val="TeXGyreAdventor"/>
      </rPr>
      <t>2.8.3.2.02</t>
    </r>
  </si>
  <si>
    <r>
      <rPr>
        <sz val="9"/>
        <color rgb="FF393838"/>
        <rFont val="TeXGyreAdventor"/>
      </rPr>
      <t>Acciones y participaciones de capital de instituciones públicas de la seguridad social</t>
    </r>
  </si>
  <si>
    <r>
      <rPr>
        <sz val="9"/>
        <color rgb="FF393838"/>
        <rFont val="TeXGyreAdventor"/>
      </rPr>
      <t>2.8.3.2.03</t>
    </r>
  </si>
  <si>
    <r>
      <rPr>
        <sz val="9"/>
        <color rgb="FF393838"/>
        <rFont val="TeXGyreAdventor"/>
      </rPr>
      <t>Acciones y participaciones de capital de empresas públicas no financieras (EPNF)</t>
    </r>
  </si>
  <si>
    <r>
      <rPr>
        <sz val="9"/>
        <color rgb="FF393838"/>
        <rFont val="TeXGyreAdventor"/>
      </rPr>
      <t>2.8.3.2.04</t>
    </r>
  </si>
  <si>
    <r>
      <rPr>
        <sz val="9"/>
        <color rgb="FF393838"/>
        <rFont val="TeXGyreAdventor"/>
      </rPr>
      <t>Acciones y participaciones de capital de instituciones financieras no monetarias</t>
    </r>
  </si>
  <si>
    <r>
      <rPr>
        <sz val="9"/>
        <color rgb="FF393838"/>
        <rFont val="TeXGyreAdventor"/>
      </rPr>
      <t>2.8.3.2.05</t>
    </r>
  </si>
  <si>
    <r>
      <rPr>
        <sz val="9"/>
        <color rgb="FF393838"/>
        <rFont val="TeXGyreAdventor"/>
      </rPr>
      <t>Acciones y participaciones de capital de instituciones financieras monetarias</t>
    </r>
  </si>
  <si>
    <r>
      <rPr>
        <sz val="9"/>
        <color rgb="FF393838"/>
        <rFont val="TeXGyreAdventor"/>
      </rPr>
      <t>2.8.3.3.01</t>
    </r>
  </si>
  <si>
    <r>
      <rPr>
        <sz val="9"/>
        <color rgb="FF393838"/>
        <rFont val="TeXGyreAdventor"/>
      </rPr>
      <t>Acciones y participaciones de capital del sector externo</t>
    </r>
  </si>
  <si>
    <r>
      <rPr>
        <sz val="9"/>
        <color rgb="FF393838"/>
        <rFont val="TeXGyreAdventor"/>
      </rPr>
      <t>2.8.3.3.02</t>
    </r>
  </si>
  <si>
    <r>
      <rPr>
        <sz val="9"/>
        <color rgb="FF393838"/>
        <rFont val="TeXGyreAdventor"/>
      </rPr>
      <t>Acciones y participaciones de capital de organismos  multilaterales</t>
    </r>
  </si>
  <si>
    <r>
      <rPr>
        <sz val="9"/>
        <color rgb="FF393838"/>
        <rFont val="TeXGyreAdventor"/>
      </rPr>
      <t>2.8.4.1.01</t>
    </r>
  </si>
  <si>
    <r>
      <rPr>
        <sz val="9"/>
        <color rgb="FF393838"/>
        <rFont val="TeXGyreAdventor"/>
      </rPr>
      <t>Obligaciones negociables del sector privado interna</t>
    </r>
  </si>
  <si>
    <r>
      <rPr>
        <sz val="9"/>
        <color rgb="FF393838"/>
        <rFont val="TeXGyreAdventor"/>
      </rPr>
      <t>2.8.4.1.02</t>
    </r>
  </si>
  <si>
    <r>
      <rPr>
        <sz val="9"/>
        <color rgb="FF393838"/>
        <rFont val="TeXGyreAdventor"/>
      </rPr>
      <t>Obligaciones negociables del sector privado externo</t>
    </r>
  </si>
  <si>
    <r>
      <rPr>
        <sz val="9"/>
        <color rgb="FF393838"/>
        <rFont val="TeXGyreAdventor"/>
      </rPr>
      <t>2.8.4.2.01</t>
    </r>
  </si>
  <si>
    <r>
      <rPr>
        <sz val="9"/>
        <color rgb="FF393838"/>
        <rFont val="TeXGyreAdventor"/>
      </rPr>
      <t>Obligaciones negociables empresas públicas no  financieras (EPNF)</t>
    </r>
  </si>
  <si>
    <r>
      <rPr>
        <sz val="9"/>
        <color rgb="FF393838"/>
        <rFont val="TeXGyreAdventor"/>
      </rPr>
      <t>2.8.4.2.02</t>
    </r>
  </si>
  <si>
    <r>
      <rPr>
        <sz val="9"/>
        <color rgb="FF393838"/>
        <rFont val="TeXGyreAdventor"/>
      </rPr>
      <t>Obligaciones negociables de instituciones financieras no  monetarias</t>
    </r>
  </si>
  <si>
    <r>
      <rPr>
        <sz val="9"/>
        <color rgb="FF393838"/>
        <rFont val="TeXGyreAdventor"/>
      </rPr>
      <t>2.8.4.2.03</t>
    </r>
  </si>
  <si>
    <r>
      <rPr>
        <sz val="9"/>
        <color rgb="FF393838"/>
        <rFont val="TeXGyreAdventor"/>
      </rPr>
      <t>Obligaciones negociables de Instituciones financieras  monetarias</t>
    </r>
  </si>
  <si>
    <r>
      <rPr>
        <sz val="9"/>
        <color rgb="FF393838"/>
        <rFont val="TeXGyreAdventor"/>
      </rPr>
      <t>2.8.4.3.01</t>
    </r>
  </si>
  <si>
    <r>
      <rPr>
        <sz val="9"/>
        <color rgb="FF393838"/>
        <rFont val="TeXGyreAdventor"/>
      </rPr>
      <t>Adquisición de obligaciones negociables de organismos e instituciones internacionales</t>
    </r>
  </si>
  <si>
    <r>
      <rPr>
        <sz val="9"/>
        <color rgb="FF393838"/>
        <rFont val="TeXGyreAdventor"/>
      </rPr>
      <t>2.8.5.1.01</t>
    </r>
  </si>
  <si>
    <r>
      <rPr>
        <sz val="9"/>
        <color rgb="FF393838"/>
        <rFont val="TeXGyreAdventor"/>
      </rPr>
      <t>Aportes de capital al sector público financiero</t>
    </r>
  </si>
  <si>
    <r>
      <rPr>
        <b/>
        <sz val="9"/>
        <color rgb="FF393838"/>
        <rFont val="TeXGyreAdventor"/>
      </rPr>
      <t>2.8.5.2</t>
    </r>
  </si>
  <si>
    <r>
      <rPr>
        <b/>
        <sz val="9"/>
        <color rgb="FF393838"/>
        <rFont val="TeXGyreAdventor"/>
      </rPr>
      <t>Aportes de capital al sector público no financiero</t>
    </r>
  </si>
  <si>
    <r>
      <rPr>
        <sz val="9"/>
        <color rgb="FF393838"/>
        <rFont val="TeXGyreAdventor"/>
      </rPr>
      <t>2.8.5.2.01</t>
    </r>
  </si>
  <si>
    <r>
      <rPr>
        <sz val="9"/>
        <color rgb="FF393838"/>
        <rFont val="TeXGyreAdventor"/>
      </rPr>
      <t>Aportes de capital al sector público no financiero</t>
    </r>
  </si>
  <si>
    <r>
      <rPr>
        <sz val="9"/>
        <color rgb="FF393838"/>
        <rFont val="TeXGyreAdventor"/>
      </rPr>
      <t>2.9.1.1.01</t>
    </r>
  </si>
  <si>
    <r>
      <rPr>
        <sz val="9"/>
        <color rgb="FF393838"/>
        <rFont val="TeXGyreAdventor"/>
      </rPr>
      <t>Intereses de la deuda pública interna de corto plazo</t>
    </r>
  </si>
  <si>
    <r>
      <rPr>
        <sz val="9"/>
        <color rgb="FF393838"/>
        <rFont val="TeXGyreAdventor"/>
      </rPr>
      <t>2.9.1.1.02</t>
    </r>
  </si>
  <si>
    <r>
      <rPr>
        <sz val="9"/>
        <color rgb="FF393838"/>
        <rFont val="TeXGyreAdventor"/>
      </rPr>
      <t>Pago de recapitalización</t>
    </r>
  </si>
  <si>
    <r>
      <rPr>
        <sz val="9"/>
        <color rgb="FF393838"/>
        <rFont val="TeXGyreAdventor"/>
      </rPr>
      <t>2.9.1.2.01</t>
    </r>
  </si>
  <si>
    <r>
      <rPr>
        <sz val="9"/>
        <color rgb="FF393838"/>
        <rFont val="TeXGyreAdventor"/>
      </rPr>
      <t>Intereses de la deuda pública interna de largo plazo</t>
    </r>
  </si>
  <si>
    <r>
      <rPr>
        <sz val="9"/>
        <color rgb="FF393838"/>
        <rFont val="TeXGyreAdventor"/>
      </rPr>
      <t>2.9.1.2.02</t>
    </r>
  </si>
  <si>
    <r>
      <rPr>
        <sz val="9"/>
        <color rgb="FF393838"/>
        <rFont val="TeXGyreAdventor"/>
      </rPr>
      <t>Intereses de la deuda pública interna de largo plazo para recapitalización Bco. Central</t>
    </r>
  </si>
  <si>
    <r>
      <rPr>
        <sz val="9"/>
        <color rgb="FF393838"/>
        <rFont val="TeXGyreAdventor"/>
      </rPr>
      <t>2.9.2.1.01</t>
    </r>
  </si>
  <si>
    <r>
      <rPr>
        <sz val="9"/>
        <color rgb="FF393838"/>
        <rFont val="TeXGyreAdventor"/>
      </rPr>
      <t>Intereses de la deuda pública externa de corto plazo</t>
    </r>
  </si>
  <si>
    <r>
      <rPr>
        <sz val="9"/>
        <color rgb="FF393838"/>
        <rFont val="TeXGyreAdventor"/>
      </rPr>
      <t>2.9.2.2.01</t>
    </r>
  </si>
  <si>
    <r>
      <rPr>
        <sz val="9"/>
        <color rgb="FF393838"/>
        <rFont val="TeXGyreAdventor"/>
      </rPr>
      <t>Intereses de la deuda pública externa de largo plazo</t>
    </r>
  </si>
  <si>
    <r>
      <rPr>
        <sz val="9"/>
        <color rgb="FF393838"/>
        <rFont val="TeXGyreAdventor"/>
      </rPr>
      <t>2.9.3.1.01</t>
    </r>
  </si>
  <si>
    <r>
      <rPr>
        <sz val="9"/>
        <color rgb="FF393838"/>
        <rFont val="TeXGyreAdventor"/>
      </rPr>
      <t>Intereses de la deuda comercial interna de corto plazo</t>
    </r>
  </si>
  <si>
    <r>
      <rPr>
        <sz val="9"/>
        <color rgb="FF393838"/>
        <rFont val="TeXGyreAdventor"/>
      </rPr>
      <t>2.9.3.1.02</t>
    </r>
  </si>
  <si>
    <r>
      <rPr>
        <sz val="9"/>
        <color rgb="FF393838"/>
        <rFont val="TeXGyreAdventor"/>
      </rPr>
      <t>Intereses de la deuda comercial externa de corto plazo</t>
    </r>
  </si>
  <si>
    <r>
      <rPr>
        <sz val="9"/>
        <color rgb="FF393838"/>
        <rFont val="TeXGyreAdventor"/>
      </rPr>
      <t>2.9.3.2.01</t>
    </r>
  </si>
  <si>
    <r>
      <rPr>
        <sz val="9"/>
        <color rgb="FF393838"/>
        <rFont val="TeXGyreAdventor"/>
      </rPr>
      <t>Intereses de la deuda comercial interna de largo plazo</t>
    </r>
  </si>
  <si>
    <r>
      <rPr>
        <sz val="9"/>
        <color rgb="FF393838"/>
        <rFont val="TeXGyreAdventor"/>
      </rPr>
      <t>2.9.3.2.02</t>
    </r>
  </si>
  <si>
    <r>
      <rPr>
        <sz val="9"/>
        <color rgb="FF393838"/>
        <rFont val="TeXGyreAdventor"/>
      </rPr>
      <t>Intereses de la deuda comercial externa de largo plazo</t>
    </r>
  </si>
  <si>
    <r>
      <rPr>
        <sz val="9"/>
        <color rgb="FF393838"/>
        <rFont val="TeXGyreAdventor"/>
      </rPr>
      <t>2.9.4.1.01</t>
    </r>
  </si>
  <si>
    <r>
      <rPr>
        <sz val="9"/>
        <color rgb="FF393838"/>
        <rFont val="TeXGyreAdventor"/>
      </rPr>
      <t>Comisiones y otros gastos bancarios de la deuda pública  interna</t>
    </r>
  </si>
  <si>
    <r>
      <rPr>
        <sz val="9"/>
        <color rgb="FF393838"/>
        <rFont val="TeXGyreAdventor"/>
      </rPr>
      <t>2.9.4.2.01</t>
    </r>
  </si>
  <si>
    <r>
      <rPr>
        <sz val="9"/>
        <color rgb="FF393838"/>
        <rFont val="TeXGyreAdventor"/>
      </rPr>
      <t>Comisiones y otros gastos bancarios de la deuda pública  externa</t>
    </r>
  </si>
  <si>
    <t>2.1.1</t>
  </si>
  <si>
    <t>REMUNERACIONES</t>
  </si>
  <si>
    <t>2.1.1.1</t>
  </si>
  <si>
    <t>Remuneraciones al personal fijo</t>
  </si>
  <si>
    <t>Trimestre Enero - Marzo 2022</t>
  </si>
  <si>
    <t>Nombre del Director(a):</t>
  </si>
  <si>
    <t>Dirección:</t>
  </si>
  <si>
    <t>Correo Electrónico:</t>
  </si>
  <si>
    <r>
      <rPr>
        <b/>
        <sz val="9"/>
        <color theme="0"/>
        <rFont val="TeXGyreAdventor"/>
      </rPr>
      <t>2.1.1.2</t>
    </r>
  </si>
  <si>
    <r>
      <rPr>
        <b/>
        <sz val="9"/>
        <color theme="0"/>
        <rFont val="TeXGyreAdventor"/>
      </rPr>
      <t>Remuneraciones al personal con carácter temporal</t>
    </r>
  </si>
  <si>
    <r>
      <rPr>
        <b/>
        <sz val="9"/>
        <color theme="0"/>
        <rFont val="TeXGyreAdventor"/>
      </rPr>
      <t>2.1.1.3</t>
    </r>
  </si>
  <si>
    <r>
      <rPr>
        <b/>
        <sz val="9"/>
        <color theme="0"/>
        <rFont val="TeXGyreAdventor"/>
      </rPr>
      <t>Sueldos al personal fijo en trámite de pensiones</t>
    </r>
  </si>
  <si>
    <r>
      <rPr>
        <b/>
        <sz val="9"/>
        <color theme="0"/>
        <rFont val="TeXGyreAdventor"/>
      </rPr>
      <t>2.1.1.4</t>
    </r>
  </si>
  <si>
    <r>
      <rPr>
        <b/>
        <sz val="9"/>
        <color theme="0"/>
        <rFont val="TeXGyreAdventor"/>
      </rPr>
      <t>Sueldo anual no.13</t>
    </r>
  </si>
  <si>
    <r>
      <rPr>
        <b/>
        <sz val="9"/>
        <color theme="0"/>
        <rFont val="TeXGyreAdventor"/>
      </rPr>
      <t>2.1.1.5</t>
    </r>
  </si>
  <si>
    <r>
      <rPr>
        <b/>
        <sz val="9"/>
        <color theme="0"/>
        <rFont val="TeXGyreAdventor"/>
      </rPr>
      <t>Prestaciones económicas</t>
    </r>
  </si>
  <si>
    <r>
      <rPr>
        <b/>
        <sz val="9"/>
        <color theme="0"/>
        <rFont val="TeXGyreAdventor"/>
      </rPr>
      <t>2.1.1.6</t>
    </r>
  </si>
  <si>
    <r>
      <rPr>
        <b/>
        <sz val="9"/>
        <color theme="0"/>
        <rFont val="TeXGyreAdventor"/>
      </rPr>
      <t>Vacaciones</t>
    </r>
  </si>
  <si>
    <r>
      <rPr>
        <b/>
        <sz val="9"/>
        <color theme="0"/>
        <rFont val="TeXGyreAdventor"/>
      </rPr>
      <t>2.1.2</t>
    </r>
  </si>
  <si>
    <r>
      <rPr>
        <b/>
        <sz val="9"/>
        <color theme="0"/>
        <rFont val="TeXGyreAdventor"/>
      </rPr>
      <t>SOBRESUELDOS</t>
    </r>
  </si>
  <si>
    <r>
      <rPr>
        <b/>
        <sz val="9"/>
        <color theme="0"/>
        <rFont val="TeXGyreAdventor"/>
      </rPr>
      <t>2.1.2.1</t>
    </r>
  </si>
  <si>
    <r>
      <rPr>
        <b/>
        <sz val="9"/>
        <color theme="0"/>
        <rFont val="TeXGyreAdventor"/>
      </rPr>
      <t>Primas por antigüedad</t>
    </r>
  </si>
  <si>
    <r>
      <rPr>
        <b/>
        <sz val="9"/>
        <color theme="0"/>
        <rFont val="TeXGyreAdventor"/>
      </rPr>
      <t>2.1.2.2</t>
    </r>
  </si>
  <si>
    <r>
      <rPr>
        <b/>
        <sz val="9"/>
        <color theme="0"/>
        <rFont val="TeXGyreAdventor"/>
      </rPr>
      <t>Compensación</t>
    </r>
  </si>
  <si>
    <r>
      <rPr>
        <b/>
        <sz val="9"/>
        <color theme="0"/>
        <rFont val="TeXGyreAdventor"/>
      </rPr>
      <t>2.1.2.3</t>
    </r>
  </si>
  <si>
    <r>
      <rPr>
        <b/>
        <sz val="9"/>
        <color theme="0"/>
        <rFont val="TeXGyreAdventor"/>
      </rPr>
      <t>Especialismos</t>
    </r>
  </si>
  <si>
    <t>Deshabilitado</t>
  </si>
  <si>
    <t>MSP Aportes:</t>
  </si>
  <si>
    <r>
      <rPr>
        <b/>
        <sz val="9"/>
        <color theme="0"/>
        <rFont val="TeXGyreAdventor"/>
      </rPr>
      <t>2.1.3</t>
    </r>
  </si>
  <si>
    <r>
      <rPr>
        <b/>
        <sz val="9"/>
        <color theme="0"/>
        <rFont val="TeXGyreAdventor"/>
      </rPr>
      <t>DIETAS Y GASTOS DE REPRESENTACIÓN</t>
    </r>
  </si>
  <si>
    <r>
      <rPr>
        <b/>
        <sz val="9"/>
        <color theme="0"/>
        <rFont val="TeXGyreAdventor"/>
      </rPr>
      <t>2.1.4</t>
    </r>
  </si>
  <si>
    <r>
      <rPr>
        <b/>
        <sz val="9"/>
        <color theme="0"/>
        <rFont val="TeXGyreAdventor"/>
      </rPr>
      <t>GRATIFICACIONES Y BONIFICACIONES</t>
    </r>
  </si>
  <si>
    <r>
      <rPr>
        <b/>
        <sz val="9"/>
        <color theme="0"/>
        <rFont val="TeXGyreAdventor"/>
      </rPr>
      <t>2.1.5</t>
    </r>
  </si>
  <si>
    <r>
      <rPr>
        <b/>
        <sz val="9"/>
        <color theme="0"/>
        <rFont val="TeXGyreAdventor"/>
      </rPr>
      <t>CONTRIBUCIONES A LA SEGURIDAD SOCIAL</t>
    </r>
  </si>
  <si>
    <r>
      <rPr>
        <b/>
        <sz val="9"/>
        <color theme="0"/>
        <rFont val="TeXGyreAdventor"/>
      </rPr>
      <t>CONTRATACIÓN DE SERVICIOS</t>
    </r>
  </si>
  <si>
    <r>
      <rPr>
        <b/>
        <sz val="9"/>
        <color theme="0"/>
        <rFont val="TeXGyreAdventor"/>
      </rPr>
      <t>2.2.1</t>
    </r>
  </si>
  <si>
    <r>
      <rPr>
        <b/>
        <sz val="9"/>
        <color theme="0"/>
        <rFont val="TeXGyreAdventor"/>
      </rPr>
      <t>SERVICIOS BÁSICOS</t>
    </r>
  </si>
  <si>
    <r>
      <rPr>
        <b/>
        <sz val="9"/>
        <color theme="0"/>
        <rFont val="TeXGyreAdventor"/>
      </rPr>
      <t>2.2.1.2</t>
    </r>
  </si>
  <si>
    <r>
      <rPr>
        <b/>
        <sz val="9"/>
        <color theme="0"/>
        <rFont val="TeXGyreAdventor"/>
      </rPr>
      <t>Servicios telefónico de larga distancia</t>
    </r>
  </si>
  <si>
    <r>
      <rPr>
        <b/>
        <sz val="9"/>
        <color theme="0"/>
        <rFont val="TeXGyreAdventor"/>
      </rPr>
      <t>2.2.1.1</t>
    </r>
  </si>
  <si>
    <r>
      <rPr>
        <b/>
        <sz val="9"/>
        <color theme="0"/>
        <rFont val="TeXGyreAdventor"/>
      </rPr>
      <t>Radiocomunicación</t>
    </r>
  </si>
  <si>
    <r>
      <rPr>
        <b/>
        <sz val="9"/>
        <color theme="0"/>
        <rFont val="TeXGyreAdventor"/>
      </rPr>
      <t>2.2.1.3</t>
    </r>
  </si>
  <si>
    <r>
      <rPr>
        <b/>
        <sz val="9"/>
        <color theme="0"/>
        <rFont val="TeXGyreAdventor"/>
      </rPr>
      <t>Teléfono local</t>
    </r>
  </si>
  <si>
    <r>
      <rPr>
        <b/>
        <sz val="9"/>
        <color theme="0"/>
        <rFont val="TeXGyreAdventor"/>
      </rPr>
      <t>2.2.1.4</t>
    </r>
  </si>
  <si>
    <r>
      <rPr>
        <b/>
        <sz val="9"/>
        <color theme="0"/>
        <rFont val="TeXGyreAdventor"/>
      </rPr>
      <t>Telefax y correos</t>
    </r>
  </si>
  <si>
    <r>
      <rPr>
        <b/>
        <sz val="9"/>
        <color theme="0"/>
        <rFont val="TeXGyreAdventor"/>
      </rPr>
      <t>2.2.1.5</t>
    </r>
  </si>
  <si>
    <r>
      <rPr>
        <b/>
        <sz val="9"/>
        <color theme="0"/>
        <rFont val="TeXGyreAdventor"/>
      </rPr>
      <t>Servicio de internet y televisión por cable</t>
    </r>
  </si>
  <si>
    <r>
      <rPr>
        <b/>
        <sz val="9"/>
        <color theme="0"/>
        <rFont val="TeXGyreAdventor"/>
      </rPr>
      <t>2.2.1.6</t>
    </r>
  </si>
  <si>
    <r>
      <rPr>
        <b/>
        <sz val="9"/>
        <color theme="0"/>
        <rFont val="TeXGyreAdventor"/>
      </rPr>
      <t>Electricidad</t>
    </r>
  </si>
  <si>
    <r>
      <rPr>
        <b/>
        <sz val="9"/>
        <color theme="0"/>
        <rFont val="TeXGyreAdventor"/>
      </rPr>
      <t>2.2.1.7</t>
    </r>
  </si>
  <si>
    <r>
      <rPr>
        <b/>
        <sz val="9"/>
        <color theme="0"/>
        <rFont val="TeXGyreAdventor"/>
      </rPr>
      <t>Agua</t>
    </r>
  </si>
  <si>
    <r>
      <rPr>
        <b/>
        <sz val="9"/>
        <color theme="0"/>
        <rFont val="TeXGyreAdventor"/>
      </rPr>
      <t>2.2.2</t>
    </r>
  </si>
  <si>
    <r>
      <rPr>
        <b/>
        <sz val="9"/>
        <color theme="0"/>
        <rFont val="TeXGyreAdventor"/>
      </rPr>
      <t>PUBLICIDAD, IMPRESIÓN Y ENCUADERNACIÓN</t>
    </r>
  </si>
  <si>
    <r>
      <rPr>
        <b/>
        <sz val="9"/>
        <color theme="0"/>
        <rFont val="TeXGyreAdventor"/>
      </rPr>
      <t>2.2.2.1</t>
    </r>
  </si>
  <si>
    <r>
      <rPr>
        <b/>
        <sz val="9"/>
        <color theme="0"/>
        <rFont val="TeXGyreAdventor"/>
      </rPr>
      <t>Publicidad y propaganda</t>
    </r>
  </si>
  <si>
    <r>
      <rPr>
        <b/>
        <sz val="9"/>
        <color theme="0"/>
        <rFont val="TeXGyreAdventor"/>
      </rPr>
      <t>2.2.1.8</t>
    </r>
  </si>
  <si>
    <r>
      <rPr>
        <b/>
        <sz val="9"/>
        <color theme="0"/>
        <rFont val="TeXGyreAdventor"/>
      </rPr>
      <t>Recolección de residuos sólidos</t>
    </r>
  </si>
  <si>
    <r>
      <rPr>
        <b/>
        <sz val="9"/>
        <color theme="0"/>
        <rFont val="TeXGyreAdventor"/>
      </rPr>
      <t>2.2.3</t>
    </r>
  </si>
  <si>
    <r>
      <rPr>
        <b/>
        <sz val="9"/>
        <color theme="0"/>
        <rFont val="TeXGyreAdventor"/>
      </rPr>
      <t>VIÁTICOS</t>
    </r>
  </si>
  <si>
    <r>
      <rPr>
        <b/>
        <sz val="9"/>
        <color theme="0"/>
        <rFont val="TeXGyreAdventor"/>
      </rPr>
      <t>2.2.2.2</t>
    </r>
  </si>
  <si>
    <r>
      <rPr>
        <b/>
        <sz val="9"/>
        <color theme="0"/>
        <rFont val="TeXGyreAdventor"/>
      </rPr>
      <t>Impresión, encuadernación y rotulación</t>
    </r>
  </si>
  <si>
    <r>
      <rPr>
        <b/>
        <sz val="9"/>
        <color theme="0"/>
        <rFont val="TeXGyreAdventor"/>
      </rPr>
      <t>2.2.3.2</t>
    </r>
  </si>
  <si>
    <r>
      <rPr>
        <b/>
        <sz val="9"/>
        <color theme="0"/>
        <rFont val="TeXGyreAdventor"/>
      </rPr>
      <t>Viáticos fuera del país</t>
    </r>
  </si>
  <si>
    <r>
      <rPr>
        <b/>
        <sz val="9"/>
        <color theme="0"/>
        <rFont val="TeXGyreAdventor"/>
      </rPr>
      <t>2.2.3.1</t>
    </r>
  </si>
  <si>
    <r>
      <rPr>
        <b/>
        <sz val="9"/>
        <color theme="0"/>
        <rFont val="TeXGyreAdventor"/>
      </rPr>
      <t>Viáticos dentro del país</t>
    </r>
  </si>
  <si>
    <r>
      <rPr>
        <b/>
        <sz val="9"/>
        <color theme="0"/>
        <rFont val="TeXGyreAdventor"/>
      </rPr>
      <t>2.2.3.3</t>
    </r>
  </si>
  <si>
    <r>
      <rPr>
        <b/>
        <sz val="9"/>
        <color theme="0"/>
        <rFont val="TeXGyreAdventor"/>
      </rPr>
      <t>Otros viáticos</t>
    </r>
  </si>
  <si>
    <r>
      <rPr>
        <b/>
        <sz val="9"/>
        <color theme="0"/>
        <rFont val="TeXGyreAdventor"/>
      </rPr>
      <t>2.2.4</t>
    </r>
  </si>
  <si>
    <r>
      <rPr>
        <b/>
        <sz val="9"/>
        <color theme="0"/>
        <rFont val="TeXGyreAdventor"/>
      </rPr>
      <t>TRANSPORTE Y ALMACENAJE</t>
    </r>
  </si>
  <si>
    <r>
      <rPr>
        <b/>
        <sz val="9"/>
        <color theme="0"/>
        <rFont val="TeXGyreAdventor"/>
      </rPr>
      <t>2.2.4.1</t>
    </r>
  </si>
  <si>
    <r>
      <rPr>
        <b/>
        <sz val="9"/>
        <color theme="0"/>
        <rFont val="TeXGyreAdventor"/>
      </rPr>
      <t>Pasajes y gastos de transporte</t>
    </r>
  </si>
  <si>
    <r>
      <rPr>
        <b/>
        <sz val="9"/>
        <color theme="0"/>
        <rFont val="TeXGyreAdventor"/>
      </rPr>
      <t>2.2.4.2</t>
    </r>
  </si>
  <si>
    <r>
      <rPr>
        <b/>
        <sz val="9"/>
        <color theme="0"/>
        <rFont val="TeXGyreAdventor"/>
      </rPr>
      <t>Fletes</t>
    </r>
  </si>
  <si>
    <r>
      <rPr>
        <b/>
        <sz val="9"/>
        <color theme="0"/>
        <rFont val="TeXGyreAdventor"/>
      </rPr>
      <t>2.2.4.3</t>
    </r>
  </si>
  <si>
    <r>
      <rPr>
        <b/>
        <sz val="9"/>
        <color theme="0"/>
        <rFont val="TeXGyreAdventor"/>
      </rPr>
      <t>Almacenaje</t>
    </r>
  </si>
  <si>
    <r>
      <rPr>
        <b/>
        <sz val="9"/>
        <color theme="0"/>
        <rFont val="TeXGyreAdventor"/>
      </rPr>
      <t>2.2.4.4</t>
    </r>
  </si>
  <si>
    <r>
      <rPr>
        <b/>
        <sz val="9"/>
        <color theme="0"/>
        <rFont val="TeXGyreAdventor"/>
      </rPr>
      <t>Peaje</t>
    </r>
  </si>
  <si>
    <r>
      <rPr>
        <b/>
        <sz val="9"/>
        <color theme="0"/>
        <rFont val="TeXGyreAdventor"/>
      </rPr>
      <t>2.2.5</t>
    </r>
  </si>
  <si>
    <r>
      <rPr>
        <b/>
        <sz val="9"/>
        <color theme="0"/>
        <rFont val="TeXGyreAdventor"/>
      </rPr>
      <t>ALQUILERES Y RENTAS</t>
    </r>
  </si>
  <si>
    <r>
      <rPr>
        <b/>
        <sz val="9"/>
        <color theme="0"/>
        <rFont val="TeXGyreAdventor"/>
      </rPr>
      <t>2.2.5.1</t>
    </r>
  </si>
  <si>
    <r>
      <rPr>
        <b/>
        <sz val="9"/>
        <color theme="0"/>
        <rFont val="TeXGyreAdventor"/>
      </rPr>
      <t>Alquileres y rentas de edificaciones y locales</t>
    </r>
  </si>
  <si>
    <r>
      <rPr>
        <b/>
        <sz val="9"/>
        <color theme="0"/>
        <rFont val="TeXGyreAdventor"/>
      </rPr>
      <t>2.2.5.2</t>
    </r>
  </si>
  <si>
    <r>
      <rPr>
        <b/>
        <sz val="9"/>
        <color theme="0"/>
        <rFont val="TeXGyreAdventor"/>
      </rPr>
      <t>Alquileres de máquinas y equipos de producción</t>
    </r>
  </si>
  <si>
    <r>
      <rPr>
        <b/>
        <sz val="9"/>
        <color theme="0"/>
        <rFont val="TeXGyreAdventor"/>
      </rPr>
      <t>2.2.5.3</t>
    </r>
  </si>
  <si>
    <r>
      <rPr>
        <b/>
        <sz val="9"/>
        <color theme="0"/>
        <rFont val="TeXGyreAdventor"/>
      </rPr>
      <t>Alquileres de equipos</t>
    </r>
  </si>
  <si>
    <r>
      <rPr>
        <b/>
        <sz val="9"/>
        <color theme="0"/>
        <rFont val="TeXGyreAdventor"/>
      </rPr>
      <t>2.2.5.4</t>
    </r>
  </si>
  <si>
    <r>
      <rPr>
        <b/>
        <sz val="9"/>
        <color theme="0"/>
        <rFont val="TeXGyreAdventor"/>
      </rPr>
      <t>Alquileres de equipos de transporte, tracción y elevación</t>
    </r>
  </si>
  <si>
    <r>
      <rPr>
        <b/>
        <sz val="9"/>
        <color theme="0"/>
        <rFont val="TeXGyreAdventor"/>
      </rPr>
      <t>2.2.5.5</t>
    </r>
  </si>
  <si>
    <r>
      <rPr>
        <b/>
        <sz val="9"/>
        <color theme="0"/>
        <rFont val="TeXGyreAdventor"/>
      </rPr>
      <t>Alquiler de tierras</t>
    </r>
  </si>
  <si>
    <r>
      <rPr>
        <b/>
        <sz val="9"/>
        <color theme="0"/>
        <rFont val="TeXGyreAdventor"/>
      </rPr>
      <t>2.2.5.6</t>
    </r>
  </si>
  <si>
    <r>
      <rPr>
        <b/>
        <sz val="9"/>
        <color theme="0"/>
        <rFont val="TeXGyreAdventor"/>
      </rPr>
      <t>Alquileres de terrenos</t>
    </r>
  </si>
  <si>
    <r>
      <rPr>
        <b/>
        <sz val="9"/>
        <color theme="0"/>
        <rFont val="TeXGyreAdventor"/>
      </rPr>
      <t>2.2.5.7</t>
    </r>
  </si>
  <si>
    <r>
      <rPr>
        <b/>
        <sz val="9"/>
        <color theme="0"/>
        <rFont val="TeXGyreAdventor"/>
      </rPr>
      <t>Alquileres de equipos de construcción y movimiento de  tierras</t>
    </r>
  </si>
  <si>
    <r>
      <rPr>
        <b/>
        <sz val="9"/>
        <color theme="0"/>
        <rFont val="TeXGyreAdventor"/>
      </rPr>
      <t>2.2.5.8</t>
    </r>
  </si>
  <si>
    <r>
      <rPr>
        <b/>
        <sz val="9"/>
        <color theme="0"/>
        <rFont val="TeXGyreAdventor"/>
      </rPr>
      <t>Otros alquileres</t>
    </r>
  </si>
  <si>
    <r>
      <rPr>
        <b/>
        <sz val="9"/>
        <color theme="0"/>
        <rFont val="TeXGyreAdventor"/>
      </rPr>
      <t>Derechos de Uso</t>
    </r>
  </si>
  <si>
    <r>
      <rPr>
        <b/>
        <sz val="9"/>
        <color theme="0"/>
        <rFont val="TeXGyreAdventor"/>
      </rPr>
      <t>2.2.6</t>
    </r>
  </si>
  <si>
    <r>
      <rPr>
        <b/>
        <sz val="9"/>
        <color theme="0"/>
        <rFont val="TeXGyreAdventor"/>
      </rPr>
      <t>SEGUROS</t>
    </r>
  </si>
  <si>
    <r>
      <rPr>
        <b/>
        <sz val="9"/>
        <color theme="0"/>
        <rFont val="TeXGyreAdventor"/>
      </rPr>
      <t>2.2.6.1</t>
    </r>
  </si>
  <si>
    <r>
      <rPr>
        <b/>
        <sz val="9"/>
        <color theme="0"/>
        <rFont val="TeXGyreAdventor"/>
      </rPr>
      <t>Seguro de bienes inmuebles</t>
    </r>
  </si>
  <si>
    <r>
      <rPr>
        <b/>
        <sz val="9"/>
        <color theme="0"/>
        <rFont val="TeXGyreAdventor"/>
      </rPr>
      <t>2.2.6.2</t>
    </r>
  </si>
  <si>
    <r>
      <rPr>
        <b/>
        <sz val="9"/>
        <color theme="0"/>
        <rFont val="TeXGyreAdventor"/>
      </rPr>
      <t>Seguro de bienes muebles</t>
    </r>
  </si>
  <si>
    <r>
      <rPr>
        <b/>
        <sz val="9"/>
        <color theme="0"/>
        <rFont val="TeXGyreAdventor"/>
      </rPr>
      <t>2.2.6.3</t>
    </r>
  </si>
  <si>
    <r>
      <rPr>
        <b/>
        <sz val="9"/>
        <color theme="0"/>
        <rFont val="TeXGyreAdventor"/>
      </rPr>
      <t>Seguros de personas</t>
    </r>
  </si>
  <si>
    <r>
      <rPr>
        <b/>
        <sz val="9"/>
        <color theme="0"/>
        <rFont val="TeXGyreAdventor"/>
      </rPr>
      <t>2.2.6.4</t>
    </r>
  </si>
  <si>
    <r>
      <rPr>
        <b/>
        <sz val="9"/>
        <color theme="0"/>
        <rFont val="TeXGyreAdventor"/>
      </rPr>
      <t>2.2.6.5</t>
    </r>
  </si>
  <si>
    <r>
      <rPr>
        <b/>
        <sz val="9"/>
        <color theme="0"/>
        <rFont val="TeXGyreAdventor"/>
      </rPr>
      <t>Seguro sobre infraestructura</t>
    </r>
  </si>
  <si>
    <r>
      <rPr>
        <b/>
        <sz val="9"/>
        <color theme="0"/>
        <rFont val="TeXGyreAdventor"/>
      </rPr>
      <t>2.2.6.6</t>
    </r>
  </si>
  <si>
    <r>
      <rPr>
        <b/>
        <sz val="9"/>
        <color theme="0"/>
        <rFont val="TeXGyreAdventor"/>
      </rPr>
      <t>Seguro sobre bienes de dominio público</t>
    </r>
  </si>
  <si>
    <r>
      <rPr>
        <b/>
        <sz val="9"/>
        <color theme="0"/>
        <rFont val="TeXGyreAdventor"/>
      </rPr>
      <t>2.2.6.7</t>
    </r>
  </si>
  <si>
    <r>
      <rPr>
        <b/>
        <sz val="9"/>
        <color theme="0"/>
        <rFont val="TeXGyreAdventor"/>
      </rPr>
      <t>Seguro sobre bienes históricos y culturales</t>
    </r>
  </si>
  <si>
    <r>
      <rPr>
        <b/>
        <sz val="9"/>
        <color theme="0"/>
        <rFont val="TeXGyreAdventor"/>
      </rPr>
      <t>2.2.6.8</t>
    </r>
  </si>
  <si>
    <r>
      <rPr>
        <b/>
        <sz val="9"/>
        <color theme="0"/>
        <rFont val="TeXGyreAdventor"/>
      </rPr>
      <t>Seguro sobre inventarios de bienes de consumo</t>
    </r>
  </si>
  <si>
    <r>
      <rPr>
        <b/>
        <sz val="9"/>
        <color theme="0"/>
        <rFont val="TeXGyreAdventor"/>
      </rPr>
      <t>2.2.6.9</t>
    </r>
  </si>
  <si>
    <r>
      <rPr>
        <b/>
        <sz val="9"/>
        <color theme="0"/>
        <rFont val="TeXGyreAdventor"/>
      </rPr>
      <t>Otros seguros</t>
    </r>
  </si>
  <si>
    <r>
      <rPr>
        <b/>
        <sz val="9"/>
        <color theme="0"/>
        <rFont val="TeXGyreAdventor"/>
      </rPr>
      <t>2.2.7</t>
    </r>
  </si>
  <si>
    <r>
      <rPr>
        <b/>
        <sz val="9"/>
        <color theme="0"/>
        <rFont val="TeXGyreAdventor"/>
      </rPr>
      <t>SERVICIOS DE CONSERVACIÓN, REPARACIONES MENORES E INSTALACIONES T EMPORALES</t>
    </r>
  </si>
  <si>
    <r>
      <rPr>
        <b/>
        <sz val="9"/>
        <color theme="0"/>
        <rFont val="TeXGyreAdventor"/>
      </rPr>
      <t>2.2.7.1</t>
    </r>
  </si>
  <si>
    <r>
      <rPr>
        <b/>
        <sz val="9"/>
        <color theme="0"/>
        <rFont val="TeXGyreAdventor"/>
      </rPr>
      <t>2.2.7.2</t>
    </r>
  </si>
  <si>
    <r>
      <rPr>
        <b/>
        <sz val="9"/>
        <color theme="0"/>
        <rFont val="TeXGyreAdventor"/>
      </rPr>
      <t>Mantenimiento y reparación  de maquinarias y equipos</t>
    </r>
  </si>
  <si>
    <r>
      <rPr>
        <b/>
        <sz val="9"/>
        <color theme="0"/>
        <rFont val="TeXGyreAdventor"/>
      </rPr>
      <t>2.2.7.3</t>
    </r>
  </si>
  <si>
    <r>
      <rPr>
        <b/>
        <sz val="9"/>
        <color theme="0"/>
        <rFont val="TeXGyreAdventor"/>
      </rPr>
      <t>Instalaciones temporales</t>
    </r>
  </si>
  <si>
    <r>
      <rPr>
        <b/>
        <sz val="9"/>
        <color theme="0"/>
        <rFont val="TeXGyreAdventor"/>
      </rPr>
      <t>2.2.8</t>
    </r>
  </si>
  <si>
    <r>
      <rPr>
        <b/>
        <sz val="9"/>
        <color theme="0"/>
        <rFont val="TeXGyreAdventor"/>
      </rPr>
      <t>SERVICIOS NO INCLUIDOS EN CONCEPTOS ANTERIORES</t>
    </r>
  </si>
  <si>
    <r>
      <rPr>
        <b/>
        <sz val="9"/>
        <color theme="0"/>
        <rFont val="TeXGyreAdventor"/>
      </rPr>
      <t>2.2.8.1</t>
    </r>
  </si>
  <si>
    <r>
      <rPr>
        <b/>
        <sz val="9"/>
        <color theme="0"/>
        <rFont val="TeXGyreAdventor"/>
      </rPr>
      <t>2.2.8.2</t>
    </r>
  </si>
  <si>
    <r>
      <rPr>
        <b/>
        <sz val="9"/>
        <color theme="0"/>
        <rFont val="TeXGyreAdventor"/>
      </rPr>
      <t>Comisiones y gastos</t>
    </r>
  </si>
  <si>
    <r>
      <rPr>
        <b/>
        <sz val="9"/>
        <color theme="0"/>
        <rFont val="TeXGyreAdventor"/>
      </rPr>
      <t>2.2.8.3</t>
    </r>
  </si>
  <si>
    <r>
      <rPr>
        <b/>
        <sz val="9"/>
        <color theme="0"/>
        <rFont val="TeXGyreAdventor"/>
      </rPr>
      <t>Servicios sanitarios médicos y veterinarios</t>
    </r>
  </si>
  <si>
    <r>
      <rPr>
        <b/>
        <sz val="9"/>
        <color theme="0"/>
        <rFont val="TeXGyreAdventor"/>
      </rPr>
      <t>2.2.8.4</t>
    </r>
  </si>
  <si>
    <r>
      <rPr>
        <b/>
        <sz val="9"/>
        <color theme="0"/>
        <rFont val="TeXGyreAdventor"/>
      </rPr>
      <t>Servicios funerarios y gastos conexos</t>
    </r>
  </si>
  <si>
    <r>
      <rPr>
        <b/>
        <sz val="9"/>
        <color theme="0"/>
        <rFont val="TeXGyreAdventor"/>
      </rPr>
      <t>2.2.8.5</t>
    </r>
  </si>
  <si>
    <r>
      <rPr>
        <b/>
        <sz val="9"/>
        <color theme="0"/>
        <rFont val="TeXGyreAdventor"/>
      </rPr>
      <t>Fumigación, lavandería, limpieza e higiene</t>
    </r>
  </si>
  <si>
    <r>
      <rPr>
        <b/>
        <sz val="9"/>
        <color theme="0"/>
        <rFont val="TeXGyreAdventor"/>
      </rPr>
      <t>2.2.8.6</t>
    </r>
  </si>
  <si>
    <r>
      <rPr>
        <b/>
        <sz val="9"/>
        <color theme="0"/>
        <rFont val="TeXGyreAdventor"/>
      </rPr>
      <t>Servicio de organización de eventos, festividades y actividades de entretenimiento</t>
    </r>
  </si>
  <si>
    <r>
      <rPr>
        <b/>
        <sz val="9"/>
        <color theme="0"/>
        <rFont val="TeXGyreAdventor"/>
      </rPr>
      <t>2.2.8.7</t>
    </r>
  </si>
  <si>
    <r>
      <rPr>
        <b/>
        <sz val="9"/>
        <color theme="0"/>
        <rFont val="TeXGyreAdventor"/>
      </rPr>
      <t>Servicios Técnicos y Profesionales</t>
    </r>
  </si>
  <si>
    <r>
      <rPr>
        <b/>
        <sz val="9"/>
        <color theme="0"/>
        <rFont val="TeXGyreAdventor"/>
      </rPr>
      <t>2.2.8.8</t>
    </r>
  </si>
  <si>
    <r>
      <rPr>
        <b/>
        <sz val="9"/>
        <color theme="0"/>
        <rFont val="TeXGyreAdventor"/>
      </rPr>
      <t>Impuestos, derechos y tasas</t>
    </r>
  </si>
  <si>
    <r>
      <rPr>
        <b/>
        <sz val="9"/>
        <color theme="0"/>
        <rFont val="TeXGyreAdventor"/>
      </rPr>
      <t>2.2.8.9</t>
    </r>
  </si>
  <si>
    <r>
      <rPr>
        <b/>
        <sz val="9"/>
        <color theme="0"/>
        <rFont val="TeXGyreAdventor"/>
      </rPr>
      <t>Otros gastos operativos</t>
    </r>
  </si>
  <si>
    <r>
      <rPr>
        <b/>
        <sz val="9"/>
        <color theme="0"/>
        <rFont val="TeXGyreAdventor"/>
      </rPr>
      <t>2.2.9</t>
    </r>
  </si>
  <si>
    <r>
      <rPr>
        <b/>
        <sz val="9"/>
        <color theme="0"/>
        <rFont val="TeXGyreAdventor"/>
      </rPr>
      <t>OTRAS CONTRATACIONES DE SERVICIOS</t>
    </r>
  </si>
  <si>
    <r>
      <rPr>
        <b/>
        <sz val="9"/>
        <color theme="0"/>
        <rFont val="TeXGyreAdventor"/>
      </rPr>
      <t>MATERIALES Y SUMINISTROS</t>
    </r>
  </si>
  <si>
    <r>
      <rPr>
        <b/>
        <sz val="9"/>
        <color theme="0"/>
        <rFont val="TeXGyreAdventor"/>
      </rPr>
      <t>2.3.1</t>
    </r>
  </si>
  <si>
    <r>
      <rPr>
        <b/>
        <sz val="9"/>
        <color theme="0"/>
        <rFont val="TeXGyreAdventor"/>
      </rPr>
      <t>ALIMENTOS Y PRODUCTOS AGROFORESTALES</t>
    </r>
  </si>
  <si>
    <r>
      <rPr>
        <b/>
        <sz val="9"/>
        <color theme="0"/>
        <rFont val="TeXGyreAdventor"/>
      </rPr>
      <t>2.3.1.1</t>
    </r>
  </si>
  <si>
    <r>
      <rPr>
        <b/>
        <sz val="9"/>
        <color theme="0"/>
        <rFont val="TeXGyreAdventor"/>
      </rPr>
      <t>Alimentos y bebidas para personas</t>
    </r>
  </si>
  <si>
    <r>
      <rPr>
        <b/>
        <sz val="9"/>
        <color theme="0"/>
        <rFont val="TeXGyreAdventor"/>
      </rPr>
      <t>2.3.1.2</t>
    </r>
  </si>
  <si>
    <r>
      <rPr>
        <b/>
        <sz val="9"/>
        <color theme="0"/>
        <rFont val="TeXGyreAdventor"/>
      </rPr>
      <t>Alimentos para animales</t>
    </r>
  </si>
  <si>
    <r>
      <rPr>
        <b/>
        <sz val="9"/>
        <color theme="0"/>
        <rFont val="TeXGyreAdventor"/>
      </rPr>
      <t>2.3.1.3</t>
    </r>
  </si>
  <si>
    <r>
      <rPr>
        <b/>
        <sz val="9"/>
        <color theme="0"/>
        <rFont val="TeXGyreAdventor"/>
      </rPr>
      <t>Productos agroforestales y pecuarios</t>
    </r>
  </si>
  <si>
    <r>
      <rPr>
        <b/>
        <sz val="9"/>
        <color theme="0"/>
        <rFont val="TeXGyreAdventor"/>
      </rPr>
      <t>2.3.1.4</t>
    </r>
  </si>
  <si>
    <r>
      <rPr>
        <b/>
        <sz val="9"/>
        <color theme="0"/>
        <rFont val="TeXGyreAdventor"/>
      </rPr>
      <t>Madera, corcho y sus manufacturas</t>
    </r>
  </si>
  <si>
    <r>
      <rPr>
        <b/>
        <sz val="9"/>
        <color theme="0"/>
        <rFont val="TeXGyreAdventor"/>
      </rPr>
      <t>2.3.2</t>
    </r>
  </si>
  <si>
    <r>
      <rPr>
        <b/>
        <sz val="9"/>
        <color theme="0"/>
        <rFont val="TeXGyreAdventor"/>
      </rPr>
      <t>TEXTILES Y VESTUARIOS</t>
    </r>
  </si>
  <si>
    <r>
      <rPr>
        <b/>
        <sz val="9"/>
        <color theme="0"/>
        <rFont val="TeXGyreAdventor"/>
      </rPr>
      <t>2.3.2.1</t>
    </r>
  </si>
  <si>
    <r>
      <rPr>
        <b/>
        <sz val="9"/>
        <color theme="0"/>
        <rFont val="TeXGyreAdventor"/>
      </rPr>
      <t>Hilados, fibras, telas y útiles de costura</t>
    </r>
  </si>
  <si>
    <r>
      <rPr>
        <b/>
        <sz val="9"/>
        <color theme="0"/>
        <rFont val="TeXGyreAdventor"/>
      </rPr>
      <t>2.3.2.2</t>
    </r>
  </si>
  <si>
    <r>
      <rPr>
        <b/>
        <sz val="9"/>
        <color theme="0"/>
        <rFont val="TeXGyreAdventor"/>
      </rPr>
      <t>Acabados textiles</t>
    </r>
  </si>
  <si>
    <r>
      <rPr>
        <b/>
        <sz val="9"/>
        <color theme="0"/>
        <rFont val="TeXGyreAdventor"/>
      </rPr>
      <t>2.3.2.3</t>
    </r>
  </si>
  <si>
    <r>
      <rPr>
        <b/>
        <sz val="9"/>
        <color theme="0"/>
        <rFont val="TeXGyreAdventor"/>
      </rPr>
      <t>Prendas y accesorios de vestir</t>
    </r>
  </si>
  <si>
    <r>
      <rPr>
        <b/>
        <sz val="9"/>
        <color theme="0"/>
        <rFont val="TeXGyreAdventor"/>
      </rPr>
      <t>2.3.2.4</t>
    </r>
  </si>
  <si>
    <r>
      <rPr>
        <b/>
        <sz val="9"/>
        <color theme="0"/>
        <rFont val="TeXGyreAdventor"/>
      </rPr>
      <t>Calzados</t>
    </r>
  </si>
  <si>
    <r>
      <rPr>
        <b/>
        <sz val="9"/>
        <color theme="0"/>
        <rFont val="TeXGyreAdventor"/>
      </rPr>
      <t>2.3.3</t>
    </r>
  </si>
  <si>
    <r>
      <rPr>
        <b/>
        <sz val="9"/>
        <color theme="0"/>
        <rFont val="TeXGyreAdventor"/>
      </rPr>
      <t>2.3.3.1</t>
    </r>
  </si>
  <si>
    <r>
      <rPr>
        <b/>
        <sz val="9"/>
        <color theme="0"/>
        <rFont val="TeXGyreAdventor"/>
      </rPr>
      <t>Papel de escritorio</t>
    </r>
  </si>
  <si>
    <r>
      <rPr>
        <b/>
        <sz val="9"/>
        <color theme="0"/>
        <rFont val="TeXGyreAdventor"/>
      </rPr>
      <t>2.3.3.2</t>
    </r>
  </si>
  <si>
    <r>
      <rPr>
        <b/>
        <sz val="9"/>
        <color theme="0"/>
        <rFont val="TeXGyreAdventor"/>
      </rPr>
      <t>Papel y cartón</t>
    </r>
  </si>
  <si>
    <r>
      <rPr>
        <b/>
        <sz val="9"/>
        <color theme="0"/>
        <rFont val="TeXGyreAdventor"/>
      </rPr>
      <t>2.3.3.3</t>
    </r>
  </si>
  <si>
    <r>
      <rPr>
        <b/>
        <sz val="9"/>
        <color theme="0"/>
        <rFont val="TeXGyreAdventor"/>
      </rPr>
      <t>Productos de artes gráficas</t>
    </r>
  </si>
  <si>
    <r>
      <rPr>
        <b/>
        <sz val="9"/>
        <color theme="0"/>
        <rFont val="TeXGyreAdventor"/>
      </rPr>
      <t>2.3.3.4</t>
    </r>
  </si>
  <si>
    <r>
      <rPr>
        <b/>
        <sz val="9"/>
        <color theme="0"/>
        <rFont val="TeXGyreAdventor"/>
      </rPr>
      <t>Libros, revistas y periódicos</t>
    </r>
  </si>
  <si>
    <r>
      <rPr>
        <b/>
        <sz val="9"/>
        <color theme="0"/>
        <rFont val="TeXGyreAdventor"/>
      </rPr>
      <t>2.3.3.5</t>
    </r>
  </si>
  <si>
    <r>
      <rPr>
        <b/>
        <sz val="9"/>
        <color theme="0"/>
        <rFont val="TeXGyreAdventor"/>
      </rPr>
      <t>Textos de enseñanza</t>
    </r>
  </si>
  <si>
    <r>
      <rPr>
        <b/>
        <sz val="9"/>
        <color theme="0"/>
        <rFont val="TeXGyreAdventor"/>
      </rPr>
      <t>2.3.3.6</t>
    </r>
  </si>
  <si>
    <r>
      <rPr>
        <b/>
        <sz val="9"/>
        <color theme="0"/>
        <rFont val="TeXGyreAdventor"/>
      </rPr>
      <t>Especies timbradas y valoradas</t>
    </r>
  </si>
  <si>
    <r>
      <rPr>
        <b/>
        <sz val="9"/>
        <color theme="0"/>
        <rFont val="TeXGyreAdventor"/>
      </rPr>
      <t>2.3.4</t>
    </r>
  </si>
  <si>
    <r>
      <rPr>
        <b/>
        <sz val="9"/>
        <color theme="0"/>
        <rFont val="TeXGyreAdventor"/>
      </rPr>
      <t>PRODUCTOS FARMACÉUTICOS</t>
    </r>
  </si>
  <si>
    <r>
      <rPr>
        <b/>
        <sz val="9"/>
        <color theme="0"/>
        <rFont val="TeXGyreAdventor"/>
      </rPr>
      <t>2.3.4.1</t>
    </r>
  </si>
  <si>
    <r>
      <rPr>
        <b/>
        <sz val="9"/>
        <color theme="0"/>
        <rFont val="TeXGyreAdventor"/>
      </rPr>
      <t>Productos medicinales para uso humano</t>
    </r>
  </si>
  <si>
    <r>
      <rPr>
        <b/>
        <sz val="9"/>
        <color theme="0"/>
        <rFont val="TeXGyreAdventor"/>
      </rPr>
      <t>2.3.4.2</t>
    </r>
  </si>
  <si>
    <r>
      <rPr>
        <b/>
        <sz val="9"/>
        <color theme="0"/>
        <rFont val="TeXGyreAdventor"/>
      </rPr>
      <t>Productos medicinales para uso veterinario</t>
    </r>
  </si>
  <si>
    <r>
      <rPr>
        <b/>
        <sz val="9"/>
        <color theme="0"/>
        <rFont val="TeXGyreAdventor"/>
      </rPr>
      <t>2.3.5</t>
    </r>
  </si>
  <si>
    <r>
      <rPr>
        <b/>
        <sz val="9"/>
        <color theme="0"/>
        <rFont val="TeXGyreAdventor"/>
      </rPr>
      <t>CUERO, CAUCHO Y PLÁSTICO</t>
    </r>
  </si>
  <si>
    <r>
      <rPr>
        <b/>
        <sz val="9"/>
        <color theme="0"/>
        <rFont val="TeXGyreAdventor"/>
      </rPr>
      <t>2.3.5.1</t>
    </r>
  </si>
  <si>
    <r>
      <rPr>
        <b/>
        <sz val="9"/>
        <color theme="0"/>
        <rFont val="TeXGyreAdventor"/>
      </rPr>
      <t>Cueros y pieles</t>
    </r>
  </si>
  <si>
    <r>
      <rPr>
        <b/>
        <sz val="9"/>
        <color theme="0"/>
        <rFont val="TeXGyreAdventor"/>
      </rPr>
      <t>2.3.5.2</t>
    </r>
  </si>
  <si>
    <r>
      <rPr>
        <b/>
        <sz val="9"/>
        <color theme="0"/>
        <rFont val="TeXGyreAdventor"/>
      </rPr>
      <t>Productos de cuero</t>
    </r>
  </si>
  <si>
    <r>
      <rPr>
        <b/>
        <sz val="9"/>
        <color theme="0"/>
        <rFont val="TeXGyreAdventor"/>
      </rPr>
      <t>2.3.5.3</t>
    </r>
  </si>
  <si>
    <r>
      <rPr>
        <b/>
        <sz val="9"/>
        <color theme="0"/>
        <rFont val="TeXGyreAdventor"/>
      </rPr>
      <t>Llantas y neumáticos</t>
    </r>
  </si>
  <si>
    <r>
      <rPr>
        <b/>
        <sz val="9"/>
        <color theme="0"/>
        <rFont val="TeXGyreAdventor"/>
      </rPr>
      <t>2.3.5.4</t>
    </r>
  </si>
  <si>
    <r>
      <rPr>
        <b/>
        <sz val="9"/>
        <color theme="0"/>
        <rFont val="TeXGyreAdventor"/>
      </rPr>
      <t>Artículos de caucho</t>
    </r>
  </si>
  <si>
    <r>
      <rPr>
        <b/>
        <sz val="9"/>
        <color theme="0"/>
        <rFont val="TeXGyreAdventor"/>
      </rPr>
      <t>2.3.5.5</t>
    </r>
  </si>
  <si>
    <r>
      <rPr>
        <b/>
        <sz val="9"/>
        <color theme="0"/>
        <rFont val="TeXGyreAdventor"/>
      </rPr>
      <t>Plástico</t>
    </r>
  </si>
  <si>
    <r>
      <rPr>
        <b/>
        <sz val="9"/>
        <color theme="0"/>
        <rFont val="TeXGyreAdventor"/>
      </rPr>
      <t>2.3.6</t>
    </r>
  </si>
  <si>
    <r>
      <rPr>
        <b/>
        <sz val="9"/>
        <color theme="0"/>
        <rFont val="TeXGyreAdventor"/>
      </rPr>
      <t>PRODUCTOS DE MINERALES, METÁLICOS Y NO METÁLICOS</t>
    </r>
  </si>
  <si>
    <r>
      <rPr>
        <b/>
        <sz val="9"/>
        <color theme="0"/>
        <rFont val="TeXGyreAdventor"/>
      </rPr>
      <t>2.3.6.1</t>
    </r>
  </si>
  <si>
    <r>
      <rPr>
        <b/>
        <sz val="9"/>
        <color theme="0"/>
        <rFont val="TeXGyreAdventor"/>
      </rPr>
      <t>Productos de cemento, cal, asbesto, yeso y arcilla</t>
    </r>
  </si>
  <si>
    <r>
      <rPr>
        <b/>
        <sz val="9"/>
        <color theme="0"/>
        <rFont val="TeXGyreAdventor"/>
      </rPr>
      <t>2.3.6.2</t>
    </r>
  </si>
  <si>
    <r>
      <rPr>
        <b/>
        <sz val="9"/>
        <color theme="0"/>
        <rFont val="TeXGyreAdventor"/>
      </rPr>
      <t>Productos de vidrio, loza y porcelana</t>
    </r>
  </si>
  <si>
    <r>
      <rPr>
        <b/>
        <sz val="9"/>
        <color theme="0"/>
        <rFont val="TeXGyreAdventor"/>
      </rPr>
      <t>2.3.6.3</t>
    </r>
  </si>
  <si>
    <r>
      <rPr>
        <b/>
        <sz val="9"/>
        <color theme="0"/>
        <rFont val="TeXGyreAdventor"/>
      </rPr>
      <t>Productos metálicos y sus derivados</t>
    </r>
  </si>
  <si>
    <r>
      <rPr>
        <b/>
        <sz val="9"/>
        <color theme="0"/>
        <rFont val="TeXGyreAdventor"/>
      </rPr>
      <t>2.3.6.4</t>
    </r>
  </si>
  <si>
    <r>
      <rPr>
        <b/>
        <sz val="9"/>
        <color theme="0"/>
        <rFont val="TeXGyreAdventor"/>
      </rPr>
      <t>Minerales</t>
    </r>
  </si>
  <si>
    <r>
      <rPr>
        <b/>
        <sz val="9"/>
        <color theme="0"/>
        <rFont val="TeXGyreAdventor"/>
      </rPr>
      <t>2.3.6.9</t>
    </r>
  </si>
  <si>
    <r>
      <rPr>
        <b/>
        <sz val="9"/>
        <color theme="0"/>
        <rFont val="TeXGyreAdventor"/>
      </rPr>
      <t>Otros productos minerales no metálicos</t>
    </r>
  </si>
  <si>
    <r>
      <rPr>
        <b/>
        <sz val="9"/>
        <color theme="0"/>
        <rFont val="TeXGyreAdventor"/>
      </rPr>
      <t>2.3.7</t>
    </r>
  </si>
  <si>
    <r>
      <rPr>
        <b/>
        <sz val="9"/>
        <color theme="0"/>
        <rFont val="TeXGyreAdventor"/>
      </rPr>
      <t>COMBUSTIBLES, LUBRICANTES, PRODUCTOS QUÍMICOS Y  CONEXOS</t>
    </r>
  </si>
  <si>
    <r>
      <rPr>
        <b/>
        <sz val="9"/>
        <color theme="0"/>
        <rFont val="TeXGyreAdventor"/>
      </rPr>
      <t>2.3.7.1</t>
    </r>
  </si>
  <si>
    <r>
      <rPr>
        <b/>
        <sz val="9"/>
        <color theme="0"/>
        <rFont val="TeXGyreAdventor"/>
      </rPr>
      <t>Combustibles y lubricantes</t>
    </r>
  </si>
  <si>
    <r>
      <rPr>
        <b/>
        <sz val="9"/>
        <color theme="0"/>
        <rFont val="TeXGyreAdventor"/>
      </rPr>
      <t>2.3.7.2</t>
    </r>
  </si>
  <si>
    <r>
      <rPr>
        <b/>
        <sz val="9"/>
        <color theme="0"/>
        <rFont val="TeXGyreAdventor"/>
      </rPr>
      <t>Productos químicos y conexos</t>
    </r>
  </si>
  <si>
    <r>
      <rPr>
        <b/>
        <sz val="9"/>
        <color theme="0"/>
        <rFont val="TeXGyreAdventor"/>
      </rPr>
      <t>2.3.8</t>
    </r>
  </si>
  <si>
    <r>
      <rPr>
        <b/>
        <sz val="9"/>
        <color theme="0"/>
        <rFont val="TeXGyreAdventor"/>
      </rPr>
      <t>GASTOS QUE SE ASIGNARÁN DURANTE EL EJERCICIO (ART. 32 Y 33 LEY 423-06)</t>
    </r>
  </si>
  <si>
    <r>
      <rPr>
        <b/>
        <sz val="9"/>
        <color theme="0"/>
        <rFont val="TeXGyreAdventor"/>
      </rPr>
      <t>2.3.9</t>
    </r>
  </si>
  <si>
    <r>
      <rPr>
        <b/>
        <sz val="9"/>
        <color theme="0"/>
        <rFont val="TeXGyreAdventor"/>
      </rPr>
      <t>PRODUCTOS Y ÚTILES VARIOS</t>
    </r>
  </si>
  <si>
    <r>
      <rPr>
        <b/>
        <sz val="9"/>
        <color theme="0"/>
        <rFont val="TeXGyreAdventor"/>
      </rPr>
      <t>2.3.8.1</t>
    </r>
  </si>
  <si>
    <r>
      <rPr>
        <b/>
        <sz val="9"/>
        <color theme="0"/>
        <rFont val="TeXGyreAdventor"/>
      </rPr>
      <t>5 % que se asignará durante el ejercicio para gastos  corrientes</t>
    </r>
  </si>
  <si>
    <r>
      <rPr>
        <b/>
        <sz val="9"/>
        <color theme="0"/>
        <rFont val="TeXGyreAdventor"/>
      </rPr>
      <t>2.3.8.2</t>
    </r>
  </si>
  <si>
    <r>
      <rPr>
        <b/>
        <sz val="9"/>
        <color theme="0"/>
        <rFont val="TeXGyreAdventor"/>
      </rPr>
      <t>1 % que se asignará durante el ejercicio para gastos corrientes por calamidad pública</t>
    </r>
  </si>
  <si>
    <r>
      <rPr>
        <b/>
        <sz val="9"/>
        <color theme="0"/>
        <rFont val="TeXGyreAdventor"/>
      </rPr>
      <t>2.3.9.2</t>
    </r>
  </si>
  <si>
    <r>
      <rPr>
        <b/>
        <sz val="9"/>
        <color theme="0"/>
        <rFont val="TeXGyreAdventor"/>
      </rPr>
      <t>Útiles y materiales de escritorio, oficina, informática, escolares y de enseñanza</t>
    </r>
  </si>
  <si>
    <r>
      <rPr>
        <b/>
        <sz val="9"/>
        <color theme="0"/>
        <rFont val="TeXGyreAdventor"/>
      </rPr>
      <t>2.3.9.3</t>
    </r>
  </si>
  <si>
    <r>
      <rPr>
        <b/>
        <sz val="9"/>
        <color theme="0"/>
        <rFont val="TeXGyreAdventor"/>
      </rPr>
      <t>Útiles menores médico quirúrgicos o de laboratorio</t>
    </r>
  </si>
  <si>
    <r>
      <rPr>
        <b/>
        <sz val="9"/>
        <color theme="0"/>
        <rFont val="TeXGyreAdventor"/>
      </rPr>
      <t>2.3.9.4</t>
    </r>
  </si>
  <si>
    <r>
      <rPr>
        <b/>
        <sz val="9"/>
        <color theme="0"/>
        <rFont val="TeXGyreAdventor"/>
      </rPr>
      <t>Útiles destinados a actividades deportivas, culturales y recreativas</t>
    </r>
  </si>
  <si>
    <r>
      <rPr>
        <b/>
        <sz val="9"/>
        <color theme="0"/>
        <rFont val="TeXGyreAdventor"/>
      </rPr>
      <t>2.3.9.5</t>
    </r>
  </si>
  <si>
    <r>
      <rPr>
        <b/>
        <sz val="9"/>
        <color theme="0"/>
        <rFont val="TeXGyreAdventor"/>
      </rPr>
      <t>Útiles de cocina y comedor</t>
    </r>
  </si>
  <si>
    <r>
      <rPr>
        <b/>
        <sz val="9"/>
        <color theme="0"/>
        <rFont val="TeXGyreAdventor"/>
      </rPr>
      <t>2.3.9.6</t>
    </r>
  </si>
  <si>
    <r>
      <rPr>
        <b/>
        <sz val="9"/>
        <color theme="0"/>
        <rFont val="TeXGyreAdventor"/>
      </rPr>
      <t>Productos eléctricos y afines</t>
    </r>
  </si>
  <si>
    <r>
      <rPr>
        <b/>
        <sz val="9"/>
        <color theme="0"/>
        <rFont val="TeXGyreAdventor"/>
      </rPr>
      <t>2.3.9.7</t>
    </r>
  </si>
  <si>
    <r>
      <rPr>
        <b/>
        <sz val="9"/>
        <color theme="0"/>
        <rFont val="TeXGyreAdventor"/>
      </rPr>
      <t>Productos y útiles veterinarios</t>
    </r>
  </si>
  <si>
    <r>
      <rPr>
        <b/>
        <sz val="9"/>
        <color theme="0"/>
        <rFont val="TeXGyreAdventor"/>
      </rPr>
      <t>2.3.9.8</t>
    </r>
  </si>
  <si>
    <r>
      <rPr>
        <b/>
        <sz val="9"/>
        <color theme="0"/>
        <rFont val="TeXGyreAdventor"/>
      </rPr>
      <t>Repuestos y accesorios menores</t>
    </r>
  </si>
  <si>
    <r>
      <rPr>
        <b/>
        <sz val="9"/>
        <color theme="0"/>
        <rFont val="TeXGyreAdventor"/>
      </rPr>
      <t>2.3.9.9</t>
    </r>
  </si>
  <si>
    <r>
      <rPr>
        <b/>
        <sz val="9"/>
        <color theme="0"/>
        <rFont val="TeXGyreAdventor"/>
      </rPr>
      <t>Productos y útiles varios no identificados precedentemente (n.i.p.)</t>
    </r>
  </si>
  <si>
    <r>
      <rPr>
        <b/>
        <sz val="9"/>
        <color theme="0"/>
        <rFont val="TeXGyreAdventor"/>
      </rPr>
      <t>TRANSFERENCIAS CORRIENTES</t>
    </r>
  </si>
  <si>
    <r>
      <rPr>
        <b/>
        <sz val="9"/>
        <color theme="0"/>
        <rFont val="TeXGyreAdventor"/>
      </rPr>
      <t>2.4.1</t>
    </r>
  </si>
  <si>
    <r>
      <rPr>
        <b/>
        <sz val="9"/>
        <color theme="0"/>
        <rFont val="TeXGyreAdventor"/>
      </rPr>
      <t>TRANSFERENCIAS CORRIENTES AL SECTOR PRIVADO</t>
    </r>
  </si>
  <si>
    <r>
      <rPr>
        <b/>
        <sz val="9"/>
        <color theme="0"/>
        <rFont val="TeXGyreAdventor"/>
      </rPr>
      <t>2.4.1.1</t>
    </r>
  </si>
  <si>
    <r>
      <rPr>
        <b/>
        <sz val="9"/>
        <color theme="0"/>
        <rFont val="TeXGyreAdventor"/>
      </rPr>
      <t>Prestaciones a la seguridad social</t>
    </r>
  </si>
  <si>
    <r>
      <rPr>
        <b/>
        <sz val="9"/>
        <color theme="0"/>
        <rFont val="TeXGyreAdventor"/>
      </rPr>
      <t>2.4.1.2</t>
    </r>
  </si>
  <si>
    <r>
      <rPr>
        <b/>
        <sz val="9"/>
        <color theme="0"/>
        <rFont val="TeXGyreAdventor"/>
      </rPr>
      <t>Ayudas y donaciones a personas</t>
    </r>
  </si>
  <si>
    <r>
      <rPr>
        <b/>
        <sz val="9"/>
        <color theme="0"/>
        <rFont val="TeXGyreAdventor"/>
      </rPr>
      <t>2.4.1.3</t>
    </r>
  </si>
  <si>
    <r>
      <rPr>
        <b/>
        <sz val="9"/>
        <color theme="0"/>
        <rFont val="TeXGyreAdventor"/>
      </rPr>
      <t>Premios literarios, deportivos y culturales</t>
    </r>
  </si>
  <si>
    <r>
      <rPr>
        <b/>
        <sz val="9"/>
        <color theme="0"/>
        <rFont val="TeXGyreAdventor"/>
      </rPr>
      <t>2.4.1.4</t>
    </r>
  </si>
  <si>
    <r>
      <rPr>
        <b/>
        <sz val="9"/>
        <color theme="0"/>
        <rFont val="TeXGyreAdventor"/>
      </rPr>
      <t>Becas y viajes de estudios</t>
    </r>
  </si>
  <si>
    <r>
      <rPr>
        <b/>
        <sz val="9"/>
        <color theme="0"/>
        <rFont val="TeXGyreAdventor"/>
      </rPr>
      <t>2.4.1.5</t>
    </r>
  </si>
  <si>
    <r>
      <rPr>
        <b/>
        <sz val="9"/>
        <color theme="0"/>
        <rFont val="TeXGyreAdventor"/>
      </rPr>
      <t>Transferencias corrientes a empresas del sector privado</t>
    </r>
  </si>
  <si>
    <r>
      <rPr>
        <b/>
        <sz val="9"/>
        <color theme="0"/>
        <rFont val="TeXGyreAdventor"/>
      </rPr>
      <t>2.4.1.6</t>
    </r>
  </si>
  <si>
    <r>
      <rPr>
        <b/>
        <sz val="9"/>
        <color theme="0"/>
        <rFont val="TeXGyreAdventor"/>
      </rPr>
      <t>Transferencias corrientes a asociaciones sin fines de lucro y partidos políticos</t>
    </r>
  </si>
  <si>
    <r>
      <rPr>
        <b/>
        <sz val="9"/>
        <color theme="0"/>
        <rFont val="TeXGyreAdventor"/>
      </rPr>
      <t>2.4.2</t>
    </r>
  </si>
  <si>
    <r>
      <rPr>
        <b/>
        <sz val="9"/>
        <color theme="0"/>
        <rFont val="TeXGyreAdventor"/>
      </rPr>
      <t>TRANSFERENCIAS CORRIENTES AL  GOBIERNO GENERAL  NACIONAL</t>
    </r>
  </si>
  <si>
    <r>
      <rPr>
        <b/>
        <sz val="9"/>
        <color theme="0"/>
        <rFont val="TeXGyreAdventor"/>
      </rPr>
      <t>2.4.2.1</t>
    </r>
  </si>
  <si>
    <r>
      <rPr>
        <b/>
        <sz val="9"/>
        <color theme="0"/>
        <rFont val="TeXGyreAdventor"/>
      </rPr>
      <t>Aportaciones a instituciones del gobierno central</t>
    </r>
  </si>
  <si>
    <r>
      <rPr>
        <b/>
        <sz val="9"/>
        <color theme="0"/>
        <rFont val="TeXGyreAdventor"/>
      </rPr>
      <t>2.4.2.2</t>
    </r>
  </si>
  <si>
    <r>
      <rPr>
        <b/>
        <sz val="9"/>
        <color theme="0"/>
        <rFont val="TeXGyreAdventor"/>
      </rPr>
      <t>Transferencias corrientes a instituciones descentralizadas y autónomas no financieras</t>
    </r>
  </si>
  <si>
    <r>
      <rPr>
        <b/>
        <sz val="9"/>
        <color theme="0"/>
        <rFont val="TeXGyreAdventor"/>
      </rPr>
      <t>2.4.2.3</t>
    </r>
  </si>
  <si>
    <r>
      <rPr>
        <b/>
        <sz val="9"/>
        <color theme="0"/>
        <rFont val="TeXGyreAdventor"/>
      </rPr>
      <t>Transferencias corrientes a instituciones públicas de la  seguridad social</t>
    </r>
  </si>
  <si>
    <r>
      <rPr>
        <b/>
        <sz val="9"/>
        <color theme="0"/>
        <rFont val="TeXGyreAdventor"/>
      </rPr>
      <t>2.4.3</t>
    </r>
  </si>
  <si>
    <r>
      <rPr>
        <b/>
        <sz val="9"/>
        <color theme="0"/>
        <rFont val="TeXGyreAdventor"/>
      </rPr>
      <t>TRANSFERENCIAS CORRIENTES A GOBIERNOS GENERALES  LOCALES</t>
    </r>
  </si>
  <si>
    <r>
      <rPr>
        <b/>
        <sz val="9"/>
        <color theme="0"/>
        <rFont val="TeXGyreAdventor"/>
      </rPr>
      <t>2.4.3.1</t>
    </r>
  </si>
  <si>
    <r>
      <rPr>
        <b/>
        <sz val="9"/>
        <color theme="0"/>
        <rFont val="TeXGyreAdventor"/>
      </rPr>
      <t>Transferencias corrientes a gobiernos centrales  municipales</t>
    </r>
  </si>
  <si>
    <r>
      <rPr>
        <b/>
        <sz val="9"/>
        <color theme="0"/>
        <rFont val="TeXGyreAdventor"/>
      </rPr>
      <t>2.4.3.2</t>
    </r>
  </si>
  <si>
    <r>
      <rPr>
        <b/>
        <sz val="9"/>
        <color theme="0"/>
        <rFont val="TeXGyreAdventor"/>
      </rPr>
      <t>Transferencias corrientes a instituciones descentralizadas municipales</t>
    </r>
  </si>
  <si>
    <r>
      <rPr>
        <b/>
        <sz val="9"/>
        <color theme="0"/>
        <rFont val="TeXGyreAdventor"/>
      </rPr>
      <t>2.4.4</t>
    </r>
  </si>
  <si>
    <r>
      <rPr>
        <b/>
        <sz val="9"/>
        <color theme="0"/>
        <rFont val="TeXGyreAdventor"/>
      </rPr>
      <t>TRANSFERENCIAS CORRIENTES A EMPRESAS PÚBLICAS NO  FINANCIERAS</t>
    </r>
  </si>
  <si>
    <r>
      <rPr>
        <b/>
        <sz val="9"/>
        <color theme="0"/>
        <rFont val="TeXGyreAdventor"/>
      </rPr>
      <t>2.4.4.1</t>
    </r>
  </si>
  <si>
    <r>
      <rPr>
        <b/>
        <sz val="9"/>
        <color theme="0"/>
        <rFont val="TeXGyreAdventor"/>
      </rPr>
      <t>Transferencias corrientes a empresas públicas no  financieras nacionales</t>
    </r>
  </si>
  <si>
    <r>
      <rPr>
        <b/>
        <sz val="9"/>
        <color theme="0"/>
        <rFont val="TeXGyreAdventor"/>
      </rPr>
      <t>2.4.4.2</t>
    </r>
  </si>
  <si>
    <r>
      <rPr>
        <b/>
        <sz val="9"/>
        <color theme="0"/>
        <rFont val="TeXGyreAdventor"/>
      </rPr>
      <t>Transferencias corrientes a empresas públicas no  financieras municipales</t>
    </r>
  </si>
  <si>
    <r>
      <rPr>
        <b/>
        <sz val="9"/>
        <color theme="0"/>
        <rFont val="TeXGyreAdventor"/>
      </rPr>
      <t>2.4.5</t>
    </r>
  </si>
  <si>
    <r>
      <rPr>
        <b/>
        <sz val="9"/>
        <color theme="0"/>
        <rFont val="TeXGyreAdventor"/>
      </rPr>
      <t>TRANSFERENCIAS CORRIENTES A INSTITUCIONES PÚBLICAS  FINANCIERAS</t>
    </r>
  </si>
  <si>
    <r>
      <rPr>
        <b/>
        <sz val="9"/>
        <color theme="0"/>
        <rFont val="TeXGyreAdventor"/>
      </rPr>
      <t>2.4.5.1</t>
    </r>
  </si>
  <si>
    <r>
      <rPr>
        <b/>
        <sz val="9"/>
        <color theme="0"/>
        <rFont val="TeXGyreAdventor"/>
      </rPr>
      <t>Transferencias corrientes a instituciones públicas  financieras no monetarias</t>
    </r>
  </si>
  <si>
    <r>
      <rPr>
        <b/>
        <sz val="9"/>
        <color theme="0"/>
        <rFont val="TeXGyreAdventor"/>
      </rPr>
      <t>2.4.5.2</t>
    </r>
  </si>
  <si>
    <r>
      <rPr>
        <b/>
        <sz val="9"/>
        <color theme="0"/>
        <rFont val="TeXGyreAdventor"/>
      </rPr>
      <t>Transferencias corrientes a instituciones públicas  financieras monetarias</t>
    </r>
  </si>
  <si>
    <r>
      <rPr>
        <b/>
        <sz val="9"/>
        <color theme="0"/>
        <rFont val="TeXGyreAdventor"/>
      </rPr>
      <t>2.4.6</t>
    </r>
  </si>
  <si>
    <r>
      <rPr>
        <b/>
        <sz val="9"/>
        <color theme="0"/>
        <rFont val="TeXGyreAdventor"/>
      </rPr>
      <t>SUBVENCIONES</t>
    </r>
  </si>
  <si>
    <r>
      <rPr>
        <b/>
        <sz val="9"/>
        <color theme="0"/>
        <rFont val="TeXGyreAdventor"/>
      </rPr>
      <t>2.4.6.1</t>
    </r>
  </si>
  <si>
    <r>
      <rPr>
        <b/>
        <sz val="9"/>
        <color theme="0"/>
        <rFont val="TeXGyreAdventor"/>
      </rPr>
      <t>Subvenciones a empresas del sector privado</t>
    </r>
  </si>
  <si>
    <r>
      <rPr>
        <b/>
        <sz val="9"/>
        <color theme="0"/>
        <rFont val="TeXGyreAdventor"/>
      </rPr>
      <t>2.4.6.2</t>
    </r>
  </si>
  <si>
    <r>
      <rPr>
        <b/>
        <sz val="9"/>
        <color theme="0"/>
        <rFont val="TeXGyreAdventor"/>
      </rPr>
      <t>Subvenciones a empresas y cuasiempresas públicas no  financieras</t>
    </r>
  </si>
  <si>
    <r>
      <rPr>
        <b/>
        <sz val="9"/>
        <color theme="0"/>
        <rFont val="TeXGyreAdventor"/>
      </rPr>
      <t>2.4.6.3</t>
    </r>
  </si>
  <si>
    <r>
      <rPr>
        <b/>
        <sz val="9"/>
        <color theme="0"/>
        <rFont val="TeXGyreAdventor"/>
      </rPr>
      <t>Subvenciones a instituciones públicas financieras no monetarias</t>
    </r>
  </si>
  <si>
    <r>
      <rPr>
        <b/>
        <sz val="9"/>
        <color theme="0"/>
        <rFont val="TeXGyreAdventor"/>
      </rPr>
      <t>2.4.6.4</t>
    </r>
  </si>
  <si>
    <r>
      <rPr>
        <b/>
        <sz val="9"/>
        <color theme="0"/>
        <rFont val="TeXGyreAdventor"/>
      </rPr>
      <t>Subvenciones a instituciones públicas financieras  monetarias</t>
    </r>
  </si>
  <si>
    <r>
      <rPr>
        <b/>
        <sz val="9"/>
        <color theme="0"/>
        <rFont val="TeXGyreAdventor"/>
      </rPr>
      <t>2.4.7</t>
    </r>
  </si>
  <si>
    <r>
      <rPr>
        <b/>
        <sz val="9"/>
        <color theme="0"/>
        <rFont val="TeXGyreAdventor"/>
      </rPr>
      <t>TRANSFERENCIAS CORRIENTES AL SECTOR EXTERNO</t>
    </r>
  </si>
  <si>
    <r>
      <rPr>
        <b/>
        <sz val="9"/>
        <color theme="0"/>
        <rFont val="TeXGyreAdventor"/>
      </rPr>
      <t>2.4.7.1</t>
    </r>
  </si>
  <si>
    <r>
      <rPr>
        <b/>
        <sz val="9"/>
        <color theme="0"/>
        <rFont val="TeXGyreAdventor"/>
      </rPr>
      <t>Transferencias corrientes a gobiernos extranjeros</t>
    </r>
  </si>
  <si>
    <r>
      <rPr>
        <b/>
        <sz val="9"/>
        <color theme="0"/>
        <rFont val="TeXGyreAdventor"/>
      </rPr>
      <t>2.4.7.2</t>
    </r>
  </si>
  <si>
    <r>
      <rPr>
        <b/>
        <sz val="9"/>
        <color theme="0"/>
        <rFont val="TeXGyreAdventor"/>
      </rPr>
      <t>Transferencias corrientes a organismos internacionales</t>
    </r>
  </si>
  <si>
    <r>
      <rPr>
        <b/>
        <sz val="9"/>
        <color theme="0"/>
        <rFont val="TeXGyreAdventor"/>
      </rPr>
      <t>2.4.7.3</t>
    </r>
  </si>
  <si>
    <r>
      <rPr>
        <b/>
        <sz val="9"/>
        <color theme="0"/>
        <rFont val="TeXGyreAdventor"/>
      </rPr>
      <t>Transferencias corrientes al sector privado externo</t>
    </r>
  </si>
  <si>
    <r>
      <rPr>
        <b/>
        <sz val="9"/>
        <color theme="0"/>
        <rFont val="TeXGyreAdventor"/>
      </rPr>
      <t>2.4.9</t>
    </r>
  </si>
  <si>
    <r>
      <rPr>
        <b/>
        <sz val="9"/>
        <color theme="0"/>
        <rFont val="TeXGyreAdventor"/>
      </rPr>
      <t>TRANSFERENCIAS CORRIENTES A OTRAS INSTITUCIONES  PÚBLICAS</t>
    </r>
  </si>
  <si>
    <r>
      <rPr>
        <b/>
        <sz val="9"/>
        <color theme="0"/>
        <rFont val="TeXGyreAdventor"/>
      </rPr>
      <t>2.4.9.1</t>
    </r>
  </si>
  <si>
    <r>
      <rPr>
        <b/>
        <sz val="9"/>
        <color theme="0"/>
        <rFont val="TeXGyreAdventor"/>
      </rPr>
      <t>Transferencias corrientes destinadas a otras instituciones  públicas</t>
    </r>
  </si>
  <si>
    <r>
      <rPr>
        <b/>
        <sz val="9"/>
        <color theme="0"/>
        <rFont val="TeXGyreAdventor"/>
      </rPr>
      <t>2.4.9.2</t>
    </r>
  </si>
  <si>
    <r>
      <rPr>
        <b/>
        <sz val="9"/>
        <color theme="0"/>
        <rFont val="TeXGyreAdventor"/>
      </rPr>
      <t>Sueldo en las transferencias a otras instituciones públicas</t>
    </r>
  </si>
  <si>
    <r>
      <rPr>
        <b/>
        <sz val="9"/>
        <color theme="0"/>
        <rFont val="TeXGyreAdventor"/>
      </rPr>
      <t>2.4.9.3</t>
    </r>
  </si>
  <si>
    <r>
      <rPr>
        <b/>
        <sz val="9"/>
        <color theme="0"/>
        <rFont val="TeXGyreAdventor"/>
      </rPr>
      <t>Gasto en las transferencias a otras instituciones públicas</t>
    </r>
  </si>
  <si>
    <r>
      <rPr>
        <b/>
        <sz val="9"/>
        <color theme="0"/>
        <rFont val="TeXGyreAdventor"/>
      </rPr>
      <t>2.4.9.4</t>
    </r>
  </si>
  <si>
    <r>
      <rPr>
        <b/>
        <sz val="9"/>
        <color theme="0"/>
        <rFont val="TeXGyreAdventor"/>
      </rPr>
      <t>Electricidad no cortable en las transferencias a otras  instituciones públicas</t>
    </r>
  </si>
  <si>
    <r>
      <rPr>
        <b/>
        <sz val="9"/>
        <color theme="0"/>
        <rFont val="TeXGyreAdventor"/>
      </rPr>
      <t>TRANSFERENCIAS DE CAPITAL</t>
    </r>
  </si>
  <si>
    <r>
      <rPr>
        <b/>
        <sz val="9"/>
        <color theme="0"/>
        <rFont val="TeXGyreAdventor"/>
      </rPr>
      <t>2.5.1</t>
    </r>
  </si>
  <si>
    <r>
      <rPr>
        <b/>
        <sz val="9"/>
        <color theme="0"/>
        <rFont val="TeXGyreAdventor"/>
      </rPr>
      <t>TRANSFERENCIAS DE CAPITAL AL SECTOR PRIVADO</t>
    </r>
  </si>
  <si>
    <r>
      <rPr>
        <b/>
        <sz val="9"/>
        <color theme="0"/>
        <rFont val="TeXGyreAdventor"/>
      </rPr>
      <t>2.5.1.1</t>
    </r>
  </si>
  <si>
    <r>
      <rPr>
        <b/>
        <sz val="9"/>
        <color theme="0"/>
        <rFont val="TeXGyreAdventor"/>
      </rPr>
      <t>Transferencias de capital a hogares y personas</t>
    </r>
  </si>
  <si>
    <r>
      <rPr>
        <b/>
        <sz val="9"/>
        <color theme="0"/>
        <rFont val="TeXGyreAdventor"/>
      </rPr>
      <t>2.5.1.2</t>
    </r>
  </si>
  <si>
    <r>
      <rPr>
        <b/>
        <sz val="9"/>
        <color theme="0"/>
        <rFont val="TeXGyreAdventor"/>
      </rPr>
      <t>Transferencias de capital a asociaciones  privadas sin fines de lucro</t>
    </r>
  </si>
  <si>
    <r>
      <rPr>
        <b/>
        <sz val="9"/>
        <color theme="0"/>
        <rFont val="TeXGyreAdventor"/>
      </rPr>
      <t>2.5.1.3</t>
    </r>
  </si>
  <si>
    <r>
      <rPr>
        <b/>
        <sz val="9"/>
        <color theme="0"/>
        <rFont val="TeXGyreAdventor"/>
      </rPr>
      <t>Transferencias de capital a empresas del sector privado  interno</t>
    </r>
  </si>
  <si>
    <r>
      <rPr>
        <b/>
        <sz val="9"/>
        <color theme="0"/>
        <rFont val="TeXGyreAdventor"/>
      </rPr>
      <t>2.5.2</t>
    </r>
  </si>
  <si>
    <r>
      <rPr>
        <b/>
        <sz val="9"/>
        <color theme="0"/>
        <rFont val="TeXGyreAdventor"/>
      </rPr>
      <t>TRANSFERENCIAS DE CAPITAL AL GOBIERNO GENERAL NACIONAL</t>
    </r>
  </si>
  <si>
    <r>
      <rPr>
        <b/>
        <sz val="9"/>
        <color theme="0"/>
        <rFont val="TeXGyreAdventor"/>
      </rPr>
      <t>2.5.2.1</t>
    </r>
  </si>
  <si>
    <r>
      <rPr>
        <b/>
        <sz val="9"/>
        <color theme="0"/>
        <rFont val="TeXGyreAdventor"/>
      </rPr>
      <t>Aportaciones de capital a instituciones del gobierno  central</t>
    </r>
  </si>
  <si>
    <r>
      <rPr>
        <b/>
        <sz val="9"/>
        <color theme="0"/>
        <rFont val="TeXGyreAdventor"/>
      </rPr>
      <t>2.5.2.2</t>
    </r>
  </si>
  <si>
    <r>
      <rPr>
        <b/>
        <sz val="9"/>
        <color theme="0"/>
        <rFont val="TeXGyreAdventor"/>
      </rPr>
      <t>Transferencias de capital a las instituciones descentralizadas y autónomas no financieras</t>
    </r>
  </si>
  <si>
    <r>
      <rPr>
        <b/>
        <sz val="9"/>
        <color theme="0"/>
        <rFont val="TeXGyreAdventor"/>
      </rPr>
      <t>2.5.2.3</t>
    </r>
  </si>
  <si>
    <r>
      <rPr>
        <b/>
        <sz val="9"/>
        <color theme="0"/>
        <rFont val="TeXGyreAdventor"/>
      </rPr>
      <t>Transferencias de capital a instituciones públicas de la  seguridad social</t>
    </r>
  </si>
  <si>
    <r>
      <rPr>
        <b/>
        <sz val="9"/>
        <color theme="0"/>
        <rFont val="TeXGyreAdventor"/>
      </rPr>
      <t>2.5.3</t>
    </r>
  </si>
  <si>
    <r>
      <rPr>
        <b/>
        <sz val="9"/>
        <color theme="0"/>
        <rFont val="TeXGyreAdventor"/>
      </rPr>
      <t>TRANSFERENCIAS DE CAPITAL A GOBIERNOS GENERALES  LOCALES</t>
    </r>
  </si>
  <si>
    <r>
      <rPr>
        <b/>
        <sz val="9"/>
        <color theme="0"/>
        <rFont val="TeXGyreAdventor"/>
      </rPr>
      <t>2.5.3.2</t>
    </r>
  </si>
  <si>
    <r>
      <rPr>
        <b/>
        <sz val="9"/>
        <color theme="0"/>
        <rFont val="TeXGyreAdventor"/>
      </rPr>
      <t>Transferencias de capital a instituciones descentralizadas municipales</t>
    </r>
  </si>
  <si>
    <r>
      <rPr>
        <b/>
        <sz val="9"/>
        <color theme="0"/>
        <rFont val="TeXGyreAdventor"/>
      </rPr>
      <t>2.5.4</t>
    </r>
  </si>
  <si>
    <r>
      <rPr>
        <b/>
        <sz val="9"/>
        <color theme="0"/>
        <rFont val="TeXGyreAdventor"/>
      </rPr>
      <t>TRANSFERENCIAS DE CAPITAL  A EMPRESAS PÚBLICAS NO  FINANCIERAS</t>
    </r>
  </si>
  <si>
    <r>
      <rPr>
        <b/>
        <sz val="9"/>
        <color theme="0"/>
        <rFont val="TeXGyreAdventor"/>
      </rPr>
      <t>2.5.4.1</t>
    </r>
  </si>
  <si>
    <r>
      <rPr>
        <b/>
        <sz val="9"/>
        <color theme="0"/>
        <rFont val="TeXGyreAdventor"/>
      </rPr>
      <t>Transferencias de capital a empresas públicas no  financieras nacionales</t>
    </r>
  </si>
  <si>
    <r>
      <rPr>
        <b/>
        <sz val="9"/>
        <color theme="0"/>
        <rFont val="TeXGyreAdventor"/>
      </rPr>
      <t>2.5.4.2</t>
    </r>
  </si>
  <si>
    <r>
      <rPr>
        <b/>
        <sz val="9"/>
        <color theme="0"/>
        <rFont val="TeXGyreAdventor"/>
      </rPr>
      <t>Transferencias de capital a empresas públicas no  financieras municipales</t>
    </r>
  </si>
  <si>
    <r>
      <rPr>
        <b/>
        <sz val="9"/>
        <color theme="0"/>
        <rFont val="TeXGyreAdventor"/>
      </rPr>
      <t>2.5.3.1</t>
    </r>
  </si>
  <si>
    <r>
      <rPr>
        <b/>
        <sz val="9"/>
        <color theme="0"/>
        <rFont val="TeXGyreAdventor"/>
      </rPr>
      <t>Transferencias de capital a gobiernos centrales  municipales</t>
    </r>
  </si>
  <si>
    <r>
      <rPr>
        <b/>
        <sz val="9"/>
        <color theme="0"/>
        <rFont val="TeXGyreAdventor"/>
      </rPr>
      <t>2.5.5</t>
    </r>
  </si>
  <si>
    <r>
      <rPr>
        <b/>
        <sz val="9"/>
        <color theme="0"/>
        <rFont val="TeXGyreAdventor"/>
      </rPr>
      <t>TRANSFERENCIAS DE CAPITAL A INSTITUCIONES PÚBLICAS  FINANCIERAS</t>
    </r>
  </si>
  <si>
    <r>
      <rPr>
        <b/>
        <sz val="9"/>
        <color theme="0"/>
        <rFont val="TeXGyreAdventor"/>
      </rPr>
      <t>2.5.5.1</t>
    </r>
  </si>
  <si>
    <r>
      <rPr>
        <b/>
        <sz val="9"/>
        <color theme="0"/>
        <rFont val="TeXGyreAdventor"/>
      </rPr>
      <t>Transferencias de capital a instituciones públicas  financieras no monetarias</t>
    </r>
  </si>
  <si>
    <r>
      <rPr>
        <b/>
        <sz val="9"/>
        <color theme="0"/>
        <rFont val="TeXGyreAdventor"/>
      </rPr>
      <t>2.5.5.2</t>
    </r>
  </si>
  <si>
    <r>
      <rPr>
        <b/>
        <sz val="9"/>
        <color theme="0"/>
        <rFont val="TeXGyreAdventor"/>
      </rPr>
      <t>Transferencias de capital a instituciones públicas  financieras monetarias</t>
    </r>
  </si>
  <si>
    <r>
      <rPr>
        <b/>
        <sz val="9"/>
        <color theme="0"/>
        <rFont val="TeXGyreAdventor"/>
      </rPr>
      <t>2.5.6</t>
    </r>
  </si>
  <si>
    <r>
      <rPr>
        <b/>
        <sz val="9"/>
        <color theme="0"/>
        <rFont val="TeXGyreAdventor"/>
      </rPr>
      <t>TRANSFERENCIAS DE CAPITAL AL SECTOR EXTERNO</t>
    </r>
  </si>
  <si>
    <r>
      <rPr>
        <b/>
        <sz val="9"/>
        <color theme="0"/>
        <rFont val="TeXGyreAdventor"/>
      </rPr>
      <t>2.5.6.1</t>
    </r>
  </si>
  <si>
    <r>
      <rPr>
        <b/>
        <sz val="9"/>
        <color theme="0"/>
        <rFont val="TeXGyreAdventor"/>
      </rPr>
      <t>Transferencias de capital a gobiernos extranjeros</t>
    </r>
  </si>
  <si>
    <r>
      <rPr>
        <b/>
        <sz val="9"/>
        <color theme="0"/>
        <rFont val="TeXGyreAdventor"/>
      </rPr>
      <t>2.5.6.2</t>
    </r>
  </si>
  <si>
    <r>
      <rPr>
        <b/>
        <sz val="9"/>
        <color theme="0"/>
        <rFont val="TeXGyreAdventor"/>
      </rPr>
      <t>Transferencias de capital a organismos internacionales</t>
    </r>
  </si>
  <si>
    <r>
      <rPr>
        <b/>
        <sz val="9"/>
        <color theme="0"/>
        <rFont val="TeXGyreAdventor"/>
      </rPr>
      <t>2.5.6.3</t>
    </r>
  </si>
  <si>
    <r>
      <rPr>
        <b/>
        <sz val="9"/>
        <color theme="0"/>
        <rFont val="TeXGyreAdventor"/>
      </rPr>
      <t>Transferencias de capital al sector privado externo</t>
    </r>
  </si>
  <si>
    <r>
      <rPr>
        <b/>
        <sz val="9"/>
        <color theme="0"/>
        <rFont val="TeXGyreAdventor"/>
      </rPr>
      <t>2.5.9</t>
    </r>
  </si>
  <si>
    <r>
      <rPr>
        <b/>
        <sz val="9"/>
        <color theme="0"/>
        <rFont val="TeXGyreAdventor"/>
      </rPr>
      <t>TRANSFERENCIAS DE CAPITAL A OTRAS INSTITUCIONES  PÚBLICAS</t>
    </r>
  </si>
  <si>
    <r>
      <rPr>
        <b/>
        <sz val="9"/>
        <color theme="0"/>
        <rFont val="TeXGyreAdventor"/>
      </rPr>
      <t>2.5.9.1</t>
    </r>
  </si>
  <si>
    <r>
      <rPr>
        <b/>
        <sz val="9"/>
        <color theme="0"/>
        <rFont val="TeXGyreAdventor"/>
      </rPr>
      <t>Transferencias de capital a otras instituciones públicas</t>
    </r>
  </si>
  <si>
    <r>
      <rPr>
        <b/>
        <sz val="9"/>
        <color theme="0"/>
        <rFont val="TeXGyreAdventor"/>
      </rPr>
      <t>2.5.9.2</t>
    </r>
  </si>
  <si>
    <r>
      <rPr>
        <b/>
        <sz val="9"/>
        <color theme="0"/>
        <rFont val="TeXGyreAdventor"/>
      </rPr>
      <t>Transferencia de capital para bienes de reposición de  activos</t>
    </r>
  </si>
  <si>
    <r>
      <rPr>
        <b/>
        <sz val="9"/>
        <color theme="0"/>
        <rFont val="TeXGyreAdventor"/>
      </rPr>
      <t>2.5.9.3</t>
    </r>
  </si>
  <si>
    <r>
      <rPr>
        <b/>
        <sz val="9"/>
        <color theme="0"/>
        <rFont val="TeXGyreAdventor"/>
      </rPr>
      <t>Transferencia de capital para inversión en proyectos</t>
    </r>
  </si>
  <si>
    <r>
      <rPr>
        <b/>
        <sz val="9"/>
        <color theme="0"/>
        <rFont val="TeXGyreAdventor"/>
      </rPr>
      <t>BIENES MUEBLES, INMUEBLES E INTANGIBLES</t>
    </r>
  </si>
  <si>
    <r>
      <rPr>
        <b/>
        <sz val="9"/>
        <color theme="0"/>
        <rFont val="TeXGyreAdventor"/>
      </rPr>
      <t>2.6.1</t>
    </r>
  </si>
  <si>
    <r>
      <rPr>
        <b/>
        <sz val="9"/>
        <color theme="0"/>
        <rFont val="TeXGyreAdventor"/>
      </rPr>
      <t>MOBILIARIO Y EQUIPO</t>
    </r>
  </si>
  <si>
    <r>
      <rPr>
        <b/>
        <sz val="9"/>
        <color theme="0"/>
        <rFont val="TeXGyreAdventor"/>
      </rPr>
      <t>2.6.1.1</t>
    </r>
  </si>
  <si>
    <r>
      <rPr>
        <b/>
        <sz val="9"/>
        <color theme="0"/>
        <rFont val="TeXGyreAdventor"/>
      </rPr>
      <t>Muebles, equipos de oficina y estantería</t>
    </r>
  </si>
  <si>
    <r>
      <rPr>
        <b/>
        <sz val="9"/>
        <color theme="0"/>
        <rFont val="TeXGyreAdventor"/>
      </rPr>
      <t>2.6.1.2</t>
    </r>
  </si>
  <si>
    <r>
      <rPr>
        <b/>
        <sz val="9"/>
        <color theme="0"/>
        <rFont val="TeXGyreAdventor"/>
      </rPr>
      <t>2.6.1.3</t>
    </r>
  </si>
  <si>
    <r>
      <rPr>
        <b/>
        <sz val="9"/>
        <color theme="0"/>
        <rFont val="TeXGyreAdventor"/>
      </rPr>
      <t>Equipos de tecnología de la información y comunicación</t>
    </r>
  </si>
  <si>
    <r>
      <rPr>
        <b/>
        <sz val="9"/>
        <color theme="0"/>
        <rFont val="TeXGyreAdventor"/>
      </rPr>
      <t>2.6.1.4</t>
    </r>
  </si>
  <si>
    <r>
      <rPr>
        <b/>
        <sz val="9"/>
        <color theme="0"/>
        <rFont val="TeXGyreAdventor"/>
      </rPr>
      <t>Electrodomésticos</t>
    </r>
  </si>
  <si>
    <r>
      <rPr>
        <b/>
        <sz val="9"/>
        <color theme="0"/>
        <rFont val="TeXGyreAdventor"/>
      </rPr>
      <t>2.6.1.9</t>
    </r>
  </si>
  <si>
    <r>
      <rPr>
        <b/>
        <sz val="9"/>
        <color theme="0"/>
        <rFont val="TeXGyreAdventor"/>
      </rPr>
      <t>Otros mobiliarios y equipos no identificados  precedentemente</t>
    </r>
  </si>
  <si>
    <r>
      <rPr>
        <b/>
        <sz val="9"/>
        <color theme="0"/>
        <rFont val="TeXGyreAdventor"/>
      </rPr>
      <t>2.6.2</t>
    </r>
  </si>
  <si>
    <r>
      <rPr>
        <b/>
        <sz val="9"/>
        <color theme="0"/>
        <rFont val="TeXGyreAdventor"/>
      </rPr>
      <t>2.6.2.1</t>
    </r>
  </si>
  <si>
    <r>
      <rPr>
        <b/>
        <sz val="9"/>
        <color theme="0"/>
        <rFont val="TeXGyreAdventor"/>
      </rPr>
      <t>Equipos y aparatos audiovisuales</t>
    </r>
  </si>
  <si>
    <r>
      <rPr>
        <b/>
        <sz val="9"/>
        <color theme="0"/>
        <rFont val="TeXGyreAdventor"/>
      </rPr>
      <t>2.6.2.2</t>
    </r>
  </si>
  <si>
    <r>
      <rPr>
        <b/>
        <sz val="9"/>
        <color theme="0"/>
        <rFont val="TeXGyreAdventor"/>
      </rPr>
      <t>Aparatos deportivos</t>
    </r>
  </si>
  <si>
    <r>
      <rPr>
        <b/>
        <sz val="9"/>
        <color theme="0"/>
        <rFont val="TeXGyreAdventor"/>
      </rPr>
      <t>2.6.2.3</t>
    </r>
  </si>
  <si>
    <r>
      <rPr>
        <b/>
        <sz val="9"/>
        <color theme="0"/>
        <rFont val="TeXGyreAdventor"/>
      </rPr>
      <t>Cámaras fotográficas y de video</t>
    </r>
  </si>
  <si>
    <r>
      <rPr>
        <b/>
        <sz val="9"/>
        <color theme="0"/>
        <rFont val="TeXGyreAdventor"/>
      </rPr>
      <t>2.6.2.4</t>
    </r>
  </si>
  <si>
    <r>
      <rPr>
        <b/>
        <sz val="9"/>
        <color theme="0"/>
        <rFont val="TeXGyreAdventor"/>
      </rPr>
      <t>Mobiliario y equipo educacional y recreativo</t>
    </r>
  </si>
  <si>
    <r>
      <rPr>
        <b/>
        <sz val="9"/>
        <color theme="0"/>
        <rFont val="TeXGyreAdventor"/>
      </rPr>
      <t>2.6.3</t>
    </r>
  </si>
  <si>
    <r>
      <rPr>
        <b/>
        <sz val="9"/>
        <color theme="0"/>
        <rFont val="TeXGyreAdventor"/>
      </rPr>
      <t>EQUIPO E INSTRUMENTAL, CIENTÍFICO Y LABORATORIO</t>
    </r>
  </si>
  <si>
    <r>
      <rPr>
        <b/>
        <sz val="9"/>
        <color theme="0"/>
        <rFont val="TeXGyreAdventor"/>
      </rPr>
      <t>2.6.3.1</t>
    </r>
  </si>
  <si>
    <r>
      <rPr>
        <b/>
        <sz val="9"/>
        <color theme="0"/>
        <rFont val="TeXGyreAdventor"/>
      </rPr>
      <t>Equipo médico y de laboratorio</t>
    </r>
  </si>
  <si>
    <r>
      <rPr>
        <b/>
        <sz val="9"/>
        <color theme="0"/>
        <rFont val="TeXGyreAdventor"/>
      </rPr>
      <t>2.6.3.2</t>
    </r>
  </si>
  <si>
    <r>
      <rPr>
        <b/>
        <sz val="9"/>
        <color theme="0"/>
        <rFont val="TeXGyreAdventor"/>
      </rPr>
      <t>Instrumental médico y de laboratorio</t>
    </r>
  </si>
  <si>
    <r>
      <rPr>
        <b/>
        <sz val="9"/>
        <color theme="0"/>
        <rFont val="TeXGyreAdventor"/>
      </rPr>
      <t>2.6.3.3</t>
    </r>
  </si>
  <si>
    <r>
      <rPr>
        <b/>
        <sz val="9"/>
        <color theme="0"/>
        <rFont val="TeXGyreAdventor"/>
      </rPr>
      <t>Equipo veterinario</t>
    </r>
  </si>
  <si>
    <r>
      <rPr>
        <b/>
        <sz val="9"/>
        <color theme="0"/>
        <rFont val="TeXGyreAdventor"/>
      </rPr>
      <t>2.6.3.4</t>
    </r>
  </si>
  <si>
    <r>
      <rPr>
        <b/>
        <sz val="9"/>
        <color theme="0"/>
        <rFont val="TeXGyreAdventor"/>
      </rPr>
      <t>2.6.4</t>
    </r>
  </si>
  <si>
    <r>
      <rPr>
        <b/>
        <sz val="9"/>
        <color theme="0"/>
        <rFont val="TeXGyreAdventor"/>
      </rPr>
      <t>VEHÍCULOS Y EQUIPO DE TRANSPORTE, TRACCIÓN Y  ELEVACIÓN</t>
    </r>
  </si>
  <si>
    <r>
      <rPr>
        <b/>
        <sz val="9"/>
        <color theme="0"/>
        <rFont val="TeXGyreAdventor"/>
      </rPr>
      <t>2.6.4.1</t>
    </r>
  </si>
  <si>
    <r>
      <rPr>
        <b/>
        <sz val="9"/>
        <color theme="0"/>
        <rFont val="TeXGyreAdventor"/>
      </rPr>
      <t>Automóviles y camiones</t>
    </r>
  </si>
  <si>
    <r>
      <rPr>
        <b/>
        <sz val="9"/>
        <color theme="0"/>
        <rFont val="TeXGyreAdventor"/>
      </rPr>
      <t>2.6.4.2</t>
    </r>
  </si>
  <si>
    <r>
      <rPr>
        <b/>
        <sz val="9"/>
        <color theme="0"/>
        <rFont val="TeXGyreAdventor"/>
      </rPr>
      <t>Carrocerías y remolques</t>
    </r>
  </si>
  <si>
    <r>
      <rPr>
        <b/>
        <sz val="9"/>
        <color theme="0"/>
        <rFont val="TeXGyreAdventor"/>
      </rPr>
      <t>2.6.4.3</t>
    </r>
  </si>
  <si>
    <r>
      <rPr>
        <b/>
        <sz val="9"/>
        <color theme="0"/>
        <rFont val="TeXGyreAdventor"/>
      </rPr>
      <t>Equipo aeronáutico</t>
    </r>
  </si>
  <si>
    <r>
      <rPr>
        <b/>
        <sz val="9"/>
        <color theme="0"/>
        <rFont val="TeXGyreAdventor"/>
      </rPr>
      <t>2.6.4.4</t>
    </r>
  </si>
  <si>
    <r>
      <rPr>
        <b/>
        <sz val="9"/>
        <color theme="0"/>
        <rFont val="TeXGyreAdventor"/>
      </rPr>
      <t>Equipo ferroviario</t>
    </r>
  </si>
  <si>
    <r>
      <rPr>
        <b/>
        <sz val="9"/>
        <color theme="0"/>
        <rFont val="TeXGyreAdventor"/>
      </rPr>
      <t>2.6.4.5</t>
    </r>
  </si>
  <si>
    <r>
      <rPr>
        <b/>
        <sz val="9"/>
        <color theme="0"/>
        <rFont val="TeXGyreAdventor"/>
      </rPr>
      <t>Embarcaciones</t>
    </r>
  </si>
  <si>
    <r>
      <rPr>
        <b/>
        <sz val="9"/>
        <color theme="0"/>
        <rFont val="TeXGyreAdventor"/>
      </rPr>
      <t>2.6.4.6</t>
    </r>
  </si>
  <si>
    <r>
      <rPr>
        <b/>
        <sz val="9"/>
        <color theme="0"/>
        <rFont val="TeXGyreAdventor"/>
      </rPr>
      <t>Equipo de tracción</t>
    </r>
  </si>
  <si>
    <r>
      <rPr>
        <b/>
        <sz val="9"/>
        <color theme="0"/>
        <rFont val="TeXGyreAdventor"/>
      </rPr>
      <t>2.6.4.7</t>
    </r>
  </si>
  <si>
    <r>
      <rPr>
        <b/>
        <sz val="9"/>
        <color theme="0"/>
        <rFont val="TeXGyreAdventor"/>
      </rPr>
      <t>Equipo de elevación</t>
    </r>
  </si>
  <si>
    <r>
      <rPr>
        <b/>
        <sz val="9"/>
        <color theme="0"/>
        <rFont val="TeXGyreAdventor"/>
      </rPr>
      <t>2.6.4.8</t>
    </r>
  </si>
  <si>
    <r>
      <rPr>
        <b/>
        <sz val="9"/>
        <color theme="0"/>
        <rFont val="TeXGyreAdventor"/>
      </rPr>
      <t>Otros equipos de transporte</t>
    </r>
  </si>
  <si>
    <r>
      <rPr>
        <b/>
        <sz val="9"/>
        <color theme="0"/>
        <rFont val="TeXGyreAdventor"/>
      </rPr>
      <t>2.6.5</t>
    </r>
  </si>
  <si>
    <r>
      <rPr>
        <b/>
        <sz val="9"/>
        <color theme="0"/>
        <rFont val="TeXGyreAdventor"/>
      </rPr>
      <t>MAQUINARIA, OTROS EQUIPOS Y HERRAMIENTAS</t>
    </r>
  </si>
  <si>
    <r>
      <rPr>
        <b/>
        <sz val="9"/>
        <color theme="0"/>
        <rFont val="TeXGyreAdventor"/>
      </rPr>
      <t>2.6.5.1</t>
    </r>
  </si>
  <si>
    <r>
      <rPr>
        <b/>
        <sz val="9"/>
        <color theme="0"/>
        <rFont val="TeXGyreAdventor"/>
      </rPr>
      <t>Maquinaria y equipo agropecuario</t>
    </r>
  </si>
  <si>
    <r>
      <rPr>
        <b/>
        <sz val="9"/>
        <color theme="0"/>
        <rFont val="TeXGyreAdventor"/>
      </rPr>
      <t>2.6.5.2</t>
    </r>
  </si>
  <si>
    <r>
      <rPr>
        <b/>
        <sz val="9"/>
        <color theme="0"/>
        <rFont val="TeXGyreAdventor"/>
      </rPr>
      <t>Maquinaria y equipo industrial</t>
    </r>
  </si>
  <si>
    <r>
      <rPr>
        <b/>
        <sz val="9"/>
        <color theme="0"/>
        <rFont val="TeXGyreAdventor"/>
      </rPr>
      <t>2.6.5.3</t>
    </r>
  </si>
  <si>
    <r>
      <rPr>
        <b/>
        <sz val="9"/>
        <color theme="0"/>
        <rFont val="TeXGyreAdventor"/>
      </rPr>
      <t>Maquinaria y equipo de construcción</t>
    </r>
  </si>
  <si>
    <r>
      <rPr>
        <b/>
        <sz val="9"/>
        <color theme="0"/>
        <rFont val="TeXGyreAdventor"/>
      </rPr>
      <t>2.6.5.4</t>
    </r>
  </si>
  <si>
    <r>
      <rPr>
        <b/>
        <sz val="9"/>
        <color theme="0"/>
        <rFont val="TeXGyreAdventor"/>
      </rPr>
      <t>2.6.5.5</t>
    </r>
  </si>
  <si>
    <r>
      <rPr>
        <b/>
        <sz val="9"/>
        <color theme="0"/>
        <rFont val="TeXGyreAdventor"/>
      </rPr>
      <t>Equipo de comunicación, telecomunicaciones y señalización</t>
    </r>
  </si>
  <si>
    <r>
      <rPr>
        <b/>
        <sz val="9"/>
        <color theme="0"/>
        <rFont val="TeXGyreAdventor"/>
      </rPr>
      <t>2.6.5.6</t>
    </r>
  </si>
  <si>
    <r>
      <rPr>
        <b/>
        <sz val="9"/>
        <color theme="0"/>
        <rFont val="TeXGyreAdventor"/>
      </rPr>
      <t>Equipo de generación eléctrica y a fines</t>
    </r>
  </si>
  <si>
    <r>
      <rPr>
        <b/>
        <sz val="9"/>
        <color theme="0"/>
        <rFont val="TeXGyreAdventor"/>
      </rPr>
      <t>2.6.5.7</t>
    </r>
  </si>
  <si>
    <r>
      <rPr>
        <b/>
        <sz val="9"/>
        <color theme="0"/>
        <rFont val="TeXGyreAdventor"/>
      </rPr>
      <t>Máquinas-herramientas</t>
    </r>
  </si>
  <si>
    <r>
      <rPr>
        <b/>
        <sz val="9"/>
        <color theme="0"/>
        <rFont val="TeXGyreAdventor"/>
      </rPr>
      <t>2.6.5.8</t>
    </r>
  </si>
  <si>
    <r>
      <rPr>
        <b/>
        <sz val="9"/>
        <color theme="0"/>
        <rFont val="TeXGyreAdventor"/>
      </rPr>
      <t>Otros equipos</t>
    </r>
  </si>
  <si>
    <r>
      <rPr>
        <b/>
        <sz val="9"/>
        <color theme="0"/>
        <rFont val="TeXGyreAdventor"/>
      </rPr>
      <t>2.6.6</t>
    </r>
  </si>
  <si>
    <r>
      <rPr>
        <b/>
        <sz val="9"/>
        <color theme="0"/>
        <rFont val="TeXGyreAdventor"/>
      </rPr>
      <t>EQUIPOS DE DEFENSA Y SEGURIDAD</t>
    </r>
  </si>
  <si>
    <r>
      <rPr>
        <b/>
        <sz val="9"/>
        <color theme="0"/>
        <rFont val="TeXGyreAdventor"/>
      </rPr>
      <t>2.6.6.1</t>
    </r>
  </si>
  <si>
    <r>
      <rPr>
        <b/>
        <sz val="9"/>
        <color theme="0"/>
        <rFont val="TeXGyreAdventor"/>
      </rPr>
      <t>Equipos de defensa</t>
    </r>
  </si>
  <si>
    <r>
      <rPr>
        <b/>
        <sz val="9"/>
        <color theme="0"/>
        <rFont val="TeXGyreAdventor"/>
      </rPr>
      <t>2.6.6.2</t>
    </r>
  </si>
  <si>
    <r>
      <rPr>
        <b/>
        <sz val="9"/>
        <color theme="0"/>
        <rFont val="TeXGyreAdventor"/>
      </rPr>
      <t>Equipos de seguridad</t>
    </r>
  </si>
  <si>
    <r>
      <rPr>
        <b/>
        <sz val="9"/>
        <color theme="0"/>
        <rFont val="TeXGyreAdventor"/>
      </rPr>
      <t>2.6.7</t>
    </r>
  </si>
  <si>
    <r>
      <rPr>
        <b/>
        <sz val="9"/>
        <color theme="0"/>
        <rFont val="TeXGyreAdventor"/>
      </rPr>
      <t>ACTIVOS BIOLÓGICOS</t>
    </r>
  </si>
  <si>
    <r>
      <rPr>
        <b/>
        <sz val="9"/>
        <color theme="0"/>
        <rFont val="TeXGyreAdventor"/>
      </rPr>
      <t>2.6.7.1</t>
    </r>
  </si>
  <si>
    <r>
      <rPr>
        <b/>
        <sz val="9"/>
        <color theme="0"/>
        <rFont val="TeXGyreAdventor"/>
      </rPr>
      <t>Bovinos</t>
    </r>
  </si>
  <si>
    <r>
      <rPr>
        <b/>
        <sz val="9"/>
        <color theme="0"/>
        <rFont val="TeXGyreAdventor"/>
      </rPr>
      <t>2.6.7.2</t>
    </r>
  </si>
  <si>
    <r>
      <rPr>
        <b/>
        <sz val="9"/>
        <color theme="0"/>
        <rFont val="TeXGyreAdventor"/>
      </rPr>
      <t>Porcinos</t>
    </r>
  </si>
  <si>
    <r>
      <rPr>
        <b/>
        <sz val="9"/>
        <color theme="0"/>
        <rFont val="TeXGyreAdventor"/>
      </rPr>
      <t>2.6.7.3</t>
    </r>
  </si>
  <si>
    <r>
      <rPr>
        <b/>
        <sz val="9"/>
        <color theme="0"/>
        <rFont val="TeXGyreAdventor"/>
      </rPr>
      <t>Aves</t>
    </r>
  </si>
  <si>
    <r>
      <rPr>
        <b/>
        <sz val="9"/>
        <color theme="0"/>
        <rFont val="TeXGyreAdventor"/>
      </rPr>
      <t>2.6.7.4</t>
    </r>
  </si>
  <si>
    <r>
      <rPr>
        <b/>
        <sz val="9"/>
        <color theme="0"/>
        <rFont val="TeXGyreAdventor"/>
      </rPr>
      <t>Ovinos y caprinos</t>
    </r>
  </si>
  <si>
    <r>
      <rPr>
        <b/>
        <sz val="9"/>
        <color theme="0"/>
        <rFont val="TeXGyreAdventor"/>
      </rPr>
      <t>2.6.7.5</t>
    </r>
  </si>
  <si>
    <r>
      <rPr>
        <b/>
        <sz val="9"/>
        <color theme="0"/>
        <rFont val="TeXGyreAdventor"/>
      </rPr>
      <t>Peces y acuicultura</t>
    </r>
  </si>
  <si>
    <r>
      <rPr>
        <b/>
        <sz val="9"/>
        <color theme="0"/>
        <rFont val="TeXGyreAdventor"/>
      </rPr>
      <t>2.6.7.6</t>
    </r>
  </si>
  <si>
    <r>
      <rPr>
        <b/>
        <sz val="9"/>
        <color theme="0"/>
        <rFont val="TeXGyreAdventor"/>
      </rPr>
      <t>Equinos</t>
    </r>
  </si>
  <si>
    <r>
      <rPr>
        <b/>
        <sz val="9"/>
        <color theme="0"/>
        <rFont val="TeXGyreAdventor"/>
      </rPr>
      <t>2.6.7.7</t>
    </r>
  </si>
  <si>
    <r>
      <rPr>
        <b/>
        <sz val="9"/>
        <color theme="0"/>
        <rFont val="TeXGyreAdventor"/>
      </rPr>
      <t>Especies menores y de zoológico</t>
    </r>
  </si>
  <si>
    <r>
      <rPr>
        <b/>
        <sz val="9"/>
        <color theme="0"/>
        <rFont val="TeXGyreAdventor"/>
      </rPr>
      <t>2.6.7.8</t>
    </r>
  </si>
  <si>
    <r>
      <rPr>
        <b/>
        <sz val="9"/>
        <color theme="0"/>
        <rFont val="TeXGyreAdventor"/>
      </rPr>
      <t>2.6.7.9</t>
    </r>
  </si>
  <si>
    <r>
      <rPr>
        <b/>
        <sz val="9"/>
        <color theme="0"/>
        <rFont val="TeXGyreAdventor"/>
      </rPr>
      <t>Semillas, cultivos, plantas y árboles  que generan productos  recurrentes</t>
    </r>
  </si>
  <si>
    <r>
      <rPr>
        <b/>
        <sz val="9"/>
        <color theme="0"/>
        <rFont val="TeXGyreAdventor"/>
      </rPr>
      <t>2.6.8</t>
    </r>
  </si>
  <si>
    <r>
      <rPr>
        <b/>
        <sz val="9"/>
        <color theme="0"/>
        <rFont val="TeXGyreAdventor"/>
      </rPr>
      <t>BIENES INTANGIBLES</t>
    </r>
  </si>
  <si>
    <r>
      <rPr>
        <b/>
        <sz val="9"/>
        <color theme="0"/>
        <rFont val="TeXGyreAdventor"/>
      </rPr>
      <t>2.6.8.1</t>
    </r>
  </si>
  <si>
    <r>
      <rPr>
        <b/>
        <sz val="9"/>
        <color theme="0"/>
        <rFont val="TeXGyreAdventor"/>
      </rPr>
      <t>Investigación y desarrollo</t>
    </r>
  </si>
  <si>
    <r>
      <rPr>
        <b/>
        <sz val="9"/>
        <color theme="0"/>
        <rFont val="TeXGyreAdventor"/>
      </rPr>
      <t>2.6.8.2</t>
    </r>
  </si>
  <si>
    <r>
      <rPr>
        <b/>
        <sz val="9"/>
        <color theme="0"/>
        <rFont val="TeXGyreAdventor"/>
      </rPr>
      <t>Exploración y evaluación minera</t>
    </r>
  </si>
  <si>
    <r>
      <rPr>
        <b/>
        <sz val="9"/>
        <color theme="0"/>
        <rFont val="TeXGyreAdventor"/>
      </rPr>
      <t>2.6.8.3</t>
    </r>
  </si>
  <si>
    <r>
      <rPr>
        <b/>
        <sz val="9"/>
        <color theme="0"/>
        <rFont val="TeXGyreAdventor"/>
      </rPr>
      <t>Programas de informática y base de datos</t>
    </r>
  </si>
  <si>
    <r>
      <rPr>
        <b/>
        <sz val="9"/>
        <color theme="0"/>
        <rFont val="TeXGyreAdventor"/>
      </rPr>
      <t>2.6.8.4</t>
    </r>
  </si>
  <si>
    <r>
      <rPr>
        <b/>
        <sz val="9"/>
        <color theme="0"/>
        <rFont val="TeXGyreAdventor"/>
      </rPr>
      <t>Originales para esparcimiento, literarios o artísticos</t>
    </r>
  </si>
  <si>
    <r>
      <rPr>
        <b/>
        <sz val="9"/>
        <color theme="0"/>
        <rFont val="TeXGyreAdventor"/>
      </rPr>
      <t>2.6.8.5</t>
    </r>
  </si>
  <si>
    <r>
      <rPr>
        <b/>
        <sz val="9"/>
        <color theme="0"/>
        <rFont val="TeXGyreAdventor"/>
      </rPr>
      <t>Estudios de preinversión</t>
    </r>
  </si>
  <si>
    <r>
      <rPr>
        <b/>
        <sz val="9"/>
        <color theme="0"/>
        <rFont val="TeXGyreAdventor"/>
      </rPr>
      <t>2.6.8.6</t>
    </r>
  </si>
  <si>
    <r>
      <rPr>
        <b/>
        <sz val="9"/>
        <color theme="0"/>
        <rFont val="TeXGyreAdventor"/>
      </rPr>
      <t>Marcas y patentes</t>
    </r>
  </si>
  <si>
    <r>
      <rPr>
        <b/>
        <sz val="9"/>
        <color theme="0"/>
        <rFont val="TeXGyreAdventor"/>
      </rPr>
      <t>2.6.8.7</t>
    </r>
  </si>
  <si>
    <r>
      <rPr>
        <b/>
        <sz val="9"/>
        <color theme="0"/>
        <rFont val="TeXGyreAdventor"/>
      </rPr>
      <t>Concesiones</t>
    </r>
  </si>
  <si>
    <r>
      <rPr>
        <b/>
        <sz val="9"/>
        <color theme="0"/>
        <rFont val="TeXGyreAdventor"/>
      </rPr>
      <t>2.6.8.8</t>
    </r>
  </si>
  <si>
    <r>
      <rPr>
        <b/>
        <sz val="9"/>
        <color theme="0"/>
        <rFont val="TeXGyreAdventor"/>
      </rPr>
      <t>Licencias informáticas e intelectuales, industriales y  comerciales</t>
    </r>
  </si>
  <si>
    <r>
      <rPr>
        <b/>
        <sz val="9"/>
        <color theme="0"/>
        <rFont val="TeXGyreAdventor"/>
      </rPr>
      <t>2.6.8.9</t>
    </r>
  </si>
  <si>
    <r>
      <rPr>
        <b/>
        <sz val="9"/>
        <color theme="0"/>
        <rFont val="TeXGyreAdventor"/>
      </rPr>
      <t>Otros activos intangibles</t>
    </r>
  </si>
  <si>
    <r>
      <rPr>
        <b/>
        <sz val="9"/>
        <color theme="0"/>
        <rFont val="TeXGyreAdventor"/>
      </rPr>
      <t>2.6.9</t>
    </r>
  </si>
  <si>
    <r>
      <rPr>
        <b/>
        <sz val="9"/>
        <color theme="0"/>
        <rFont val="TeXGyreAdventor"/>
      </rPr>
      <t>EDIFICIOS, ESTRUCTURAS, TIERRAS, TERRENOS Y OBJETOS DE VALOR</t>
    </r>
  </si>
  <si>
    <r>
      <rPr>
        <b/>
        <sz val="9"/>
        <color theme="0"/>
        <rFont val="TeXGyreAdventor"/>
      </rPr>
      <t>2.6.9.1</t>
    </r>
  </si>
  <si>
    <r>
      <rPr>
        <b/>
        <sz val="9"/>
        <color theme="0"/>
        <rFont val="TeXGyreAdventor"/>
      </rPr>
      <t>Edificios residenciales (viviendas)</t>
    </r>
  </si>
  <si>
    <r>
      <rPr>
        <b/>
        <sz val="9"/>
        <color theme="0"/>
        <rFont val="TeXGyreAdventor"/>
      </rPr>
      <t>2.6.9.2</t>
    </r>
  </si>
  <si>
    <r>
      <rPr>
        <b/>
        <sz val="9"/>
        <color theme="0"/>
        <rFont val="TeXGyreAdventor"/>
      </rPr>
      <t>Edificios no residenciales</t>
    </r>
  </si>
  <si>
    <r>
      <rPr>
        <b/>
        <sz val="9"/>
        <color theme="0"/>
        <rFont val="TeXGyreAdventor"/>
      </rPr>
      <t>2.6.9.3</t>
    </r>
  </si>
  <si>
    <r>
      <rPr>
        <b/>
        <sz val="9"/>
        <color theme="0"/>
        <rFont val="TeXGyreAdventor"/>
      </rPr>
      <t>Terrenos urbanos</t>
    </r>
  </si>
  <si>
    <r>
      <rPr>
        <b/>
        <sz val="9"/>
        <color theme="0"/>
        <rFont val="TeXGyreAdventor"/>
      </rPr>
      <t>2.6.9.4</t>
    </r>
  </si>
  <si>
    <r>
      <rPr>
        <b/>
        <sz val="9"/>
        <color theme="0"/>
        <rFont val="TeXGyreAdventor"/>
      </rPr>
      <t>Tierras rurales</t>
    </r>
  </si>
  <si>
    <r>
      <rPr>
        <b/>
        <sz val="9"/>
        <color theme="0"/>
        <rFont val="TeXGyreAdventor"/>
      </rPr>
      <t>2.6.9.5</t>
    </r>
  </si>
  <si>
    <r>
      <rPr>
        <b/>
        <sz val="9"/>
        <color theme="0"/>
        <rFont val="TeXGyreAdventor"/>
      </rPr>
      <t>Objetos de valor</t>
    </r>
  </si>
  <si>
    <r>
      <rPr>
        <b/>
        <sz val="9"/>
        <color theme="0"/>
        <rFont val="TeXGyreAdventor"/>
      </rPr>
      <t>2.6.9.6</t>
    </r>
  </si>
  <si>
    <r>
      <rPr>
        <b/>
        <sz val="9"/>
        <color theme="0"/>
        <rFont val="TeXGyreAdventor"/>
      </rPr>
      <t>Accesorios para edificaciones residenciales y no residenciales</t>
    </r>
  </si>
  <si>
    <r>
      <rPr>
        <b/>
        <sz val="9"/>
        <color theme="0"/>
        <rFont val="TeXGyreAdventor"/>
      </rPr>
      <t>2.6.9.9</t>
    </r>
  </si>
  <si>
    <r>
      <rPr>
        <b/>
        <sz val="9"/>
        <color theme="0"/>
        <rFont val="TeXGyreAdventor"/>
      </rPr>
      <t>Otras estructuras y objetos de valor</t>
    </r>
  </si>
  <si>
    <r>
      <rPr>
        <b/>
        <sz val="9"/>
        <color theme="0"/>
        <rFont val="TeXGyreAdventor"/>
      </rPr>
      <t>OBRAS</t>
    </r>
  </si>
  <si>
    <r>
      <rPr>
        <b/>
        <sz val="9"/>
        <color theme="0"/>
        <rFont val="TeXGyreAdventor"/>
      </rPr>
      <t>2.7.1</t>
    </r>
  </si>
  <si>
    <r>
      <rPr>
        <b/>
        <sz val="9"/>
        <color theme="0"/>
        <rFont val="TeXGyreAdventor"/>
      </rPr>
      <t>OBRAS EN EDIFICACIONES</t>
    </r>
  </si>
  <si>
    <r>
      <rPr>
        <b/>
        <sz val="9"/>
        <color theme="0"/>
        <rFont val="TeXGyreAdventor"/>
      </rPr>
      <t>2.7.1.1</t>
    </r>
  </si>
  <si>
    <r>
      <rPr>
        <b/>
        <sz val="9"/>
        <color theme="0"/>
        <rFont val="TeXGyreAdventor"/>
      </rPr>
      <t>Obras para edificación residencial (viviendas)</t>
    </r>
  </si>
  <si>
    <r>
      <rPr>
        <b/>
        <sz val="9"/>
        <color theme="0"/>
        <rFont val="TeXGyreAdventor"/>
      </rPr>
      <t>2.7.1.2</t>
    </r>
  </si>
  <si>
    <r>
      <rPr>
        <b/>
        <sz val="9"/>
        <color theme="0"/>
        <rFont val="TeXGyreAdventor"/>
      </rPr>
      <t>Obras para edificación no residencial</t>
    </r>
  </si>
  <si>
    <r>
      <rPr>
        <b/>
        <sz val="9"/>
        <color theme="0"/>
        <rFont val="TeXGyreAdventor"/>
      </rPr>
      <t>2.7.1.3</t>
    </r>
  </si>
  <si>
    <r>
      <rPr>
        <b/>
        <sz val="9"/>
        <color theme="0"/>
        <rFont val="TeXGyreAdventor"/>
      </rPr>
      <t>Obras para edificación de otras estructuras</t>
    </r>
  </si>
  <si>
    <r>
      <rPr>
        <b/>
        <sz val="9"/>
        <color theme="0"/>
        <rFont val="TeXGyreAdventor"/>
      </rPr>
      <t>2.7.1.4</t>
    </r>
  </si>
  <si>
    <r>
      <rPr>
        <b/>
        <sz val="9"/>
        <color theme="0"/>
        <rFont val="TeXGyreAdventor"/>
      </rPr>
      <t>Mejoras de tierras y terrenos</t>
    </r>
  </si>
  <si>
    <r>
      <rPr>
        <b/>
        <sz val="9"/>
        <color theme="0"/>
        <rFont val="TeXGyreAdventor"/>
      </rPr>
      <t>2.7.1.5</t>
    </r>
  </si>
  <si>
    <r>
      <rPr>
        <b/>
        <sz val="9"/>
        <color theme="0"/>
        <rFont val="TeXGyreAdventor"/>
      </rPr>
      <t>Supervisión e inspección de obras en edificaciones</t>
    </r>
  </si>
  <si>
    <r>
      <rPr>
        <b/>
        <sz val="9"/>
        <color theme="0"/>
        <rFont val="TeXGyreAdventor"/>
      </rPr>
      <t>2.7.2</t>
    </r>
  </si>
  <si>
    <r>
      <rPr>
        <b/>
        <sz val="9"/>
        <color theme="0"/>
        <rFont val="TeXGyreAdventor"/>
      </rPr>
      <t>INFRAESTRUCTURA</t>
    </r>
  </si>
  <si>
    <r>
      <rPr>
        <b/>
        <sz val="9"/>
        <color theme="0"/>
        <rFont val="TeXGyreAdventor"/>
      </rPr>
      <t>2.7.2.1</t>
    </r>
  </si>
  <si>
    <r>
      <rPr>
        <b/>
        <sz val="9"/>
        <color theme="0"/>
        <rFont val="TeXGyreAdventor"/>
      </rPr>
      <t>Obras hidráulicas y sanitarias</t>
    </r>
  </si>
  <si>
    <r>
      <rPr>
        <b/>
        <sz val="9"/>
        <color theme="0"/>
        <rFont val="TeXGyreAdventor"/>
      </rPr>
      <t>2.7.2.2</t>
    </r>
  </si>
  <si>
    <r>
      <rPr>
        <b/>
        <sz val="9"/>
        <color theme="0"/>
        <rFont val="TeXGyreAdventor"/>
      </rPr>
      <t>Obras de energía</t>
    </r>
  </si>
  <si>
    <r>
      <rPr>
        <b/>
        <sz val="9"/>
        <color theme="0"/>
        <rFont val="TeXGyreAdventor"/>
      </rPr>
      <t>2.7.2.3</t>
    </r>
  </si>
  <si>
    <r>
      <rPr>
        <b/>
        <sz val="9"/>
        <color theme="0"/>
        <rFont val="TeXGyreAdventor"/>
      </rPr>
      <t>Obras de telecomunicaciones</t>
    </r>
  </si>
  <si>
    <r>
      <rPr>
        <b/>
        <sz val="9"/>
        <color theme="0"/>
        <rFont val="TeXGyreAdventor"/>
      </rPr>
      <t>2.7.2.4</t>
    </r>
  </si>
  <si>
    <r>
      <rPr>
        <b/>
        <sz val="9"/>
        <color theme="0"/>
        <rFont val="TeXGyreAdventor"/>
      </rPr>
      <t>Infraestructura terrestre y obras anexas</t>
    </r>
  </si>
  <si>
    <r>
      <rPr>
        <b/>
        <sz val="9"/>
        <color theme="0"/>
        <rFont val="TeXGyreAdventor"/>
      </rPr>
      <t>2.7.2.5</t>
    </r>
  </si>
  <si>
    <r>
      <rPr>
        <b/>
        <sz val="9"/>
        <color theme="0"/>
        <rFont val="TeXGyreAdventor"/>
      </rPr>
      <t>Infraestructura marítima y aérea</t>
    </r>
  </si>
  <si>
    <r>
      <rPr>
        <b/>
        <sz val="9"/>
        <color theme="0"/>
        <rFont val="TeXGyreAdventor"/>
      </rPr>
      <t>2.7.2.6</t>
    </r>
  </si>
  <si>
    <r>
      <rPr>
        <b/>
        <sz val="9"/>
        <color theme="0"/>
        <rFont val="TeXGyreAdventor"/>
      </rPr>
      <t>Infraestructura y plantaciones agrícolas</t>
    </r>
  </si>
  <si>
    <r>
      <rPr>
        <b/>
        <sz val="9"/>
        <color theme="0"/>
        <rFont val="TeXGyreAdventor"/>
      </rPr>
      <t>2.7.2.7</t>
    </r>
  </si>
  <si>
    <r>
      <rPr>
        <b/>
        <sz val="9"/>
        <color theme="0"/>
        <rFont val="TeXGyreAdventor"/>
      </rPr>
      <t>Obras urbanísticas</t>
    </r>
  </si>
  <si>
    <r>
      <rPr>
        <b/>
        <sz val="9"/>
        <color theme="0"/>
        <rFont val="TeXGyreAdventor"/>
      </rPr>
      <t>2.7.2.8</t>
    </r>
  </si>
  <si>
    <r>
      <rPr>
        <b/>
        <sz val="9"/>
        <color theme="0"/>
        <rFont val="TeXGyreAdventor"/>
      </rPr>
      <t>Obras en cementerios</t>
    </r>
  </si>
  <si>
    <r>
      <rPr>
        <b/>
        <sz val="9"/>
        <color theme="0"/>
        <rFont val="TeXGyreAdventor"/>
      </rPr>
      <t>2.7.2.9</t>
    </r>
  </si>
  <si>
    <r>
      <rPr>
        <b/>
        <sz val="9"/>
        <color theme="0"/>
        <rFont val="TeXGyreAdventor"/>
      </rPr>
      <t>Obras en plantas industriales, hidrocarburos y minas</t>
    </r>
  </si>
  <si>
    <r>
      <rPr>
        <b/>
        <sz val="9"/>
        <color theme="0"/>
        <rFont val="TeXGyreAdventor"/>
      </rPr>
      <t>2.7.3</t>
    </r>
  </si>
  <si>
    <r>
      <rPr>
        <b/>
        <sz val="9"/>
        <color theme="0"/>
        <rFont val="TeXGyreAdventor"/>
      </rPr>
      <t>CONSTRUCCIONES EN BIENES CONCESIONADOS</t>
    </r>
  </si>
  <si>
    <r>
      <rPr>
        <b/>
        <sz val="9"/>
        <color theme="0"/>
        <rFont val="TeXGyreAdventor"/>
      </rPr>
      <t>2.7.3.1</t>
    </r>
  </si>
  <si>
    <r>
      <rPr>
        <b/>
        <sz val="9"/>
        <color theme="0"/>
        <rFont val="TeXGyreAdventor"/>
      </rPr>
      <t>Construcciones en bienes de uso público concesionados</t>
    </r>
  </si>
  <si>
    <r>
      <rPr>
        <b/>
        <sz val="9"/>
        <color theme="0"/>
        <rFont val="TeXGyreAdventor"/>
      </rPr>
      <t>2.7.3.2</t>
    </r>
  </si>
  <si>
    <r>
      <rPr>
        <b/>
        <sz val="9"/>
        <color theme="0"/>
        <rFont val="TeXGyreAdventor"/>
      </rPr>
      <t>Construcciones en bienes de uso privado concesionados</t>
    </r>
  </si>
  <si>
    <r>
      <rPr>
        <b/>
        <sz val="9"/>
        <color theme="0"/>
        <rFont val="TeXGyreAdventor"/>
      </rPr>
      <t>2.7.4</t>
    </r>
  </si>
  <si>
    <r>
      <rPr>
        <b/>
        <sz val="9"/>
        <color theme="0"/>
        <rFont val="TeXGyreAdventor"/>
      </rPr>
      <t>GASTOS QUE SE ASIGNARÁN DURANTE EL EJERCICIO PARA INVERSIÓN (ART. 32 Y 33 LEY 423-06)</t>
    </r>
  </si>
  <si>
    <r>
      <rPr>
        <b/>
        <sz val="9"/>
        <color theme="0"/>
        <rFont val="TeXGyreAdventor"/>
      </rPr>
      <t>2.7.4.1</t>
    </r>
  </si>
  <si>
    <r>
      <rPr>
        <b/>
        <sz val="9"/>
        <color theme="0"/>
        <rFont val="TeXGyreAdventor"/>
      </rPr>
      <t>5 % que se asignará durante el ejercicio para inversión</t>
    </r>
  </si>
  <si>
    <r>
      <rPr>
        <b/>
        <sz val="9"/>
        <color theme="0"/>
        <rFont val="TeXGyreAdventor"/>
      </rPr>
      <t>2.7.4.2</t>
    </r>
  </si>
  <si>
    <r>
      <rPr>
        <b/>
        <sz val="9"/>
        <color theme="0"/>
        <rFont val="TeXGyreAdventor"/>
      </rPr>
      <t>1 % que se asignará durante el ejercicio para inversión por calamidad pública</t>
    </r>
  </si>
  <si>
    <r>
      <rPr>
        <b/>
        <sz val="9"/>
        <color theme="0"/>
        <rFont val="TeXGyreAdventor"/>
      </rPr>
      <t>ADQUISICION DE ACTIVOS FINANCIEROS CON FINES DE  POLÍTICA</t>
    </r>
  </si>
  <si>
    <r>
      <rPr>
        <b/>
        <sz val="9"/>
        <color theme="0"/>
        <rFont val="TeXGyreAdventor"/>
      </rPr>
      <t>2.8.1</t>
    </r>
  </si>
  <si>
    <r>
      <rPr>
        <b/>
        <sz val="9"/>
        <color theme="0"/>
        <rFont val="TeXGyreAdventor"/>
      </rPr>
      <t>CONCESIÓN DE PRESTAMOS</t>
    </r>
  </si>
  <si>
    <r>
      <rPr>
        <b/>
        <sz val="9"/>
        <color theme="0"/>
        <rFont val="TeXGyreAdventor"/>
      </rPr>
      <t>2.8.1.1</t>
    </r>
  </si>
  <si>
    <r>
      <rPr>
        <b/>
        <sz val="9"/>
        <color theme="0"/>
        <rFont val="TeXGyreAdventor"/>
      </rPr>
      <t>Concesión de préstamos al sector privado</t>
    </r>
  </si>
  <si>
    <r>
      <rPr>
        <b/>
        <sz val="9"/>
        <color theme="0"/>
        <rFont val="TeXGyreAdventor"/>
      </rPr>
      <t>2.8.1.2</t>
    </r>
  </si>
  <si>
    <r>
      <rPr>
        <b/>
        <sz val="9"/>
        <color theme="0"/>
        <rFont val="TeXGyreAdventor"/>
      </rPr>
      <t>Concesión de préstamos al sector público</t>
    </r>
  </si>
  <si>
    <r>
      <rPr>
        <b/>
        <sz val="9"/>
        <color theme="0"/>
        <rFont val="TeXGyreAdventor"/>
      </rPr>
      <t>2.8.1.3</t>
    </r>
  </si>
  <si>
    <r>
      <rPr>
        <b/>
        <sz val="9"/>
        <color theme="0"/>
        <rFont val="TeXGyreAdventor"/>
      </rPr>
      <t>Concesión de préstamos de organismos e instituciones  internacionales</t>
    </r>
  </si>
  <si>
    <r>
      <rPr>
        <b/>
        <sz val="9"/>
        <color theme="0"/>
        <rFont val="TeXGyreAdventor"/>
      </rPr>
      <t>2.8.2</t>
    </r>
  </si>
  <si>
    <r>
      <rPr>
        <b/>
        <sz val="9"/>
        <color theme="0"/>
        <rFont val="TeXGyreAdventor"/>
      </rPr>
      <t>ADQUISICIÓN DE TÍTULOS VALORES REPRESENTATIVOS DE  DEUDA</t>
    </r>
  </si>
  <si>
    <r>
      <rPr>
        <b/>
        <sz val="9"/>
        <color theme="0"/>
        <rFont val="TeXGyreAdventor"/>
      </rPr>
      <t>2.8.2.1</t>
    </r>
  </si>
  <si>
    <r>
      <rPr>
        <b/>
        <sz val="9"/>
        <color theme="0"/>
        <rFont val="TeXGyreAdventor"/>
      </rPr>
      <t>Títulos y valores de deuda del sector privado</t>
    </r>
  </si>
  <si>
    <r>
      <rPr>
        <b/>
        <sz val="9"/>
        <color theme="0"/>
        <rFont val="TeXGyreAdventor"/>
      </rPr>
      <t>2.8.2.2</t>
    </r>
  </si>
  <si>
    <r>
      <rPr>
        <b/>
        <sz val="9"/>
        <color theme="0"/>
        <rFont val="TeXGyreAdventor"/>
      </rPr>
      <t>Títulos y valores de deuda del sector público</t>
    </r>
  </si>
  <si>
    <r>
      <rPr>
        <b/>
        <sz val="9"/>
        <color theme="0"/>
        <rFont val="TeXGyreAdventor"/>
      </rPr>
      <t>2.8.2.3</t>
    </r>
  </si>
  <si>
    <r>
      <rPr>
        <b/>
        <sz val="9"/>
        <color theme="0"/>
        <rFont val="TeXGyreAdventor"/>
      </rPr>
      <t>Títulos y valores representativos de deuda del sector  externo</t>
    </r>
  </si>
  <si>
    <r>
      <rPr>
        <b/>
        <sz val="9"/>
        <color theme="0"/>
        <rFont val="TeXGyreAdventor"/>
      </rPr>
      <t>2.8.3</t>
    </r>
  </si>
  <si>
    <r>
      <rPr>
        <b/>
        <sz val="9"/>
        <color theme="0"/>
        <rFont val="TeXGyreAdventor"/>
      </rPr>
      <t>COMPRA DE ACCIONES Y PARTICIPACIONES DE CAPITAL</t>
    </r>
  </si>
  <si>
    <r>
      <rPr>
        <b/>
        <sz val="9"/>
        <color theme="0"/>
        <rFont val="TeXGyreAdventor"/>
      </rPr>
      <t>2.8.3.1</t>
    </r>
  </si>
  <si>
    <r>
      <rPr>
        <b/>
        <sz val="9"/>
        <color theme="0"/>
        <rFont val="TeXGyreAdventor"/>
      </rPr>
      <t>Acciones y participaciones de capital del sector privado</t>
    </r>
  </si>
  <si>
    <r>
      <rPr>
        <b/>
        <sz val="9"/>
        <color theme="0"/>
        <rFont val="TeXGyreAdventor"/>
      </rPr>
      <t>2.8.3.3</t>
    </r>
  </si>
  <si>
    <r>
      <rPr>
        <b/>
        <sz val="9"/>
        <color theme="0"/>
        <rFont val="TeXGyreAdventor"/>
      </rPr>
      <t>Adquisición de acciones y participaciones de capital de organismos e instituciones internacionales</t>
    </r>
  </si>
  <si>
    <r>
      <rPr>
        <b/>
        <sz val="9"/>
        <color theme="0"/>
        <rFont val="TeXGyreAdventor"/>
      </rPr>
      <t>2.8.4</t>
    </r>
  </si>
  <si>
    <r>
      <rPr>
        <b/>
        <sz val="9"/>
        <color theme="0"/>
        <rFont val="TeXGyreAdventor"/>
      </rPr>
      <t>OBLIGACIONES NEGOCIALES</t>
    </r>
  </si>
  <si>
    <r>
      <rPr>
        <b/>
        <sz val="9"/>
        <color theme="0"/>
        <rFont val="TeXGyreAdventor"/>
      </rPr>
      <t>2.8.4.1</t>
    </r>
  </si>
  <si>
    <r>
      <rPr>
        <b/>
        <sz val="9"/>
        <color theme="0"/>
        <rFont val="TeXGyreAdventor"/>
      </rPr>
      <t>Obligaciones negociables del sector privado</t>
    </r>
  </si>
  <si>
    <r>
      <rPr>
        <b/>
        <sz val="9"/>
        <color theme="0"/>
        <rFont val="TeXGyreAdventor"/>
      </rPr>
      <t>2.8.4.2</t>
    </r>
  </si>
  <si>
    <r>
      <rPr>
        <b/>
        <sz val="9"/>
        <color theme="0"/>
        <rFont val="TeXGyreAdventor"/>
      </rPr>
      <t>Obligaciones negociables del sector público</t>
    </r>
  </si>
  <si>
    <r>
      <rPr>
        <b/>
        <sz val="9"/>
        <color theme="0"/>
        <rFont val="TeXGyreAdventor"/>
      </rPr>
      <t>2.8.4.3</t>
    </r>
  </si>
  <si>
    <r>
      <rPr>
        <b/>
        <sz val="9"/>
        <color theme="0"/>
        <rFont val="TeXGyreAdventor"/>
      </rPr>
      <t>Adquisición de obligaciones negociables de organismos e instituciones internacionales</t>
    </r>
  </si>
  <si>
    <r>
      <rPr>
        <b/>
        <sz val="9"/>
        <color theme="0"/>
        <rFont val="TeXGyreAdventor"/>
      </rPr>
      <t>2.8.5</t>
    </r>
  </si>
  <si>
    <r>
      <rPr>
        <b/>
        <sz val="9"/>
        <color theme="0"/>
        <rFont val="TeXGyreAdventor"/>
      </rPr>
      <t>APORTES DE CAPITAL AL SECTOR PÚBLICO</t>
    </r>
  </si>
  <si>
    <r>
      <rPr>
        <b/>
        <sz val="9"/>
        <color theme="0"/>
        <rFont val="TeXGyreAdventor"/>
      </rPr>
      <t>2.8.5.1</t>
    </r>
  </si>
  <si>
    <r>
      <rPr>
        <b/>
        <sz val="9"/>
        <color theme="0"/>
        <rFont val="TeXGyreAdventor"/>
      </rPr>
      <t>Aportes de capital al sector público financiero</t>
    </r>
  </si>
  <si>
    <r>
      <rPr>
        <b/>
        <sz val="9"/>
        <color theme="0"/>
        <rFont val="TeXGyreAdventor"/>
      </rPr>
      <t>GASTOS FINANCIEROS</t>
    </r>
  </si>
  <si>
    <r>
      <rPr>
        <b/>
        <sz val="9"/>
        <color theme="0"/>
        <rFont val="TeXGyreAdventor"/>
      </rPr>
      <t>2.9.1</t>
    </r>
  </si>
  <si>
    <r>
      <rPr>
        <b/>
        <sz val="9"/>
        <color theme="0"/>
        <rFont val="TeXGyreAdventor"/>
      </rPr>
      <t>INTERESES DE LA DEUDA PÚBLICA INTERNA</t>
    </r>
  </si>
  <si>
    <r>
      <rPr>
        <b/>
        <sz val="9"/>
        <color theme="0"/>
        <rFont val="TeXGyreAdventor"/>
      </rPr>
      <t>2.9.1.1</t>
    </r>
  </si>
  <si>
    <r>
      <rPr>
        <b/>
        <sz val="9"/>
        <color theme="0"/>
        <rFont val="TeXGyreAdventor"/>
      </rPr>
      <t>Intereses de la deuda pública interna de corto plazo</t>
    </r>
  </si>
  <si>
    <r>
      <rPr>
        <b/>
        <sz val="9"/>
        <color theme="0"/>
        <rFont val="TeXGyreAdventor"/>
      </rPr>
      <t>2.9.1.2</t>
    </r>
  </si>
  <si>
    <r>
      <rPr>
        <b/>
        <sz val="9"/>
        <color theme="0"/>
        <rFont val="TeXGyreAdventor"/>
      </rPr>
      <t>Intereses de la deuda pública interna de largo plazo</t>
    </r>
  </si>
  <si>
    <r>
      <rPr>
        <b/>
        <sz val="9"/>
        <color theme="0"/>
        <rFont val="TeXGyreAdventor"/>
      </rPr>
      <t>2.9.2</t>
    </r>
  </si>
  <si>
    <r>
      <rPr>
        <b/>
        <sz val="9"/>
        <color theme="0"/>
        <rFont val="TeXGyreAdventor"/>
      </rPr>
      <t>INTERESES DE LA DEUDA PUBLICA EXTERNA</t>
    </r>
  </si>
  <si>
    <r>
      <rPr>
        <b/>
        <sz val="9"/>
        <color theme="0"/>
        <rFont val="TeXGyreAdventor"/>
      </rPr>
      <t>2.9.2.1</t>
    </r>
  </si>
  <si>
    <r>
      <rPr>
        <b/>
        <sz val="9"/>
        <color theme="0"/>
        <rFont val="TeXGyreAdventor"/>
      </rPr>
      <t>Intereses de la deuda pública externa de corto plazo</t>
    </r>
  </si>
  <si>
    <r>
      <rPr>
        <b/>
        <sz val="9"/>
        <color theme="0"/>
        <rFont val="TeXGyreAdventor"/>
      </rPr>
      <t>2.9.2.2</t>
    </r>
  </si>
  <si>
    <r>
      <rPr>
        <b/>
        <sz val="9"/>
        <color theme="0"/>
        <rFont val="TeXGyreAdventor"/>
      </rPr>
      <t>Intereses de la deuda pública externa de largo plazo</t>
    </r>
  </si>
  <si>
    <r>
      <rPr>
        <b/>
        <sz val="9"/>
        <color theme="0"/>
        <rFont val="TeXGyreAdventor"/>
      </rPr>
      <t>2.9.3</t>
    </r>
  </si>
  <si>
    <r>
      <rPr>
        <b/>
        <sz val="9"/>
        <color theme="0"/>
        <rFont val="TeXGyreAdventor"/>
      </rPr>
      <t>INTERESES DE LA DEUDA COMERCIAL</t>
    </r>
  </si>
  <si>
    <r>
      <rPr>
        <b/>
        <sz val="9"/>
        <color theme="0"/>
        <rFont val="TeXGyreAdventor"/>
      </rPr>
      <t>2.9.3.1</t>
    </r>
  </si>
  <si>
    <r>
      <rPr>
        <b/>
        <sz val="9"/>
        <color theme="0"/>
        <rFont val="TeXGyreAdventor"/>
      </rPr>
      <t>Intereses de la Deuda Comercial de corto plazo</t>
    </r>
  </si>
  <si>
    <r>
      <rPr>
        <b/>
        <sz val="9"/>
        <color theme="0"/>
        <rFont val="TeXGyreAdventor"/>
      </rPr>
      <t>2.9.3.2</t>
    </r>
  </si>
  <si>
    <r>
      <rPr>
        <b/>
        <sz val="9"/>
        <color theme="0"/>
        <rFont val="TeXGyreAdventor"/>
      </rPr>
      <t>Intereses de la Deuda Comercial de largo plazo</t>
    </r>
  </si>
  <si>
    <r>
      <rPr>
        <b/>
        <sz val="9"/>
        <color theme="0"/>
        <rFont val="TeXGyreAdventor"/>
      </rPr>
      <t>2.9.4</t>
    </r>
  </si>
  <si>
    <r>
      <rPr>
        <b/>
        <sz val="9"/>
        <color theme="0"/>
        <rFont val="TeXGyreAdventor"/>
      </rPr>
      <t>COMISIONES Y OTROS GASTOS BANCARIOS DE LA DEUDA  PÚBLICA</t>
    </r>
  </si>
  <si>
    <r>
      <rPr>
        <b/>
        <sz val="9"/>
        <color theme="0"/>
        <rFont val="TeXGyreAdventor"/>
      </rPr>
      <t>2.9.4.1</t>
    </r>
  </si>
  <si>
    <r>
      <rPr>
        <b/>
        <sz val="9"/>
        <color theme="0"/>
        <rFont val="TeXGyreAdventor"/>
      </rPr>
      <t>Comisiones y otros gastos bancarios de la deuda pública  interna</t>
    </r>
  </si>
  <si>
    <r>
      <rPr>
        <b/>
        <sz val="9"/>
        <color theme="0"/>
        <rFont val="TeXGyreAdventor"/>
      </rPr>
      <t>2.9.4.2</t>
    </r>
  </si>
  <si>
    <r>
      <rPr>
        <b/>
        <sz val="9"/>
        <color theme="0"/>
        <rFont val="TeXGyreAdventor"/>
      </rPr>
      <t>Comisiones y otros gastos bancarios de la deuda pública  externa</t>
    </r>
  </si>
  <si>
    <t>No.Teléfono:</t>
  </si>
  <si>
    <t>Ingresos Trimestral Recibido:</t>
  </si>
  <si>
    <t>Incentivo por riesgo laboral al personal militar y policial</t>
  </si>
  <si>
    <t>Compensación servicio diplomático de militar en el exterior</t>
  </si>
  <si>
    <t>Otros intereses devengados internos por ejecución de un aval</t>
  </si>
  <si>
    <t>Otros gastos operativos por ejecución de garantía de empleados</t>
  </si>
  <si>
    <t>Transferencia de Capital para Bienes de reposición de  activos</t>
  </si>
  <si>
    <t>2.2.7.1.99</t>
  </si>
  <si>
    <r>
      <rPr>
        <sz val="9"/>
        <rFont val="TeXGyreAdventor"/>
      </rPr>
      <t>2.1.1.1.01</t>
    </r>
  </si>
  <si>
    <r>
      <rPr>
        <sz val="9"/>
        <rFont val="TeXGyreAdventor"/>
      </rPr>
      <t>2.1.1.1.02</t>
    </r>
  </si>
  <si>
    <r>
      <rPr>
        <sz val="9"/>
        <rFont val="TeXGyreAdventor"/>
      </rPr>
      <t>2.1.1.1.03</t>
    </r>
  </si>
  <si>
    <r>
      <rPr>
        <sz val="9"/>
        <rFont val="TeXGyreAdventor"/>
      </rPr>
      <t>2.1.1.1.04</t>
    </r>
  </si>
  <si>
    <r>
      <rPr>
        <sz val="9"/>
        <rFont val="TeXGyreAdventor"/>
      </rPr>
      <t>2.1.1.1.05</t>
    </r>
  </si>
  <si>
    <r>
      <rPr>
        <sz val="9"/>
        <rFont val="TeXGyreAdventor"/>
      </rPr>
      <t>2.1.1.1.06</t>
    </r>
  </si>
  <si>
    <r>
      <rPr>
        <sz val="9"/>
        <rFont val="TeXGyreAdventor"/>
      </rPr>
      <t>2.1.1.1.08</t>
    </r>
  </si>
  <si>
    <r>
      <rPr>
        <sz val="9"/>
        <rFont val="TeXGyreAdventor"/>
      </rPr>
      <t>2.1.1.1.09</t>
    </r>
  </si>
  <si>
    <r>
      <rPr>
        <sz val="9"/>
        <rFont val="TeXGyreAdventor"/>
      </rPr>
      <t>2.1.1.1.10</t>
    </r>
  </si>
  <si>
    <r>
      <rPr>
        <sz val="9"/>
        <rFont val="TeXGyreAdventor"/>
      </rPr>
      <t>2.1.1.1.11</t>
    </r>
  </si>
  <si>
    <r>
      <rPr>
        <sz val="9"/>
        <rFont val="TeXGyreAdventor"/>
      </rPr>
      <t>2.1.1.1.12</t>
    </r>
  </si>
  <si>
    <r>
      <rPr>
        <sz val="9"/>
        <rFont val="TeXGyreAdventor"/>
      </rPr>
      <t>2.1.1.1.13</t>
    </r>
  </si>
  <si>
    <t>Transferencias:</t>
  </si>
  <si>
    <t>Aportes y Donaciones</t>
  </si>
  <si>
    <t>Venta de Servicios</t>
  </si>
  <si>
    <t>Transferencia a Capital</t>
  </si>
  <si>
    <t xml:space="preserve">Transferencia Corrientes </t>
  </si>
  <si>
    <r>
      <rPr>
        <b/>
        <sz val="9"/>
        <color theme="0"/>
        <rFont val="TeXGyreAdventor"/>
      </rPr>
      <t>2.1.3.1</t>
    </r>
  </si>
  <si>
    <r>
      <rPr>
        <b/>
        <sz val="9"/>
        <color theme="0"/>
        <rFont val="TeXGyreAdventor"/>
      </rPr>
      <t>2.1.4.1</t>
    </r>
  </si>
  <si>
    <r>
      <rPr>
        <b/>
        <sz val="9"/>
        <color theme="0"/>
        <rFont val="TeXGyreAdventor"/>
      </rPr>
      <t>2.1.4.2</t>
    </r>
  </si>
  <si>
    <r>
      <rPr>
        <b/>
        <sz val="9"/>
        <color theme="0"/>
        <rFont val="TeXGyreAdventor"/>
      </rPr>
      <t>2.1.5.1</t>
    </r>
  </si>
  <si>
    <r>
      <rPr>
        <b/>
        <sz val="9"/>
        <color theme="0"/>
        <rFont val="TeXGyreAdventor"/>
      </rPr>
      <t>2.1.5.2</t>
    </r>
  </si>
  <si>
    <r>
      <rPr>
        <b/>
        <sz val="9"/>
        <color theme="0"/>
        <rFont val="TeXGyreAdventor"/>
      </rPr>
      <t>2.1.5.3</t>
    </r>
  </si>
  <si>
    <r>
      <rPr>
        <b/>
        <sz val="9"/>
        <color theme="0"/>
        <rFont val="TeXGyreAdventor"/>
      </rPr>
      <t>2.1.5.4</t>
    </r>
  </si>
  <si>
    <r>
      <rPr>
        <b/>
        <sz val="9"/>
        <color theme="0"/>
        <rFont val="TeXGyreAdventor"/>
      </rPr>
      <t>2.1.3.2</t>
    </r>
  </si>
  <si>
    <r>
      <rPr>
        <b/>
        <sz val="9"/>
        <color theme="0"/>
        <rFont val="TeXGyreAdventor"/>
      </rPr>
      <t>2.2.9.1</t>
    </r>
  </si>
  <si>
    <r>
      <rPr>
        <b/>
        <sz val="9"/>
        <color theme="0"/>
        <rFont val="TeXGyreAdventor"/>
      </rPr>
      <t>2.2.9.2</t>
    </r>
  </si>
  <si>
    <r>
      <rPr>
        <b/>
        <sz val="9"/>
        <color theme="0"/>
        <rFont val="TeXGyreAdventor"/>
      </rPr>
      <t>2.3.9.1</t>
    </r>
  </si>
  <si>
    <t>Corporación de Acueducto y Alcantarillado de Moca (CORAAMOCA)</t>
  </si>
  <si>
    <t>Calle presidente Vásquez esquina Sánchez</t>
  </si>
  <si>
    <t>809-578-2622</t>
  </si>
  <si>
    <t>Reynaldo C. Méndez</t>
  </si>
  <si>
    <t>direcciongeneral27@hotmail.com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</si>
</sst>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393838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rgb="FF2F2F2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0"/>
      <name val="Calibri"/>
      <family val="2"/>
    </font>
    <font>
      <b/>
      <sz val="9"/>
      <color rgb="FF393838"/>
      <name val="TeXGyreAdventor"/>
      <family val="2"/>
    </font>
    <font>
      <b/>
      <sz val="9"/>
      <color rgb="FF393838"/>
      <name val="TeXGyreAdventor"/>
    </font>
    <font>
      <sz val="9"/>
      <name val="TeXGyreAdventor"/>
    </font>
    <font>
      <sz val="9"/>
      <color rgb="FF393838"/>
      <name val="TeXGyreAdventor"/>
    </font>
    <font>
      <b/>
      <sz val="9"/>
      <color rgb="FFFF0000"/>
      <name val="TeXGyreAdventor"/>
    </font>
    <font>
      <b/>
      <sz val="9"/>
      <color theme="0"/>
      <name val="TeXGyreAdventor"/>
    </font>
    <font>
      <b/>
      <sz val="14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2A2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/>
      <right style="medium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medium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medium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11" fillId="0" borderId="0" xfId="0" applyFont="1"/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43" fontId="3" fillId="0" borderId="0" xfId="0" applyNumberFormat="1" applyFont="1"/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/>
    <xf numFmtId="0" fontId="10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3" fillId="0" borderId="0" xfId="0" applyFont="1" applyFill="1"/>
    <xf numFmtId="0" fontId="4" fillId="2" borderId="20" xfId="0" applyFont="1" applyFill="1" applyBorder="1" applyAlignment="1" applyProtection="1">
      <alignment horizontal="left" vertical="center" wrapText="1"/>
    </xf>
    <xf numFmtId="0" fontId="3" fillId="0" borderId="4" xfId="0" applyFont="1" applyBorder="1"/>
    <xf numFmtId="0" fontId="3" fillId="0" borderId="4" xfId="0" applyFont="1" applyBorder="1" applyAlignment="1"/>
    <xf numFmtId="43" fontId="3" fillId="0" borderId="0" xfId="4" applyFont="1" applyFill="1"/>
    <xf numFmtId="0" fontId="3" fillId="0" borderId="0" xfId="0" applyFont="1" applyFill="1" applyProtection="1"/>
    <xf numFmtId="43" fontId="5" fillId="5" borderId="24" xfId="4" applyFont="1" applyFill="1" applyBorder="1" applyAlignment="1">
      <alignment horizontal="center" vertical="center" wrapText="1"/>
    </xf>
    <xf numFmtId="43" fontId="6" fillId="0" borderId="24" xfId="4" applyFont="1" applyFill="1" applyBorder="1" applyAlignment="1" applyProtection="1">
      <alignment horizontal="left" vertical="top" wrapText="1"/>
      <protection locked="0"/>
    </xf>
    <xf numFmtId="43" fontId="6" fillId="0" borderId="24" xfId="4" applyFont="1" applyFill="1" applyBorder="1" applyAlignment="1" applyProtection="1">
      <alignment horizontal="left"/>
      <protection locked="0"/>
    </xf>
    <xf numFmtId="43" fontId="5" fillId="7" borderId="24" xfId="4" applyFont="1" applyFill="1" applyBorder="1" applyAlignment="1" applyProtection="1">
      <alignment horizontal="left" vertical="top" wrapText="1"/>
      <protection locked="0"/>
    </xf>
    <xf numFmtId="43" fontId="5" fillId="7" borderId="24" xfId="4" applyFont="1" applyFill="1" applyBorder="1" applyAlignment="1" applyProtection="1">
      <alignment horizontal="left" vertical="top" wrapText="1"/>
    </xf>
    <xf numFmtId="43" fontId="5" fillId="7" borderId="24" xfId="4" applyFont="1" applyFill="1" applyBorder="1" applyAlignment="1" applyProtection="1">
      <alignment horizontal="left"/>
    </xf>
    <xf numFmtId="43" fontId="8" fillId="0" borderId="24" xfId="4" applyFont="1" applyFill="1" applyBorder="1" applyAlignment="1" applyProtection="1">
      <alignment horizontal="left"/>
      <protection locked="0"/>
    </xf>
    <xf numFmtId="43" fontId="2" fillId="0" borderId="24" xfId="4" applyFont="1" applyFill="1" applyBorder="1" applyAlignment="1" applyProtection="1">
      <alignment horizontal="left" wrapText="1"/>
      <protection locked="0"/>
    </xf>
    <xf numFmtId="43" fontId="20" fillId="0" borderId="0" xfId="0" applyNumberFormat="1" applyFont="1"/>
    <xf numFmtId="0" fontId="20" fillId="0" borderId="0" xfId="0" applyFont="1"/>
    <xf numFmtId="43" fontId="5" fillId="3" borderId="24" xfId="4" applyFont="1" applyFill="1" applyBorder="1" applyAlignment="1" applyProtection="1">
      <alignment horizontal="left" vertical="top" wrapText="1"/>
    </xf>
    <xf numFmtId="43" fontId="20" fillId="0" borderId="0" xfId="0" applyNumberFormat="1" applyFont="1" applyFill="1"/>
    <xf numFmtId="43" fontId="3" fillId="0" borderId="0" xfId="0" applyNumberFormat="1" applyFont="1" applyFill="1"/>
    <xf numFmtId="43" fontId="5" fillId="4" borderId="24" xfId="4" applyFont="1" applyFill="1" applyBorder="1" applyAlignment="1" applyProtection="1">
      <alignment horizontal="left" vertical="top" wrapText="1"/>
    </xf>
    <xf numFmtId="43" fontId="5" fillId="6" borderId="24" xfId="4" applyFont="1" applyFill="1" applyBorder="1" applyAlignment="1" applyProtection="1">
      <alignment horizontal="left" vertical="top" wrapText="1"/>
    </xf>
    <xf numFmtId="166" fontId="5" fillId="4" borderId="24" xfId="4" applyNumberFormat="1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4" fillId="2" borderId="10" xfId="0" applyFont="1" applyFill="1" applyBorder="1" applyAlignment="1" applyProtection="1">
      <alignment horizontal="right" vertical="center"/>
    </xf>
    <xf numFmtId="165" fontId="4" fillId="2" borderId="0" xfId="1" applyFont="1" applyFill="1" applyBorder="1" applyAlignment="1" applyProtection="1">
      <alignment horizontal="right" vertical="top"/>
    </xf>
    <xf numFmtId="0" fontId="5" fillId="0" borderId="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/>
    <xf numFmtId="0" fontId="10" fillId="0" borderId="6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/>
    <xf numFmtId="0" fontId="3" fillId="0" borderId="0" xfId="0" applyFont="1" applyProtection="1"/>
    <xf numFmtId="0" fontId="13" fillId="9" borderId="24" xfId="0" applyFont="1" applyFill="1" applyBorder="1" applyAlignment="1" applyProtection="1">
      <alignment horizontal="left" vertical="center" wrapText="1"/>
    </xf>
    <xf numFmtId="0" fontId="17" fillId="4" borderId="24" xfId="0" applyFont="1" applyFill="1" applyBorder="1" applyAlignment="1" applyProtection="1">
      <alignment horizontal="left" vertical="center" wrapText="1"/>
    </xf>
    <xf numFmtId="0" fontId="17" fillId="3" borderId="24" xfId="0" applyFont="1" applyFill="1" applyBorder="1" applyAlignment="1" applyProtection="1">
      <alignment horizontal="left" vertical="center" wrapText="1"/>
    </xf>
    <xf numFmtId="0" fontId="17" fillId="7" borderId="24" xfId="0" applyFont="1" applyFill="1" applyBorder="1" applyAlignment="1" applyProtection="1">
      <alignment horizontal="left" vertical="center" wrapText="1"/>
    </xf>
    <xf numFmtId="43" fontId="6" fillId="0" borderId="24" xfId="4" applyFont="1" applyFill="1" applyBorder="1" applyAlignment="1" applyProtection="1">
      <alignment horizontal="left" vertical="top" wrapText="1"/>
    </xf>
    <xf numFmtId="0" fontId="5" fillId="4" borderId="24" xfId="4" applyNumberFormat="1" applyFont="1" applyFill="1" applyBorder="1" applyAlignment="1" applyProtection="1">
      <alignment horizontal="left" vertical="center"/>
    </xf>
    <xf numFmtId="0" fontId="5" fillId="4" borderId="24" xfId="4" applyNumberFormat="1" applyFont="1" applyFill="1" applyBorder="1" applyAlignment="1" applyProtection="1">
      <alignment horizontal="left" vertical="center" wrapText="1"/>
    </xf>
    <xf numFmtId="0" fontId="7" fillId="0" borderId="24" xfId="4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horizontal="left" vertical="center"/>
    </xf>
    <xf numFmtId="0" fontId="3" fillId="0" borderId="0" xfId="0" applyNumberFormat="1" applyFont="1" applyAlignment="1" applyProtection="1">
      <alignment horizontal="left" vertical="center"/>
    </xf>
    <xf numFmtId="0" fontId="12" fillId="9" borderId="24" xfId="0" applyNumberFormat="1" applyFont="1" applyFill="1" applyBorder="1" applyAlignment="1" applyProtection="1">
      <alignment horizontal="left" vertical="center" wrapText="1" shrinkToFit="1"/>
    </xf>
    <xf numFmtId="0" fontId="17" fillId="4" borderId="24" xfId="0" applyNumberFormat="1" applyFont="1" applyFill="1" applyBorder="1" applyAlignment="1" applyProtection="1">
      <alignment horizontal="left" vertical="center" wrapText="1" shrinkToFit="1"/>
    </xf>
    <xf numFmtId="0" fontId="17" fillId="3" borderId="24" xfId="0" applyNumberFormat="1" applyFont="1" applyFill="1" applyBorder="1" applyAlignment="1" applyProtection="1">
      <alignment horizontal="left" vertical="center" wrapText="1"/>
    </xf>
    <xf numFmtId="0" fontId="17" fillId="7" borderId="24" xfId="0" applyNumberFormat="1" applyFont="1" applyFill="1" applyBorder="1" applyAlignment="1" applyProtection="1">
      <alignment horizontal="left" vertical="center" wrapText="1"/>
    </xf>
    <xf numFmtId="0" fontId="5" fillId="7" borderId="24" xfId="4" applyNumberFormat="1" applyFont="1" applyFill="1" applyBorder="1" applyAlignment="1" applyProtection="1">
      <alignment horizontal="left" vertical="center" wrapText="1"/>
    </xf>
    <xf numFmtId="0" fontId="6" fillId="0" borderId="24" xfId="4" applyNumberFormat="1" applyFont="1" applyFill="1" applyBorder="1" applyAlignment="1" applyProtection="1">
      <alignment horizontal="left" vertical="center" wrapText="1"/>
    </xf>
    <xf numFmtId="0" fontId="5" fillId="7" borderId="24" xfId="4" applyNumberFormat="1" applyFont="1" applyFill="1" applyBorder="1" applyAlignment="1" applyProtection="1">
      <alignment horizontal="left" vertical="center" wrapText="1"/>
      <protection locked="0"/>
    </xf>
    <xf numFmtId="0" fontId="6" fillId="0" borderId="24" xfId="4" applyNumberFormat="1" applyFont="1" applyFill="1" applyBorder="1" applyAlignment="1" applyProtection="1">
      <alignment horizontal="left" vertical="center" wrapText="1"/>
      <protection locked="0"/>
    </xf>
    <xf numFmtId="0" fontId="5" fillId="3" borderId="24" xfId="4" applyNumberFormat="1" applyFont="1" applyFill="1" applyBorder="1" applyAlignment="1" applyProtection="1">
      <alignment horizontal="left" vertical="center" wrapText="1"/>
    </xf>
    <xf numFmtId="0" fontId="5" fillId="6" borderId="24" xfId="4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/>
      <protection locked="0"/>
    </xf>
    <xf numFmtId="43" fontId="22" fillId="8" borderId="21" xfId="4" applyFont="1" applyFill="1" applyBorder="1" applyAlignment="1" applyProtection="1">
      <alignment horizontal="right" vertical="center"/>
      <protection locked="0"/>
    </xf>
    <xf numFmtId="43" fontId="22" fillId="8" borderId="21" xfId="4" applyFont="1" applyFill="1" applyBorder="1" applyAlignment="1" applyProtection="1">
      <alignment horizontal="right"/>
      <protection locked="0"/>
    </xf>
    <xf numFmtId="43" fontId="22" fillId="8" borderId="15" xfId="4" applyFont="1" applyFill="1" applyBorder="1" applyAlignment="1" applyProtection="1">
      <alignment horizontal="right"/>
      <protection locked="0"/>
    </xf>
    <xf numFmtId="43" fontId="22" fillId="8" borderId="25" xfId="4" applyFont="1" applyFill="1" applyBorder="1" applyAlignment="1" applyProtection="1">
      <alignment horizontal="right"/>
      <protection locked="0"/>
    </xf>
    <xf numFmtId="43" fontId="4" fillId="9" borderId="24" xfId="4" applyFont="1" applyFill="1" applyBorder="1" applyAlignment="1" applyProtection="1">
      <alignment horizontal="left"/>
    </xf>
    <xf numFmtId="43" fontId="5" fillId="4" borderId="24" xfId="4" applyFont="1" applyFill="1" applyBorder="1" applyAlignment="1" applyProtection="1">
      <alignment horizontal="left"/>
    </xf>
    <xf numFmtId="43" fontId="5" fillId="3" borderId="24" xfId="4" applyFont="1" applyFill="1" applyBorder="1" applyAlignment="1" applyProtection="1">
      <alignment horizontal="left"/>
    </xf>
    <xf numFmtId="165" fontId="7" fillId="0" borderId="24" xfId="1" applyFont="1" applyFill="1" applyBorder="1" applyAlignment="1" applyProtection="1">
      <alignment horizontal="left"/>
    </xf>
    <xf numFmtId="43" fontId="4" fillId="0" borderId="24" xfId="4" applyFont="1" applyFill="1" applyBorder="1" applyAlignment="1" applyProtection="1">
      <alignment horizontal="left"/>
    </xf>
    <xf numFmtId="43" fontId="7" fillId="0" borderId="24" xfId="4" applyFont="1" applyFill="1" applyBorder="1" applyAlignment="1" applyProtection="1">
      <alignment horizontal="left"/>
    </xf>
    <xf numFmtId="43" fontId="4" fillId="0" borderId="24" xfId="4" applyFont="1" applyFill="1" applyBorder="1" applyAlignment="1" applyProtection="1">
      <alignment horizontal="left"/>
      <protection locked="0"/>
    </xf>
    <xf numFmtId="43" fontId="5" fillId="0" borderId="24" xfId="4" applyFont="1" applyFill="1" applyBorder="1" applyAlignment="1" applyProtection="1">
      <alignment horizontal="left"/>
      <protection locked="0"/>
    </xf>
    <xf numFmtId="165" fontId="5" fillId="7" borderId="24" xfId="1" applyFont="1" applyFill="1" applyBorder="1" applyAlignment="1" applyProtection="1">
      <alignment horizontal="left"/>
    </xf>
    <xf numFmtId="43" fontId="7" fillId="0" borderId="24" xfId="4" applyFont="1" applyFill="1" applyBorder="1" applyAlignment="1" applyProtection="1">
      <alignment horizontal="left"/>
      <protection locked="0"/>
    </xf>
    <xf numFmtId="165" fontId="4" fillId="0" borderId="24" xfId="1" applyFont="1" applyFill="1" applyBorder="1" applyAlignment="1" applyProtection="1">
      <alignment horizontal="left"/>
    </xf>
    <xf numFmtId="43" fontId="3" fillId="0" borderId="24" xfId="4" applyFont="1" applyFill="1" applyBorder="1" applyAlignment="1" applyProtection="1">
      <alignment horizontal="left"/>
      <protection locked="0"/>
    </xf>
    <xf numFmtId="165" fontId="4" fillId="0" borderId="24" xfId="1" applyFont="1" applyFill="1" applyBorder="1" applyAlignment="1" applyProtection="1">
      <alignment horizontal="left"/>
      <protection locked="0"/>
    </xf>
    <xf numFmtId="165" fontId="7" fillId="0" borderId="24" xfId="1" applyFont="1" applyFill="1" applyBorder="1" applyAlignment="1" applyProtection="1">
      <alignment horizontal="left"/>
      <protection locked="0"/>
    </xf>
    <xf numFmtId="43" fontId="5" fillId="6" borderId="24" xfId="4" applyFont="1" applyFill="1" applyBorder="1" applyAlignment="1" applyProtection="1">
      <alignment horizontal="left"/>
    </xf>
    <xf numFmtId="165" fontId="5" fillId="0" borderId="24" xfId="1" applyFont="1" applyFill="1" applyBorder="1" applyAlignment="1" applyProtection="1">
      <alignment horizontal="left"/>
    </xf>
    <xf numFmtId="43" fontId="11" fillId="0" borderId="24" xfId="4" applyFont="1" applyFill="1" applyBorder="1" applyAlignment="1" applyProtection="1">
      <alignment horizontal="left"/>
      <protection locked="0"/>
    </xf>
    <xf numFmtId="43" fontId="5" fillId="7" borderId="24" xfId="4" applyFont="1" applyFill="1" applyBorder="1" applyAlignment="1" applyProtection="1">
      <alignment horizontal="left" wrapText="1"/>
    </xf>
    <xf numFmtId="43" fontId="7" fillId="0" borderId="24" xfId="4" applyFont="1" applyFill="1" applyBorder="1" applyAlignment="1" applyProtection="1">
      <alignment horizontal="left" wrapText="1"/>
      <protection locked="0"/>
    </xf>
    <xf numFmtId="43" fontId="5" fillId="7" borderId="24" xfId="4" applyFont="1" applyFill="1" applyBorder="1" applyAlignment="1" applyProtection="1">
      <alignment horizontal="left"/>
      <protection locked="0"/>
    </xf>
    <xf numFmtId="43" fontId="5" fillId="3" borderId="24" xfId="4" applyFont="1" applyFill="1" applyBorder="1" applyAlignment="1" applyProtection="1">
      <alignment horizontal="left" wrapText="1"/>
    </xf>
    <xf numFmtId="43" fontId="5" fillId="4" borderId="24" xfId="4" applyFont="1" applyFill="1" applyBorder="1" applyAlignment="1" applyProtection="1">
      <alignment horizontal="left" wrapText="1"/>
    </xf>
    <xf numFmtId="43" fontId="5" fillId="7" borderId="24" xfId="4" applyFont="1" applyFill="1" applyBorder="1" applyAlignment="1" applyProtection="1">
      <alignment horizontal="left" wrapText="1"/>
      <protection locked="0"/>
    </xf>
    <xf numFmtId="43" fontId="5" fillId="6" borderId="24" xfId="4" applyFont="1" applyFill="1" applyBorder="1" applyAlignment="1" applyProtection="1">
      <alignment horizontal="left" wrapText="1"/>
    </xf>
    <xf numFmtId="43" fontId="6" fillId="0" borderId="24" xfId="4" applyFont="1" applyFill="1" applyBorder="1" applyAlignment="1" applyProtection="1">
      <alignment horizontal="left" wrapText="1"/>
      <protection locked="0"/>
    </xf>
    <xf numFmtId="43" fontId="2" fillId="0" borderId="24" xfId="4" applyFont="1" applyFill="1" applyBorder="1" applyAlignment="1" applyProtection="1">
      <alignment horizontal="left" wrapText="1"/>
    </xf>
    <xf numFmtId="166" fontId="5" fillId="4" borderId="24" xfId="4" applyNumberFormat="1" applyFont="1" applyFill="1" applyBorder="1" applyAlignment="1" applyProtection="1">
      <alignment horizontal="left" wrapText="1"/>
    </xf>
    <xf numFmtId="43" fontId="19" fillId="0" borderId="24" xfId="4" applyFont="1" applyFill="1" applyBorder="1" applyAlignment="1" applyProtection="1">
      <alignment horizontal="left"/>
    </xf>
    <xf numFmtId="0" fontId="4" fillId="2" borderId="12" xfId="0" applyFont="1" applyFill="1" applyBorder="1" applyAlignment="1" applyProtection="1">
      <alignment horizontal="right" vertical="center" wrapText="1"/>
    </xf>
    <xf numFmtId="0" fontId="4" fillId="2" borderId="10" xfId="0" applyFont="1" applyFill="1" applyBorder="1" applyAlignment="1" applyProtection="1">
      <alignment horizontal="righ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10" xfId="0" applyFont="1" applyFill="1" applyBorder="1" applyAlignment="1" applyProtection="1">
      <alignment horizontal="right" vertical="center"/>
    </xf>
    <xf numFmtId="165" fontId="4" fillId="2" borderId="0" xfId="1" applyFont="1" applyFill="1" applyBorder="1" applyAlignment="1" applyProtection="1">
      <alignment horizontal="right" vertical="top"/>
    </xf>
    <xf numFmtId="165" fontId="4" fillId="2" borderId="10" xfId="1" applyFont="1" applyFill="1" applyBorder="1" applyAlignment="1" applyProtection="1">
      <alignment horizontal="right" vertical="top"/>
    </xf>
    <xf numFmtId="0" fontId="21" fillId="8" borderId="11" xfId="0" applyFont="1" applyFill="1" applyBorder="1" applyAlignment="1" applyProtection="1">
      <alignment horizontal="center" vertical="top" wrapText="1"/>
      <protection locked="0"/>
    </xf>
    <xf numFmtId="0" fontId="21" fillId="8" borderId="9" xfId="0" applyFont="1" applyFill="1" applyBorder="1" applyAlignment="1" applyProtection="1">
      <alignment horizontal="center" vertical="top" wrapText="1"/>
      <protection locked="0"/>
    </xf>
    <xf numFmtId="0" fontId="21" fillId="8" borderId="13" xfId="0" applyFont="1" applyFill="1" applyBorder="1" applyAlignment="1" applyProtection="1">
      <alignment horizontal="center" vertical="top" wrapText="1"/>
      <protection locked="0"/>
    </xf>
    <xf numFmtId="0" fontId="3" fillId="8" borderId="15" xfId="0" applyFont="1" applyFill="1" applyBorder="1" applyAlignment="1" applyProtection="1">
      <alignment horizontal="center" vertical="top" wrapText="1"/>
      <protection locked="0"/>
    </xf>
    <xf numFmtId="0" fontId="3" fillId="8" borderId="16" xfId="0" applyFont="1" applyFill="1" applyBorder="1" applyAlignment="1" applyProtection="1">
      <alignment horizontal="center" vertical="top" wrapText="1"/>
      <protection locked="0"/>
    </xf>
    <xf numFmtId="0" fontId="3" fillId="8" borderId="17" xfId="0" applyFont="1" applyFill="1" applyBorder="1" applyAlignment="1" applyProtection="1">
      <alignment horizontal="center" vertical="top" wrapText="1"/>
      <protection locked="0"/>
    </xf>
    <xf numFmtId="0" fontId="3" fillId="8" borderId="18" xfId="0" applyFont="1" applyFill="1" applyBorder="1" applyAlignment="1" applyProtection="1">
      <alignment horizontal="center"/>
      <protection locked="0"/>
    </xf>
    <xf numFmtId="0" fontId="3" fillId="8" borderId="19" xfId="0" applyFont="1" applyFill="1" applyBorder="1" applyAlignment="1" applyProtection="1">
      <alignment horizontal="center"/>
      <protection locked="0"/>
    </xf>
    <xf numFmtId="0" fontId="3" fillId="8" borderId="4" xfId="0" applyFont="1" applyFill="1" applyBorder="1" applyAlignment="1" applyProtection="1">
      <alignment horizontal="center"/>
      <protection locked="0"/>
    </xf>
    <xf numFmtId="0" fontId="20" fillId="8" borderId="22" xfId="0" applyFont="1" applyFill="1" applyBorder="1" applyAlignment="1" applyProtection="1">
      <alignment horizontal="center"/>
      <protection locked="0"/>
    </xf>
    <xf numFmtId="0" fontId="20" fillId="8" borderId="9" xfId="0" applyFont="1" applyFill="1" applyBorder="1" applyAlignment="1" applyProtection="1">
      <alignment horizontal="center"/>
      <protection locked="0"/>
    </xf>
    <xf numFmtId="0" fontId="20" fillId="8" borderId="23" xfId="0" applyFont="1" applyFill="1" applyBorder="1" applyAlignment="1" applyProtection="1">
      <alignment horizontal="center"/>
      <protection locked="0"/>
    </xf>
    <xf numFmtId="0" fontId="3" fillId="8" borderId="14" xfId="0" applyFont="1" applyFill="1" applyBorder="1" applyAlignment="1" applyProtection="1">
      <alignment horizontal="center"/>
      <protection locked="0"/>
    </xf>
  </cellXfs>
  <cellStyles count="5">
    <cellStyle name="Millares" xfId="4" builtinId="3"/>
    <cellStyle name="Millares 2" xfId="2"/>
    <cellStyle name="Millares 5" xfId="1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2B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1905002</xdr:colOff>
      <xdr:row>0</xdr:row>
      <xdr:rowOff>0</xdr:rowOff>
    </xdr:from>
    <xdr:to>
      <xdr:col>1</xdr:col>
      <xdr:colOff>3608917</xdr:colOff>
      <xdr:row>3</xdr:row>
      <xdr:rowOff>176244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FE650D4-188A-44F9-AFF2-C35979343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585" y="0"/>
          <a:ext cx="1703915" cy="821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4"/>
  <sheetViews>
    <sheetView showGridLines="0" tabSelected="1" zoomScale="90" zoomScaleNormal="90" workbookViewId="0">
      <selection activeCell="H11" sqref="H11"/>
    </sheetView>
  </sheetViews>
  <sheetFormatPr baseColWidth="10" defaultRowHeight="15"/>
  <cols>
    <col min="1" max="1" width="9.7109375" style="55" customWidth="1"/>
    <col min="2" max="2" width="56.5703125" style="43" customWidth="1"/>
    <col min="3" max="3" width="17.5703125" style="18" customWidth="1"/>
    <col min="4" max="4" width="17.140625" style="14" customWidth="1"/>
    <col min="5" max="7" width="16.28515625" style="14" customWidth="1"/>
    <col min="8" max="8" width="28.7109375" style="19" bestFit="1" customWidth="1"/>
    <col min="9" max="10" width="14.140625" style="1" bestFit="1" customWidth="1"/>
    <col min="11" max="16384" width="11.42578125" style="1"/>
  </cols>
  <sheetData>
    <row r="1" spans="1:10" s="2" customFormat="1" ht="18.75">
      <c r="A1" s="52"/>
      <c r="B1" s="39"/>
      <c r="C1" s="108" t="s">
        <v>2</v>
      </c>
      <c r="D1" s="108"/>
      <c r="E1" s="108"/>
      <c r="F1" s="7"/>
      <c r="G1" s="7"/>
      <c r="H1" s="9"/>
    </row>
    <row r="2" spans="1:10" ht="15.75">
      <c r="A2" s="52"/>
      <c r="B2" s="40"/>
      <c r="C2" s="109" t="s">
        <v>3</v>
      </c>
      <c r="D2" s="110"/>
      <c r="E2" s="110"/>
      <c r="F2" s="8"/>
      <c r="G2" s="8"/>
      <c r="H2" s="10"/>
    </row>
    <row r="3" spans="1:10" ht="15.75">
      <c r="A3" s="52"/>
      <c r="B3" s="41"/>
      <c r="C3" s="113" t="s">
        <v>1</v>
      </c>
      <c r="D3" s="114"/>
      <c r="E3" s="114"/>
      <c r="F3" s="114"/>
      <c r="G3" s="114"/>
      <c r="H3" s="11"/>
    </row>
    <row r="4" spans="1:10" ht="15.75" thickBot="1">
      <c r="A4" s="53"/>
      <c r="B4" s="42"/>
      <c r="C4" s="111" t="s">
        <v>993</v>
      </c>
      <c r="D4" s="112"/>
      <c r="E4" s="112"/>
      <c r="F4" s="12"/>
      <c r="G4" s="12"/>
      <c r="H4" s="13"/>
    </row>
    <row r="5" spans="1:10">
      <c r="A5" s="54"/>
      <c r="C5" s="1"/>
      <c r="D5" s="4"/>
      <c r="E5" s="4"/>
      <c r="F5" s="4"/>
      <c r="G5" s="4"/>
      <c r="H5" s="15"/>
    </row>
    <row r="6" spans="1:10" ht="34.5" customHeight="1">
      <c r="A6" s="115" t="s">
        <v>7</v>
      </c>
      <c r="B6" s="116"/>
      <c r="C6" s="119" t="s">
        <v>1613</v>
      </c>
      <c r="D6" s="120"/>
      <c r="E6" s="121"/>
      <c r="F6" s="99" t="s">
        <v>9</v>
      </c>
      <c r="G6" s="100"/>
      <c r="H6" s="67">
        <v>155616532.22999999</v>
      </c>
      <c r="I6" s="16"/>
    </row>
    <row r="7" spans="1:10" ht="27" customHeight="1">
      <c r="A7" s="115" t="s">
        <v>995</v>
      </c>
      <c r="B7" s="116"/>
      <c r="C7" s="122" t="s">
        <v>1614</v>
      </c>
      <c r="D7" s="123"/>
      <c r="E7" s="124"/>
      <c r="F7" s="99" t="s">
        <v>1578</v>
      </c>
      <c r="G7" s="100"/>
      <c r="H7" s="68">
        <v>0</v>
      </c>
      <c r="I7" s="17"/>
    </row>
    <row r="8" spans="1:10" ht="15.75">
      <c r="A8" s="115" t="s">
        <v>1577</v>
      </c>
      <c r="B8" s="116"/>
      <c r="C8" s="125" t="s">
        <v>1615</v>
      </c>
      <c r="D8" s="126"/>
      <c r="E8" s="127"/>
      <c r="F8" s="99" t="s">
        <v>1597</v>
      </c>
      <c r="G8" s="100"/>
      <c r="H8" s="68">
        <v>34826856.5</v>
      </c>
      <c r="I8" s="16"/>
    </row>
    <row r="9" spans="1:10" ht="15.75">
      <c r="A9" s="115" t="s">
        <v>994</v>
      </c>
      <c r="B9" s="116"/>
      <c r="C9" s="128" t="s">
        <v>1616</v>
      </c>
      <c r="D9" s="129"/>
      <c r="E9" s="130"/>
      <c r="F9" s="99" t="s">
        <v>1598</v>
      </c>
      <c r="G9" s="100"/>
      <c r="H9" s="69">
        <v>0</v>
      </c>
    </row>
    <row r="10" spans="1:10" ht="15.75">
      <c r="A10" s="117" t="s">
        <v>996</v>
      </c>
      <c r="B10" s="118"/>
      <c r="C10" s="131" t="s">
        <v>1617</v>
      </c>
      <c r="D10" s="131"/>
      <c r="E10" s="131"/>
      <c r="F10" s="99" t="s">
        <v>1599</v>
      </c>
      <c r="G10" s="100"/>
      <c r="H10" s="68">
        <v>45627285.25</v>
      </c>
      <c r="I10" s="16"/>
    </row>
    <row r="11" spans="1:10" ht="15.75">
      <c r="A11" s="38"/>
      <c r="B11" s="38"/>
      <c r="C11" s="66"/>
      <c r="D11" s="66"/>
      <c r="E11" s="66"/>
      <c r="F11" s="36"/>
      <c r="G11" s="37" t="s">
        <v>1601</v>
      </c>
      <c r="H11" s="70">
        <v>15126856.5</v>
      </c>
      <c r="I11" s="16"/>
    </row>
    <row r="12" spans="1:10" ht="15.75">
      <c r="A12" s="38"/>
      <c r="B12" s="38"/>
      <c r="C12" s="66"/>
      <c r="D12" s="66"/>
      <c r="E12" s="66"/>
      <c r="F12" s="36"/>
      <c r="G12" s="37" t="s">
        <v>1600</v>
      </c>
      <c r="H12" s="70">
        <v>19700000</v>
      </c>
      <c r="I12" s="16"/>
    </row>
    <row r="13" spans="1:10" ht="15.75">
      <c r="C13" s="1"/>
      <c r="D13" s="5"/>
      <c r="E13" s="5"/>
      <c r="F13" s="103" t="s">
        <v>1016</v>
      </c>
      <c r="G13" s="100"/>
      <c r="H13" s="70">
        <v>0</v>
      </c>
      <c r="I13" s="17"/>
    </row>
    <row r="14" spans="1:10" ht="15" customHeight="1">
      <c r="A14" s="104" t="s">
        <v>4</v>
      </c>
      <c r="B14" s="105"/>
      <c r="C14" s="101" t="s">
        <v>0</v>
      </c>
      <c r="D14" s="101"/>
      <c r="E14" s="101"/>
      <c r="F14" s="101" t="s">
        <v>12</v>
      </c>
      <c r="G14" s="101"/>
      <c r="H14" s="102" t="s">
        <v>13</v>
      </c>
    </row>
    <row r="15" spans="1:10" ht="30">
      <c r="A15" s="106"/>
      <c r="B15" s="107"/>
      <c r="C15" s="20" t="s">
        <v>6</v>
      </c>
      <c r="D15" s="20" t="s">
        <v>8</v>
      </c>
      <c r="E15" s="20" t="s">
        <v>5</v>
      </c>
      <c r="F15" s="20" t="s">
        <v>10</v>
      </c>
      <c r="G15" s="20" t="s">
        <v>11</v>
      </c>
      <c r="H15" s="102"/>
    </row>
    <row r="16" spans="1:10">
      <c r="A16" s="56">
        <v>2</v>
      </c>
      <c r="B16" s="44" t="s">
        <v>14</v>
      </c>
      <c r="C16" s="71">
        <f>+SUM(C17,C104,C260,C390,C496,C557,C694,C737,C790)</f>
        <v>34826946.5</v>
      </c>
      <c r="D16" s="71">
        <f t="shared" ref="D16:H16" si="0">+SUM(D17,D104,D260,D390,D496,D557,D694,D737,D790)</f>
        <v>0</v>
      </c>
      <c r="E16" s="71">
        <f t="shared" si="0"/>
        <v>45627285.25</v>
      </c>
      <c r="F16" s="71">
        <f t="shared" si="0"/>
        <v>0</v>
      </c>
      <c r="G16" s="71">
        <f t="shared" si="0"/>
        <v>0</v>
      </c>
      <c r="H16" s="71">
        <f t="shared" si="0"/>
        <v>80454231.75</v>
      </c>
      <c r="I16" s="6"/>
      <c r="J16" s="6"/>
    </row>
    <row r="17" spans="1:10">
      <c r="A17" s="57">
        <v>2.1</v>
      </c>
      <c r="B17" s="45" t="s">
        <v>15</v>
      </c>
      <c r="C17" s="72">
        <f>+SUM(C18,C56,C79,C86,C94)</f>
        <v>4796292</v>
      </c>
      <c r="D17" s="72">
        <f t="shared" ref="D17:G17" si="1">+SUM(D18,D56,D79,D86,D94)</f>
        <v>0</v>
      </c>
      <c r="E17" s="72">
        <f t="shared" si="1"/>
        <v>31301304.149999999</v>
      </c>
      <c r="F17" s="72">
        <f t="shared" si="1"/>
        <v>0</v>
      </c>
      <c r="G17" s="72">
        <f t="shared" si="1"/>
        <v>0</v>
      </c>
      <c r="H17" s="72">
        <f>+SUM(H18,H56,H79,H86,H94)</f>
        <v>36097596.149999999</v>
      </c>
      <c r="I17" s="6"/>
      <c r="J17" s="6"/>
    </row>
    <row r="18" spans="1:10">
      <c r="A18" s="58" t="s">
        <v>989</v>
      </c>
      <c r="B18" s="46" t="s">
        <v>990</v>
      </c>
      <c r="C18" s="73">
        <f>+SUM(C19,C33,C45,C47,C49,C54)</f>
        <v>4796292</v>
      </c>
      <c r="D18" s="73">
        <f t="shared" ref="D18:G18" si="2">+SUM(D19,D33,D45,D47,D49,D54)</f>
        <v>0</v>
      </c>
      <c r="E18" s="73">
        <f t="shared" si="2"/>
        <v>23951283.169999998</v>
      </c>
      <c r="F18" s="73">
        <f t="shared" si="2"/>
        <v>0</v>
      </c>
      <c r="G18" s="73">
        <f t="shared" si="2"/>
        <v>0</v>
      </c>
      <c r="H18" s="73">
        <f>+SUM(H19,H33,H45,H47,H49,H54)</f>
        <v>28747575.169999998</v>
      </c>
      <c r="I18" s="6"/>
      <c r="J18" s="6"/>
    </row>
    <row r="19" spans="1:10">
      <c r="A19" s="59" t="s">
        <v>991</v>
      </c>
      <c r="B19" s="47" t="s">
        <v>992</v>
      </c>
      <c r="C19" s="25">
        <f>+SUM(C20:C32)</f>
        <v>4796292</v>
      </c>
      <c r="D19" s="25">
        <f t="shared" ref="D19:G19" si="3">+SUM(D20:D32)</f>
        <v>0</v>
      </c>
      <c r="E19" s="25">
        <f t="shared" si="3"/>
        <v>23740083.819999997</v>
      </c>
      <c r="F19" s="25">
        <f t="shared" si="3"/>
        <v>0</v>
      </c>
      <c r="G19" s="25">
        <f t="shared" si="3"/>
        <v>0</v>
      </c>
      <c r="H19" s="25">
        <f>+SUM(H20:H32)</f>
        <v>28536375.819999997</v>
      </c>
      <c r="I19" s="6"/>
      <c r="J19" s="6"/>
    </row>
    <row r="20" spans="1:10">
      <c r="A20" s="51" t="s">
        <v>1585</v>
      </c>
      <c r="B20" s="48" t="s">
        <v>16</v>
      </c>
      <c r="C20" s="22">
        <v>4796292</v>
      </c>
      <c r="D20" s="22"/>
      <c r="E20" s="22">
        <f>37230185.23-11176.96-4796292-414712.5-8267919.95</f>
        <v>23740083.819999997</v>
      </c>
      <c r="F20" s="22"/>
      <c r="G20" s="22"/>
      <c r="H20" s="74">
        <f>+SUM(C20:G20)</f>
        <v>28536375.819999997</v>
      </c>
      <c r="I20" s="6"/>
      <c r="J20" s="6"/>
    </row>
    <row r="21" spans="1:10">
      <c r="A21" s="51" t="s">
        <v>1586</v>
      </c>
      <c r="B21" s="48" t="s">
        <v>17</v>
      </c>
      <c r="C21" s="22"/>
      <c r="D21" s="22"/>
      <c r="E21" s="22"/>
      <c r="F21" s="22"/>
      <c r="G21" s="22"/>
      <c r="H21" s="74">
        <f t="shared" ref="H21:H32" si="4">+SUM(C21:G21)</f>
        <v>0</v>
      </c>
      <c r="I21" s="6"/>
      <c r="J21" s="6"/>
    </row>
    <row r="22" spans="1:10">
      <c r="A22" s="51" t="s">
        <v>1587</v>
      </c>
      <c r="B22" s="48" t="s">
        <v>18</v>
      </c>
      <c r="C22" s="22"/>
      <c r="D22" s="22"/>
      <c r="E22" s="22"/>
      <c r="F22" s="22"/>
      <c r="G22" s="22"/>
      <c r="H22" s="74">
        <f t="shared" si="4"/>
        <v>0</v>
      </c>
      <c r="I22" s="6"/>
      <c r="J22" s="6"/>
    </row>
    <row r="23" spans="1:10">
      <c r="A23" s="51" t="s">
        <v>1588</v>
      </c>
      <c r="B23" s="48" t="s">
        <v>19</v>
      </c>
      <c r="C23" s="22"/>
      <c r="D23" s="22"/>
      <c r="E23" s="22"/>
      <c r="F23" s="22"/>
      <c r="G23" s="22"/>
      <c r="H23" s="74">
        <f t="shared" si="4"/>
        <v>0</v>
      </c>
      <c r="I23" s="6"/>
      <c r="J23" s="6"/>
    </row>
    <row r="24" spans="1:10">
      <c r="A24" s="51" t="s">
        <v>1589</v>
      </c>
      <c r="B24" s="48" t="s">
        <v>20</v>
      </c>
      <c r="C24" s="22"/>
      <c r="D24" s="22"/>
      <c r="E24" s="22"/>
      <c r="F24" s="22"/>
      <c r="G24" s="22"/>
      <c r="H24" s="74">
        <f t="shared" si="4"/>
        <v>0</v>
      </c>
      <c r="I24" s="6"/>
      <c r="J24" s="6"/>
    </row>
    <row r="25" spans="1:10">
      <c r="A25" s="51" t="s">
        <v>1590</v>
      </c>
      <c r="B25" s="48" t="s">
        <v>21</v>
      </c>
      <c r="C25" s="22"/>
      <c r="D25" s="22"/>
      <c r="E25" s="22"/>
      <c r="F25" s="22"/>
      <c r="G25" s="22"/>
      <c r="H25" s="74">
        <f t="shared" si="4"/>
        <v>0</v>
      </c>
      <c r="I25" s="6"/>
      <c r="J25" s="6"/>
    </row>
    <row r="26" spans="1:10">
      <c r="A26" s="51" t="s">
        <v>22</v>
      </c>
      <c r="B26" s="48" t="s">
        <v>23</v>
      </c>
      <c r="C26" s="22"/>
      <c r="D26" s="22"/>
      <c r="E26" s="22"/>
      <c r="F26" s="22"/>
      <c r="G26" s="22"/>
      <c r="H26" s="74">
        <f t="shared" si="4"/>
        <v>0</v>
      </c>
      <c r="I26" s="6"/>
      <c r="J26" s="6"/>
    </row>
    <row r="27" spans="1:10">
      <c r="A27" s="51" t="s">
        <v>1591</v>
      </c>
      <c r="B27" s="48" t="s">
        <v>24</v>
      </c>
      <c r="C27" s="22"/>
      <c r="D27" s="22"/>
      <c r="E27" s="22"/>
      <c r="F27" s="22"/>
      <c r="G27" s="22"/>
      <c r="H27" s="74">
        <f t="shared" si="4"/>
        <v>0</v>
      </c>
      <c r="I27" s="6"/>
      <c r="J27" s="6"/>
    </row>
    <row r="28" spans="1:10">
      <c r="A28" s="51" t="s">
        <v>1592</v>
      </c>
      <c r="B28" s="48" t="s">
        <v>25</v>
      </c>
      <c r="C28" s="22"/>
      <c r="D28" s="22"/>
      <c r="E28" s="22"/>
      <c r="F28" s="22"/>
      <c r="G28" s="22"/>
      <c r="H28" s="74">
        <f t="shared" si="4"/>
        <v>0</v>
      </c>
      <c r="I28" s="6"/>
      <c r="J28" s="6"/>
    </row>
    <row r="29" spans="1:10" ht="16.5" customHeight="1">
      <c r="A29" s="51" t="s">
        <v>1593</v>
      </c>
      <c r="B29" s="48" t="s">
        <v>26</v>
      </c>
      <c r="C29" s="22"/>
      <c r="D29" s="22"/>
      <c r="E29" s="22"/>
      <c r="F29" s="22"/>
      <c r="G29" s="22"/>
      <c r="H29" s="74">
        <f t="shared" si="4"/>
        <v>0</v>
      </c>
      <c r="I29" s="6"/>
      <c r="J29" s="6"/>
    </row>
    <row r="30" spans="1:10">
      <c r="A30" s="51" t="s">
        <v>1594</v>
      </c>
      <c r="B30" s="48" t="s">
        <v>27</v>
      </c>
      <c r="C30" s="22"/>
      <c r="D30" s="22"/>
      <c r="E30" s="22"/>
      <c r="F30" s="22"/>
      <c r="G30" s="22"/>
      <c r="H30" s="74">
        <f t="shared" si="4"/>
        <v>0</v>
      </c>
      <c r="I30" s="6"/>
      <c r="J30" s="6"/>
    </row>
    <row r="31" spans="1:10">
      <c r="A31" s="51" t="s">
        <v>1595</v>
      </c>
      <c r="B31" s="48" t="s">
        <v>28</v>
      </c>
      <c r="C31" s="22"/>
      <c r="D31" s="22"/>
      <c r="E31" s="22"/>
      <c r="F31" s="22"/>
      <c r="G31" s="22"/>
      <c r="H31" s="74">
        <f t="shared" si="4"/>
        <v>0</v>
      </c>
      <c r="I31" s="6"/>
      <c r="J31" s="6"/>
    </row>
    <row r="32" spans="1:10">
      <c r="A32" s="51" t="s">
        <v>1596</v>
      </c>
      <c r="B32" s="48" t="s">
        <v>29</v>
      </c>
      <c r="C32" s="75"/>
      <c r="D32" s="75"/>
      <c r="E32" s="75"/>
      <c r="F32" s="75"/>
      <c r="G32" s="75"/>
      <c r="H32" s="74">
        <f t="shared" si="4"/>
        <v>0</v>
      </c>
      <c r="I32" s="6"/>
      <c r="J32" s="6"/>
    </row>
    <row r="33" spans="1:10">
      <c r="A33" s="60" t="s">
        <v>997</v>
      </c>
      <c r="B33" s="24" t="s">
        <v>998</v>
      </c>
      <c r="C33" s="25">
        <f>+SUM(C34:C44)</f>
        <v>0</v>
      </c>
      <c r="D33" s="25">
        <f t="shared" ref="D33:G33" si="5">+SUM(D34:D44)</f>
        <v>0</v>
      </c>
      <c r="E33" s="25">
        <f t="shared" si="5"/>
        <v>211199.35</v>
      </c>
      <c r="F33" s="25">
        <f t="shared" si="5"/>
        <v>0</v>
      </c>
      <c r="G33" s="25">
        <f t="shared" si="5"/>
        <v>0</v>
      </c>
      <c r="H33" s="25">
        <f>+SUM(H36,H37,H38,H39,H41,H3,H42,H44)</f>
        <v>211199.35</v>
      </c>
      <c r="I33" s="6"/>
      <c r="J33" s="6"/>
    </row>
    <row r="34" spans="1:10">
      <c r="A34" s="61" t="s">
        <v>30</v>
      </c>
      <c r="B34" s="48" t="s">
        <v>31</v>
      </c>
      <c r="C34" s="98" t="s">
        <v>1015</v>
      </c>
      <c r="D34" s="98"/>
      <c r="E34" s="98"/>
      <c r="F34" s="98"/>
      <c r="G34" s="98"/>
      <c r="H34" s="98"/>
      <c r="I34" s="6"/>
      <c r="J34" s="6"/>
    </row>
    <row r="35" spans="1:10">
      <c r="A35" s="61" t="s">
        <v>32</v>
      </c>
      <c r="B35" s="48" t="s">
        <v>33</v>
      </c>
      <c r="C35" s="98" t="s">
        <v>1015</v>
      </c>
      <c r="D35" s="98"/>
      <c r="E35" s="98"/>
      <c r="F35" s="98"/>
      <c r="G35" s="98"/>
      <c r="H35" s="98"/>
      <c r="I35" s="6"/>
      <c r="J35" s="6"/>
    </row>
    <row r="36" spans="1:10">
      <c r="A36" s="61" t="s">
        <v>34</v>
      </c>
      <c r="B36" s="48" t="s">
        <v>35</v>
      </c>
      <c r="C36" s="22"/>
      <c r="D36" s="22"/>
      <c r="E36" s="22"/>
      <c r="F36" s="22"/>
      <c r="G36" s="22"/>
      <c r="H36" s="74">
        <f t="shared" ref="H36:H44" si="6">+SUM(C36:G36)</f>
        <v>0</v>
      </c>
      <c r="I36" s="6"/>
      <c r="J36" s="6"/>
    </row>
    <row r="37" spans="1:10">
      <c r="A37" s="61" t="s">
        <v>36</v>
      </c>
      <c r="B37" s="48" t="s">
        <v>37</v>
      </c>
      <c r="C37" s="22"/>
      <c r="D37" s="22"/>
      <c r="E37" s="22"/>
      <c r="F37" s="22"/>
      <c r="G37" s="22"/>
      <c r="H37" s="74">
        <f t="shared" si="6"/>
        <v>0</v>
      </c>
      <c r="I37" s="6"/>
      <c r="J37" s="6"/>
    </row>
    <row r="38" spans="1:10">
      <c r="A38" s="61" t="s">
        <v>38</v>
      </c>
      <c r="B38" s="48" t="s">
        <v>39</v>
      </c>
      <c r="C38" s="22"/>
      <c r="D38" s="22"/>
      <c r="E38" s="22"/>
      <c r="F38" s="22"/>
      <c r="G38" s="22"/>
      <c r="H38" s="74">
        <f t="shared" si="6"/>
        <v>0</v>
      </c>
      <c r="I38" s="6"/>
      <c r="J38" s="6"/>
    </row>
    <row r="39" spans="1:10">
      <c r="A39" s="61" t="s">
        <v>40</v>
      </c>
      <c r="B39" s="48" t="s">
        <v>41</v>
      </c>
      <c r="C39" s="22"/>
      <c r="D39" s="22"/>
      <c r="E39" s="22"/>
      <c r="F39" s="22"/>
      <c r="G39" s="22"/>
      <c r="H39" s="74">
        <f t="shared" si="6"/>
        <v>0</v>
      </c>
      <c r="I39" s="6"/>
      <c r="J39" s="6"/>
    </row>
    <row r="40" spans="1:10">
      <c r="A40" s="61" t="s">
        <v>42</v>
      </c>
      <c r="B40" s="48" t="s">
        <v>43</v>
      </c>
      <c r="C40" s="98" t="s">
        <v>1015</v>
      </c>
      <c r="D40" s="98"/>
      <c r="E40" s="98"/>
      <c r="F40" s="98"/>
      <c r="G40" s="98"/>
      <c r="H40" s="98"/>
      <c r="I40" s="6"/>
      <c r="J40" s="6"/>
    </row>
    <row r="41" spans="1:10">
      <c r="A41" s="61" t="s">
        <v>44</v>
      </c>
      <c r="B41" s="48" t="s">
        <v>45</v>
      </c>
      <c r="C41" s="22"/>
      <c r="D41" s="22"/>
      <c r="E41" s="22">
        <v>211199.35</v>
      </c>
      <c r="F41" s="22"/>
      <c r="G41" s="22"/>
      <c r="H41" s="74">
        <f t="shared" si="6"/>
        <v>211199.35</v>
      </c>
      <c r="I41" s="6"/>
      <c r="J41" s="6"/>
    </row>
    <row r="42" spans="1:10">
      <c r="A42" s="61" t="s">
        <v>46</v>
      </c>
      <c r="B42" s="48" t="s">
        <v>47</v>
      </c>
      <c r="C42" s="75"/>
      <c r="D42" s="75"/>
      <c r="E42" s="75"/>
      <c r="F42" s="75"/>
      <c r="G42" s="75"/>
      <c r="H42" s="74">
        <f t="shared" si="6"/>
        <v>0</v>
      </c>
      <c r="I42" s="6"/>
      <c r="J42" s="6"/>
    </row>
    <row r="43" spans="1:10">
      <c r="A43" s="61" t="s">
        <v>48</v>
      </c>
      <c r="B43" s="48" t="s">
        <v>49</v>
      </c>
      <c r="C43" s="98" t="s">
        <v>1015</v>
      </c>
      <c r="D43" s="98"/>
      <c r="E43" s="98"/>
      <c r="F43" s="98"/>
      <c r="G43" s="98"/>
      <c r="H43" s="98"/>
      <c r="I43" s="6"/>
      <c r="J43" s="6"/>
    </row>
    <row r="44" spans="1:10">
      <c r="A44" s="61" t="s">
        <v>50</v>
      </c>
      <c r="B44" s="48" t="s">
        <v>51</v>
      </c>
      <c r="C44" s="75"/>
      <c r="D44" s="75"/>
      <c r="E44" s="75"/>
      <c r="F44" s="75"/>
      <c r="G44" s="75"/>
      <c r="H44" s="74">
        <f t="shared" si="6"/>
        <v>0</v>
      </c>
      <c r="I44" s="6"/>
      <c r="J44" s="6"/>
    </row>
    <row r="45" spans="1:10">
      <c r="A45" s="60" t="s">
        <v>999</v>
      </c>
      <c r="B45" s="24" t="s">
        <v>1000</v>
      </c>
      <c r="C45" s="88">
        <f>+SUM(C46)</f>
        <v>0</v>
      </c>
      <c r="D45" s="88">
        <f t="shared" ref="D45:G45" si="7">+SUM(D46)</f>
        <v>0</v>
      </c>
      <c r="E45" s="88">
        <f t="shared" si="7"/>
        <v>0</v>
      </c>
      <c r="F45" s="88">
        <f t="shared" si="7"/>
        <v>0</v>
      </c>
      <c r="G45" s="88">
        <f t="shared" si="7"/>
        <v>0</v>
      </c>
      <c r="H45" s="88">
        <f>+SUM(H46)</f>
        <v>0</v>
      </c>
      <c r="I45" s="6"/>
      <c r="J45" s="6"/>
    </row>
    <row r="46" spans="1:10">
      <c r="A46" s="61" t="s">
        <v>52</v>
      </c>
      <c r="B46" s="48" t="s">
        <v>53</v>
      </c>
      <c r="C46" s="76"/>
      <c r="D46" s="76"/>
      <c r="E46" s="76"/>
      <c r="F46" s="76"/>
      <c r="G46" s="76"/>
      <c r="H46" s="74">
        <f>+SUM(C46:G46)</f>
        <v>0</v>
      </c>
      <c r="I46" s="6"/>
      <c r="J46" s="6"/>
    </row>
    <row r="47" spans="1:10">
      <c r="A47" s="60" t="s">
        <v>1001</v>
      </c>
      <c r="B47" s="24" t="s">
        <v>1002</v>
      </c>
      <c r="C47" s="88">
        <f>+SUM(C48)</f>
        <v>0</v>
      </c>
      <c r="D47" s="88">
        <f t="shared" ref="D47:H47" si="8">+SUM(D48)</f>
        <v>0</v>
      </c>
      <c r="E47" s="88">
        <f t="shared" si="8"/>
        <v>0</v>
      </c>
      <c r="F47" s="88">
        <f t="shared" si="8"/>
        <v>0</v>
      </c>
      <c r="G47" s="88">
        <f t="shared" si="8"/>
        <v>0</v>
      </c>
      <c r="H47" s="88">
        <f t="shared" si="8"/>
        <v>0</v>
      </c>
      <c r="I47" s="6"/>
      <c r="J47" s="6"/>
    </row>
    <row r="48" spans="1:10">
      <c r="A48" s="61" t="s">
        <v>54</v>
      </c>
      <c r="B48" s="48" t="s">
        <v>55</v>
      </c>
      <c r="C48" s="89"/>
      <c r="D48" s="27"/>
      <c r="E48" s="27"/>
      <c r="F48" s="27"/>
      <c r="G48" s="27"/>
      <c r="H48" s="74">
        <f>+SUM(C48:G48)</f>
        <v>0</v>
      </c>
      <c r="I48" s="6"/>
      <c r="J48" s="6"/>
    </row>
    <row r="49" spans="1:10">
      <c r="A49" s="60" t="s">
        <v>1003</v>
      </c>
      <c r="B49" s="24" t="s">
        <v>1004</v>
      </c>
      <c r="C49" s="88">
        <f>+SUM(C50:C53)</f>
        <v>0</v>
      </c>
      <c r="D49" s="88">
        <f t="shared" ref="D49:H49" si="9">+SUM(D50:D53)</f>
        <v>0</v>
      </c>
      <c r="E49" s="88">
        <f t="shared" si="9"/>
        <v>0</v>
      </c>
      <c r="F49" s="88">
        <f t="shared" si="9"/>
        <v>0</v>
      </c>
      <c r="G49" s="88">
        <f t="shared" si="9"/>
        <v>0</v>
      </c>
      <c r="H49" s="88">
        <f t="shared" si="9"/>
        <v>0</v>
      </c>
      <c r="I49" s="6"/>
      <c r="J49" s="6"/>
    </row>
    <row r="50" spans="1:10">
      <c r="A50" s="61" t="s">
        <v>56</v>
      </c>
      <c r="B50" s="48" t="s">
        <v>57</v>
      </c>
      <c r="C50" s="27"/>
      <c r="D50" s="27"/>
      <c r="E50" s="27"/>
      <c r="F50" s="27"/>
      <c r="G50" s="27"/>
      <c r="H50" s="74">
        <f>+SUM(C50:G50)</f>
        <v>0</v>
      </c>
      <c r="I50" s="6"/>
      <c r="J50" s="6"/>
    </row>
    <row r="51" spans="1:10">
      <c r="A51" s="61" t="s">
        <v>58</v>
      </c>
      <c r="B51" s="48" t="s">
        <v>59</v>
      </c>
      <c r="C51" s="80"/>
      <c r="D51" s="80"/>
      <c r="E51" s="80"/>
      <c r="F51" s="80"/>
      <c r="G51" s="80"/>
      <c r="H51" s="74">
        <f t="shared" ref="H51:H53" si="10">+SUM(C51:G51)</f>
        <v>0</v>
      </c>
      <c r="I51" s="6"/>
      <c r="J51" s="6"/>
    </row>
    <row r="52" spans="1:10">
      <c r="A52" s="61" t="s">
        <v>60</v>
      </c>
      <c r="B52" s="48" t="s">
        <v>61</v>
      </c>
      <c r="C52" s="27"/>
      <c r="D52" s="27"/>
      <c r="E52" s="27"/>
      <c r="F52" s="27"/>
      <c r="G52" s="27"/>
      <c r="H52" s="74">
        <f t="shared" si="10"/>
        <v>0</v>
      </c>
      <c r="I52" s="6"/>
      <c r="J52" s="6"/>
    </row>
    <row r="53" spans="1:10">
      <c r="A53" s="61" t="s">
        <v>62</v>
      </c>
      <c r="B53" s="48" t="s">
        <v>63</v>
      </c>
      <c r="C53" s="87"/>
      <c r="D53" s="87"/>
      <c r="E53" s="87"/>
      <c r="F53" s="87"/>
      <c r="G53" s="87"/>
      <c r="H53" s="74">
        <f t="shared" si="10"/>
        <v>0</v>
      </c>
      <c r="I53" s="6"/>
      <c r="J53" s="6"/>
    </row>
    <row r="54" spans="1:10">
      <c r="A54" s="62" t="s">
        <v>1005</v>
      </c>
      <c r="B54" s="23" t="s">
        <v>1006</v>
      </c>
      <c r="C54" s="25">
        <f>+SUM(C55)</f>
        <v>0</v>
      </c>
      <c r="D54" s="25">
        <f t="shared" ref="D54:H54" si="11">+SUM(D55)</f>
        <v>0</v>
      </c>
      <c r="E54" s="25">
        <f t="shared" si="11"/>
        <v>0</v>
      </c>
      <c r="F54" s="25">
        <f t="shared" si="11"/>
        <v>0</v>
      </c>
      <c r="G54" s="25">
        <f t="shared" si="11"/>
        <v>0</v>
      </c>
      <c r="H54" s="25">
        <f t="shared" si="11"/>
        <v>0</v>
      </c>
      <c r="I54" s="6"/>
      <c r="J54" s="6"/>
    </row>
    <row r="55" spans="1:10">
      <c r="A55" s="61" t="s">
        <v>64</v>
      </c>
      <c r="B55" s="48" t="s">
        <v>65</v>
      </c>
      <c r="C55" s="27"/>
      <c r="D55" s="27"/>
      <c r="E55" s="27"/>
      <c r="F55" s="27"/>
      <c r="G55" s="27"/>
      <c r="H55" s="74">
        <f>+SUM(C55:G55)</f>
        <v>0</v>
      </c>
      <c r="I55" s="6"/>
      <c r="J55" s="6"/>
    </row>
    <row r="56" spans="1:10">
      <c r="A56" s="58" t="s">
        <v>1007</v>
      </c>
      <c r="B56" s="46" t="s">
        <v>1008</v>
      </c>
      <c r="C56" s="73">
        <f>+SUM(C57,C59,C77)</f>
        <v>0</v>
      </c>
      <c r="D56" s="73">
        <f t="shared" ref="D56:H56" si="12">+SUM(D57,D59,D77)</f>
        <v>0</v>
      </c>
      <c r="E56" s="73">
        <f t="shared" si="12"/>
        <v>1591180</v>
      </c>
      <c r="F56" s="73">
        <f t="shared" si="12"/>
        <v>0</v>
      </c>
      <c r="G56" s="73">
        <f t="shared" si="12"/>
        <v>0</v>
      </c>
      <c r="H56" s="73">
        <f t="shared" si="12"/>
        <v>1591180</v>
      </c>
      <c r="I56" s="6"/>
      <c r="J56" s="6"/>
    </row>
    <row r="57" spans="1:10">
      <c r="A57" s="62" t="s">
        <v>1009</v>
      </c>
      <c r="B57" s="23" t="s">
        <v>1010</v>
      </c>
      <c r="C57" s="25">
        <f>+SUM(C58)</f>
        <v>0</v>
      </c>
      <c r="D57" s="25">
        <f t="shared" ref="D57:H57" si="13">+SUM(D58)</f>
        <v>0</v>
      </c>
      <c r="E57" s="25">
        <f t="shared" si="13"/>
        <v>0</v>
      </c>
      <c r="F57" s="25">
        <f t="shared" si="13"/>
        <v>0</v>
      </c>
      <c r="G57" s="25">
        <f t="shared" si="13"/>
        <v>0</v>
      </c>
      <c r="H57" s="25">
        <f t="shared" si="13"/>
        <v>0</v>
      </c>
      <c r="I57" s="6"/>
      <c r="J57" s="6"/>
    </row>
    <row r="58" spans="1:10">
      <c r="A58" s="63" t="s">
        <v>66</v>
      </c>
      <c r="B58" s="21" t="s">
        <v>67</v>
      </c>
      <c r="C58" s="22"/>
      <c r="D58" s="22"/>
      <c r="E58" s="22"/>
      <c r="F58" s="22"/>
      <c r="G58" s="22"/>
      <c r="H58" s="74"/>
      <c r="I58" s="6"/>
      <c r="J58" s="6"/>
    </row>
    <row r="59" spans="1:10">
      <c r="A59" s="62" t="s">
        <v>1011</v>
      </c>
      <c r="B59" s="23" t="s">
        <v>1012</v>
      </c>
      <c r="C59" s="25">
        <f>+SUM(C60:C76)</f>
        <v>0</v>
      </c>
      <c r="D59" s="25">
        <f t="shared" ref="D59:G59" si="14">+SUM(D60:D76)</f>
        <v>0</v>
      </c>
      <c r="E59" s="25">
        <f t="shared" si="14"/>
        <v>1591180</v>
      </c>
      <c r="F59" s="25">
        <f t="shared" si="14"/>
        <v>0</v>
      </c>
      <c r="G59" s="25">
        <f t="shared" si="14"/>
        <v>0</v>
      </c>
      <c r="H59" s="25">
        <f>+SUM(H60,H62,H63,H64,H65,H66,H67,H68,H69,H70,H71,H72,H73,H74,H75,H76)</f>
        <v>1591180</v>
      </c>
      <c r="I59" s="6"/>
      <c r="J59" s="6"/>
    </row>
    <row r="60" spans="1:10">
      <c r="A60" s="63" t="s">
        <v>68</v>
      </c>
      <c r="B60" s="21" t="s">
        <v>69</v>
      </c>
      <c r="C60" s="22"/>
      <c r="D60" s="22"/>
      <c r="E60" s="22"/>
      <c r="F60" s="22"/>
      <c r="G60" s="22"/>
      <c r="H60" s="74">
        <f>+SUM(C60:G60)</f>
        <v>0</v>
      </c>
      <c r="I60" s="6"/>
      <c r="J60" s="6"/>
    </row>
    <row r="61" spans="1:10">
      <c r="A61" s="63" t="s">
        <v>70</v>
      </c>
      <c r="B61" s="21" t="s">
        <v>71</v>
      </c>
      <c r="C61" s="98" t="s">
        <v>1015</v>
      </c>
      <c r="D61" s="98"/>
      <c r="E61" s="98"/>
      <c r="F61" s="98"/>
      <c r="G61" s="98"/>
      <c r="H61" s="98"/>
      <c r="I61" s="6"/>
      <c r="J61" s="6"/>
    </row>
    <row r="62" spans="1:10">
      <c r="A62" s="63" t="s">
        <v>72</v>
      </c>
      <c r="B62" s="21" t="s">
        <v>73</v>
      </c>
      <c r="C62" s="22"/>
      <c r="D62" s="22"/>
      <c r="E62" s="22"/>
      <c r="F62" s="22"/>
      <c r="G62" s="22"/>
      <c r="H62" s="74">
        <f t="shared" ref="H62:H76" si="15">+SUM(C62:G62)</f>
        <v>0</v>
      </c>
      <c r="I62" s="6"/>
      <c r="J62" s="6"/>
    </row>
    <row r="63" spans="1:10">
      <c r="A63" s="63" t="s">
        <v>74</v>
      </c>
      <c r="B63" s="21" t="s">
        <v>75</v>
      </c>
      <c r="C63" s="22"/>
      <c r="D63" s="22"/>
      <c r="E63" s="22">
        <v>1591180</v>
      </c>
      <c r="F63" s="22"/>
      <c r="G63" s="22"/>
      <c r="H63" s="74">
        <f t="shared" si="15"/>
        <v>1591180</v>
      </c>
      <c r="I63" s="6"/>
      <c r="J63" s="6"/>
    </row>
    <row r="64" spans="1:10">
      <c r="A64" s="63" t="s">
        <v>76</v>
      </c>
      <c r="B64" s="21" t="s">
        <v>77</v>
      </c>
      <c r="C64" s="22"/>
      <c r="D64" s="22"/>
      <c r="E64" s="22"/>
      <c r="F64" s="22"/>
      <c r="G64" s="22"/>
      <c r="H64" s="74">
        <f t="shared" si="15"/>
        <v>0</v>
      </c>
      <c r="I64" s="6"/>
      <c r="J64" s="6"/>
    </row>
    <row r="65" spans="1:10">
      <c r="A65" s="63" t="s">
        <v>78</v>
      </c>
      <c r="B65" s="21" t="s">
        <v>79</v>
      </c>
      <c r="C65" s="22"/>
      <c r="D65" s="22"/>
      <c r="E65" s="22"/>
      <c r="F65" s="22"/>
      <c r="G65" s="22"/>
      <c r="H65" s="74">
        <f t="shared" si="15"/>
        <v>0</v>
      </c>
      <c r="I65" s="6"/>
      <c r="J65" s="6"/>
    </row>
    <row r="66" spans="1:10">
      <c r="A66" s="63" t="s">
        <v>80</v>
      </c>
      <c r="B66" s="21" t="s">
        <v>81</v>
      </c>
      <c r="C66" s="22"/>
      <c r="D66" s="22"/>
      <c r="E66" s="22"/>
      <c r="F66" s="22"/>
      <c r="G66" s="22"/>
      <c r="H66" s="74">
        <f t="shared" si="15"/>
        <v>0</v>
      </c>
      <c r="I66" s="6"/>
      <c r="J66" s="6"/>
    </row>
    <row r="67" spans="1:10">
      <c r="A67" s="63" t="s">
        <v>82</v>
      </c>
      <c r="B67" s="21" t="s">
        <v>83</v>
      </c>
      <c r="C67" s="22"/>
      <c r="D67" s="22"/>
      <c r="E67" s="22"/>
      <c r="F67" s="22"/>
      <c r="G67" s="22"/>
      <c r="H67" s="74">
        <f t="shared" si="15"/>
        <v>0</v>
      </c>
      <c r="I67" s="6"/>
      <c r="J67" s="6"/>
    </row>
    <row r="68" spans="1:10">
      <c r="A68" s="63" t="s">
        <v>84</v>
      </c>
      <c r="B68" s="21" t="s">
        <v>85</v>
      </c>
      <c r="C68" s="22"/>
      <c r="D68" s="22"/>
      <c r="E68" s="22"/>
      <c r="F68" s="22"/>
      <c r="G68" s="22"/>
      <c r="H68" s="74">
        <f t="shared" si="15"/>
        <v>0</v>
      </c>
      <c r="I68" s="6"/>
      <c r="J68" s="6"/>
    </row>
    <row r="69" spans="1:10">
      <c r="A69" s="63" t="s">
        <v>86</v>
      </c>
      <c r="B69" s="21" t="s">
        <v>87</v>
      </c>
      <c r="C69" s="22"/>
      <c r="D69" s="22"/>
      <c r="E69" s="22"/>
      <c r="F69" s="22"/>
      <c r="G69" s="22"/>
      <c r="H69" s="74">
        <f t="shared" si="15"/>
        <v>0</v>
      </c>
      <c r="I69" s="6"/>
      <c r="J69" s="6"/>
    </row>
    <row r="70" spans="1:10">
      <c r="A70" s="63" t="s">
        <v>88</v>
      </c>
      <c r="B70" s="21" t="s">
        <v>1580</v>
      </c>
      <c r="C70" s="22"/>
      <c r="D70" s="22"/>
      <c r="E70" s="22"/>
      <c r="F70" s="22"/>
      <c r="G70" s="22"/>
      <c r="H70" s="74">
        <f t="shared" si="15"/>
        <v>0</v>
      </c>
      <c r="I70" s="6"/>
      <c r="J70" s="6"/>
    </row>
    <row r="71" spans="1:10">
      <c r="A71" s="63" t="s">
        <v>89</v>
      </c>
      <c r="B71" s="21" t="s">
        <v>90</v>
      </c>
      <c r="C71" s="27"/>
      <c r="D71" s="27"/>
      <c r="E71" s="27"/>
      <c r="F71" s="27"/>
      <c r="G71" s="27"/>
      <c r="H71" s="74">
        <f t="shared" si="15"/>
        <v>0</v>
      </c>
      <c r="I71" s="6"/>
      <c r="J71" s="6"/>
    </row>
    <row r="72" spans="1:10">
      <c r="A72" s="63" t="s">
        <v>91</v>
      </c>
      <c r="B72" s="21" t="s">
        <v>1579</v>
      </c>
      <c r="C72" s="77"/>
      <c r="D72" s="77"/>
      <c r="E72" s="77"/>
      <c r="F72" s="77"/>
      <c r="G72" s="77"/>
      <c r="H72" s="74">
        <f t="shared" si="15"/>
        <v>0</v>
      </c>
      <c r="I72" s="6"/>
      <c r="J72" s="6"/>
    </row>
    <row r="73" spans="1:10">
      <c r="A73" s="63" t="s">
        <v>92</v>
      </c>
      <c r="B73" s="21" t="s">
        <v>93</v>
      </c>
      <c r="C73" s="22"/>
      <c r="D73" s="22"/>
      <c r="E73" s="22"/>
      <c r="F73" s="22"/>
      <c r="G73" s="22"/>
      <c r="H73" s="74">
        <f t="shared" si="15"/>
        <v>0</v>
      </c>
      <c r="I73" s="6"/>
      <c r="J73" s="6"/>
    </row>
    <row r="74" spans="1:10">
      <c r="A74" s="63" t="s">
        <v>94</v>
      </c>
      <c r="B74" s="21" t="s">
        <v>95</v>
      </c>
      <c r="C74" s="78"/>
      <c r="D74" s="78"/>
      <c r="E74" s="78"/>
      <c r="F74" s="78"/>
      <c r="G74" s="78"/>
      <c r="H74" s="74">
        <f t="shared" si="15"/>
        <v>0</v>
      </c>
      <c r="I74" s="6"/>
      <c r="J74" s="6"/>
    </row>
    <row r="75" spans="1:10">
      <c r="A75" s="63" t="s">
        <v>96</v>
      </c>
      <c r="B75" s="21" t="s">
        <v>97</v>
      </c>
      <c r="C75" s="77"/>
      <c r="D75" s="77"/>
      <c r="E75" s="77"/>
      <c r="F75" s="77"/>
      <c r="G75" s="77"/>
      <c r="H75" s="74">
        <f t="shared" si="15"/>
        <v>0</v>
      </c>
      <c r="I75" s="6"/>
      <c r="J75" s="6"/>
    </row>
    <row r="76" spans="1:10">
      <c r="A76" s="63" t="s">
        <v>98</v>
      </c>
      <c r="B76" s="21" t="s">
        <v>99</v>
      </c>
      <c r="C76" s="22"/>
      <c r="D76" s="22"/>
      <c r="E76" s="22"/>
      <c r="F76" s="22"/>
      <c r="G76" s="22"/>
      <c r="H76" s="74">
        <f t="shared" si="15"/>
        <v>0</v>
      </c>
      <c r="I76" s="6"/>
      <c r="J76" s="6"/>
    </row>
    <row r="77" spans="1:10">
      <c r="A77" s="60" t="s">
        <v>1013</v>
      </c>
      <c r="B77" s="24" t="s">
        <v>1014</v>
      </c>
      <c r="C77" s="90"/>
      <c r="D77" s="90"/>
      <c r="E77" s="90"/>
      <c r="F77" s="90"/>
      <c r="G77" s="90"/>
      <c r="H77" s="79"/>
      <c r="I77" s="6"/>
      <c r="J77" s="6"/>
    </row>
    <row r="78" spans="1:10">
      <c r="A78" s="63" t="s">
        <v>100</v>
      </c>
      <c r="B78" s="21" t="s">
        <v>101</v>
      </c>
      <c r="C78" s="98" t="s">
        <v>1015</v>
      </c>
      <c r="D78" s="98"/>
      <c r="E78" s="98"/>
      <c r="F78" s="98"/>
      <c r="G78" s="98"/>
      <c r="H78" s="98"/>
      <c r="I78" s="6"/>
      <c r="J78" s="6"/>
    </row>
    <row r="79" spans="1:10">
      <c r="A79" s="58" t="s">
        <v>1017</v>
      </c>
      <c r="B79" s="46" t="s">
        <v>1018</v>
      </c>
      <c r="C79" s="73">
        <f>+SUM(C80,C83)</f>
        <v>0</v>
      </c>
      <c r="D79" s="73">
        <f t="shared" ref="D79:G79" si="16">+SUM(D80,D83)</f>
        <v>0</v>
      </c>
      <c r="E79" s="73">
        <f t="shared" si="16"/>
        <v>18831.95</v>
      </c>
      <c r="F79" s="73">
        <f t="shared" si="16"/>
        <v>0</v>
      </c>
      <c r="G79" s="73">
        <f t="shared" si="16"/>
        <v>0</v>
      </c>
      <c r="H79" s="73">
        <f>+SUM(H80,H83)</f>
        <v>18831.95</v>
      </c>
      <c r="I79" s="6"/>
      <c r="J79" s="6"/>
    </row>
    <row r="80" spans="1:10">
      <c r="A80" s="60" t="s">
        <v>1602</v>
      </c>
      <c r="B80" s="24" t="s">
        <v>102</v>
      </c>
      <c r="C80" s="25">
        <f>+SUM(C81:C82)</f>
        <v>0</v>
      </c>
      <c r="D80" s="25">
        <f t="shared" ref="D80:G80" si="17">+SUM(D81:D82)</f>
        <v>0</v>
      </c>
      <c r="E80" s="25">
        <f t="shared" si="17"/>
        <v>18831.95</v>
      </c>
      <c r="F80" s="25">
        <f t="shared" si="17"/>
        <v>0</v>
      </c>
      <c r="G80" s="25">
        <f t="shared" si="17"/>
        <v>0</v>
      </c>
      <c r="H80" s="79">
        <f>+SUM(C80:G80)</f>
        <v>18831.95</v>
      </c>
      <c r="I80" s="6"/>
      <c r="J80" s="6"/>
    </row>
    <row r="81" spans="1:10">
      <c r="A81" s="61" t="s">
        <v>103</v>
      </c>
      <c r="B81" s="48" t="s">
        <v>104</v>
      </c>
      <c r="C81" s="80"/>
      <c r="D81" s="80"/>
      <c r="E81" s="80">
        <v>18831.95</v>
      </c>
      <c r="F81" s="80"/>
      <c r="G81" s="80"/>
      <c r="H81" s="74">
        <f t="shared" ref="H81:H85" si="18">+SUM(C81:G81)</f>
        <v>18831.95</v>
      </c>
      <c r="I81" s="6"/>
      <c r="J81" s="6"/>
    </row>
    <row r="82" spans="1:10">
      <c r="A82" s="61" t="s">
        <v>105</v>
      </c>
      <c r="B82" s="48" t="s">
        <v>106</v>
      </c>
      <c r="C82" s="80"/>
      <c r="D82" s="80"/>
      <c r="E82" s="80"/>
      <c r="F82" s="80"/>
      <c r="G82" s="80"/>
      <c r="H82" s="74">
        <f t="shared" si="18"/>
        <v>0</v>
      </c>
      <c r="I82" s="6"/>
      <c r="J82" s="6"/>
    </row>
    <row r="83" spans="1:10">
      <c r="A83" s="60" t="s">
        <v>1609</v>
      </c>
      <c r="B83" s="24" t="s">
        <v>107</v>
      </c>
      <c r="C83" s="25">
        <f>+SUM(C84:C85)</f>
        <v>0</v>
      </c>
      <c r="D83" s="25">
        <f t="shared" ref="D83:G83" si="19">+SUM(D84:D85)</f>
        <v>0</v>
      </c>
      <c r="E83" s="25">
        <f t="shared" si="19"/>
        <v>0</v>
      </c>
      <c r="F83" s="25">
        <f t="shared" si="19"/>
        <v>0</v>
      </c>
      <c r="G83" s="25">
        <f t="shared" si="19"/>
        <v>0</v>
      </c>
      <c r="H83" s="79">
        <f t="shared" si="18"/>
        <v>0</v>
      </c>
      <c r="I83" s="6"/>
      <c r="J83" s="6"/>
    </row>
    <row r="84" spans="1:10">
      <c r="A84" s="61" t="s">
        <v>108</v>
      </c>
      <c r="B84" s="48" t="s">
        <v>109</v>
      </c>
      <c r="C84" s="77"/>
      <c r="D84" s="77"/>
      <c r="E84" s="77"/>
      <c r="F84" s="77"/>
      <c r="G84" s="77"/>
      <c r="H84" s="74">
        <f t="shared" si="18"/>
        <v>0</v>
      </c>
      <c r="I84" s="6"/>
      <c r="J84" s="6"/>
    </row>
    <row r="85" spans="1:10">
      <c r="A85" s="61" t="s">
        <v>110</v>
      </c>
      <c r="B85" s="48" t="s">
        <v>111</v>
      </c>
      <c r="C85" s="27"/>
      <c r="D85" s="27"/>
      <c r="E85" s="27"/>
      <c r="F85" s="27"/>
      <c r="G85" s="27"/>
      <c r="H85" s="74">
        <f t="shared" si="18"/>
        <v>0</v>
      </c>
      <c r="I85" s="6"/>
      <c r="J85" s="6"/>
    </row>
    <row r="86" spans="1:10">
      <c r="A86" s="58" t="s">
        <v>1019</v>
      </c>
      <c r="B86" s="46" t="s">
        <v>1020</v>
      </c>
      <c r="C86" s="73">
        <f>+SUM(C87,C89)</f>
        <v>0</v>
      </c>
      <c r="D86" s="73">
        <f t="shared" ref="D86:G86" si="20">+SUM(D87,D89)</f>
        <v>0</v>
      </c>
      <c r="E86" s="73">
        <f t="shared" si="20"/>
        <v>0</v>
      </c>
      <c r="F86" s="73">
        <f t="shared" si="20"/>
        <v>0</v>
      </c>
      <c r="G86" s="73">
        <f t="shared" si="20"/>
        <v>0</v>
      </c>
      <c r="H86" s="73">
        <f>+SUM(H87,H89)</f>
        <v>0</v>
      </c>
      <c r="I86" s="6"/>
      <c r="J86" s="6"/>
    </row>
    <row r="87" spans="1:10">
      <c r="A87" s="60" t="s">
        <v>1603</v>
      </c>
      <c r="B87" s="24" t="s">
        <v>112</v>
      </c>
      <c r="C87" s="25">
        <f>+SUM(C88)</f>
        <v>0</v>
      </c>
      <c r="D87" s="25">
        <f t="shared" ref="D87:H87" si="21">+SUM(D88)</f>
        <v>0</v>
      </c>
      <c r="E87" s="25">
        <f t="shared" si="21"/>
        <v>0</v>
      </c>
      <c r="F87" s="25">
        <f t="shared" si="21"/>
        <v>0</v>
      </c>
      <c r="G87" s="25">
        <f t="shared" si="21"/>
        <v>0</v>
      </c>
      <c r="H87" s="25">
        <f t="shared" si="21"/>
        <v>0</v>
      </c>
      <c r="I87" s="6"/>
      <c r="J87" s="6"/>
    </row>
    <row r="88" spans="1:10">
      <c r="A88" s="61" t="s">
        <v>113</v>
      </c>
      <c r="B88" s="48" t="s">
        <v>114</v>
      </c>
      <c r="C88" s="89"/>
      <c r="D88" s="89"/>
      <c r="E88" s="89"/>
      <c r="F88" s="89"/>
      <c r="G88" s="89"/>
      <c r="H88" s="74">
        <f t="shared" ref="H88:H93" si="22">+SUM(C88:G88)</f>
        <v>0</v>
      </c>
      <c r="I88" s="6"/>
      <c r="J88" s="6"/>
    </row>
    <row r="89" spans="1:10">
      <c r="A89" s="60" t="s">
        <v>1604</v>
      </c>
      <c r="B89" s="24" t="s">
        <v>115</v>
      </c>
      <c r="C89" s="25">
        <f>+SUM(C90:C93)</f>
        <v>0</v>
      </c>
      <c r="D89" s="25">
        <f t="shared" ref="D89:H89" si="23">+SUM(D90:D93)</f>
        <v>0</v>
      </c>
      <c r="E89" s="25">
        <f t="shared" si="23"/>
        <v>0</v>
      </c>
      <c r="F89" s="25">
        <f t="shared" si="23"/>
        <v>0</v>
      </c>
      <c r="G89" s="25">
        <f t="shared" si="23"/>
        <v>0</v>
      </c>
      <c r="H89" s="25">
        <f t="shared" si="23"/>
        <v>0</v>
      </c>
      <c r="I89" s="6"/>
      <c r="J89" s="6"/>
    </row>
    <row r="90" spans="1:10">
      <c r="A90" s="61" t="s">
        <v>116</v>
      </c>
      <c r="B90" s="48" t="s">
        <v>117</v>
      </c>
      <c r="C90" s="80"/>
      <c r="D90" s="80"/>
      <c r="E90" s="80"/>
      <c r="F90" s="80"/>
      <c r="G90" s="80"/>
      <c r="H90" s="74">
        <f t="shared" si="22"/>
        <v>0</v>
      </c>
      <c r="I90" s="6"/>
      <c r="J90" s="6"/>
    </row>
    <row r="91" spans="1:10">
      <c r="A91" s="61" t="s">
        <v>118</v>
      </c>
      <c r="B91" s="48" t="s">
        <v>119</v>
      </c>
      <c r="C91" s="89"/>
      <c r="D91" s="89"/>
      <c r="E91" s="89"/>
      <c r="F91" s="89"/>
      <c r="G91" s="89"/>
      <c r="H91" s="74">
        <f t="shared" si="22"/>
        <v>0</v>
      </c>
      <c r="I91" s="6"/>
      <c r="J91" s="6"/>
    </row>
    <row r="92" spans="1:10">
      <c r="A92" s="61" t="s">
        <v>120</v>
      </c>
      <c r="B92" s="48" t="s">
        <v>121</v>
      </c>
      <c r="C92" s="80"/>
      <c r="D92" s="80"/>
      <c r="E92" s="80"/>
      <c r="F92" s="80"/>
      <c r="G92" s="80"/>
      <c r="H92" s="74">
        <f t="shared" si="22"/>
        <v>0</v>
      </c>
      <c r="I92" s="6"/>
      <c r="J92" s="6"/>
    </row>
    <row r="93" spans="1:10">
      <c r="A93" s="61" t="s">
        <v>122</v>
      </c>
      <c r="B93" s="48" t="s">
        <v>123</v>
      </c>
      <c r="C93" s="89"/>
      <c r="D93" s="89"/>
      <c r="E93" s="89"/>
      <c r="F93" s="89"/>
      <c r="G93" s="89"/>
      <c r="H93" s="74">
        <f t="shared" si="22"/>
        <v>0</v>
      </c>
      <c r="I93" s="6"/>
      <c r="J93" s="6"/>
    </row>
    <row r="94" spans="1:10">
      <c r="A94" s="58" t="s">
        <v>1021</v>
      </c>
      <c r="B94" s="46" t="s">
        <v>1022</v>
      </c>
      <c r="C94" s="73">
        <f>+SUM(C95,C97,C99,C101)</f>
        <v>0</v>
      </c>
      <c r="D94" s="73">
        <f t="shared" ref="D94:G94" si="24">+SUM(D95,D97,D99,D101)</f>
        <v>0</v>
      </c>
      <c r="E94" s="73">
        <f t="shared" si="24"/>
        <v>5740009.0299999993</v>
      </c>
      <c r="F94" s="73">
        <f t="shared" si="24"/>
        <v>0</v>
      </c>
      <c r="G94" s="73">
        <f t="shared" si="24"/>
        <v>0</v>
      </c>
      <c r="H94" s="73">
        <f>+SUM(H95,H97,H99,H101)</f>
        <v>5740009.0299999993</v>
      </c>
      <c r="I94" s="6"/>
      <c r="J94" s="6"/>
    </row>
    <row r="95" spans="1:10">
      <c r="A95" s="60" t="s">
        <v>1605</v>
      </c>
      <c r="B95" s="24" t="s">
        <v>124</v>
      </c>
      <c r="C95" s="25">
        <f>+SUM(C96)</f>
        <v>0</v>
      </c>
      <c r="D95" s="25">
        <f t="shared" ref="D95:H95" si="25">+SUM(D96)</f>
        <v>0</v>
      </c>
      <c r="E95" s="25">
        <f t="shared" si="25"/>
        <v>2642350.46</v>
      </c>
      <c r="F95" s="25">
        <f t="shared" si="25"/>
        <v>0</v>
      </c>
      <c r="G95" s="25">
        <f t="shared" si="25"/>
        <v>0</v>
      </c>
      <c r="H95" s="25">
        <f t="shared" si="25"/>
        <v>2642350.46</v>
      </c>
      <c r="I95" s="6"/>
      <c r="J95" s="6"/>
    </row>
    <row r="96" spans="1:10">
      <c r="A96" s="61" t="s">
        <v>125</v>
      </c>
      <c r="B96" s="48" t="s">
        <v>126</v>
      </c>
      <c r="C96" s="80"/>
      <c r="D96" s="80"/>
      <c r="E96" s="80">
        <v>2642350.46</v>
      </c>
      <c r="F96" s="80"/>
      <c r="G96" s="80"/>
      <c r="H96" s="76">
        <f>+SUM(C96:G96)</f>
        <v>2642350.46</v>
      </c>
      <c r="I96" s="6"/>
      <c r="J96" s="6"/>
    </row>
    <row r="97" spans="1:10">
      <c r="A97" s="60" t="s">
        <v>1606</v>
      </c>
      <c r="B97" s="24" t="s">
        <v>127</v>
      </c>
      <c r="C97" s="25">
        <f>+SUM(C98)</f>
        <v>0</v>
      </c>
      <c r="D97" s="25">
        <f t="shared" ref="D97:H97" si="26">+SUM(D98)</f>
        <v>0</v>
      </c>
      <c r="E97" s="25">
        <f t="shared" si="26"/>
        <v>2654037.9700000002</v>
      </c>
      <c r="F97" s="25">
        <f t="shared" si="26"/>
        <v>0</v>
      </c>
      <c r="G97" s="25">
        <f t="shared" si="26"/>
        <v>0</v>
      </c>
      <c r="H97" s="25">
        <f t="shared" si="26"/>
        <v>2654037.9700000002</v>
      </c>
      <c r="I97" s="6"/>
      <c r="J97" s="6"/>
    </row>
    <row r="98" spans="1:10">
      <c r="A98" s="61" t="s">
        <v>128</v>
      </c>
      <c r="B98" s="48" t="s">
        <v>129</v>
      </c>
      <c r="C98" s="80"/>
      <c r="D98" s="80"/>
      <c r="E98" s="80">
        <v>2654037.9700000002</v>
      </c>
      <c r="F98" s="80"/>
      <c r="G98" s="80"/>
      <c r="H98" s="76">
        <f t="shared" ref="H98:H103" si="27">+SUM(C98:G98)</f>
        <v>2654037.9700000002</v>
      </c>
      <c r="I98" s="6"/>
      <c r="J98" s="6"/>
    </row>
    <row r="99" spans="1:10">
      <c r="A99" s="60" t="s">
        <v>1607</v>
      </c>
      <c r="B99" s="24" t="s">
        <v>130</v>
      </c>
      <c r="C99" s="25">
        <f>+SUM(C100)</f>
        <v>0</v>
      </c>
      <c r="D99" s="25">
        <f t="shared" ref="D99:H99" si="28">+SUM(D100)</f>
        <v>0</v>
      </c>
      <c r="E99" s="25">
        <f t="shared" si="28"/>
        <v>443620.6</v>
      </c>
      <c r="F99" s="25">
        <f t="shared" si="28"/>
        <v>0</v>
      </c>
      <c r="G99" s="25">
        <f t="shared" si="28"/>
        <v>0</v>
      </c>
      <c r="H99" s="25">
        <f t="shared" si="28"/>
        <v>443620.6</v>
      </c>
      <c r="I99" s="6"/>
      <c r="J99" s="6"/>
    </row>
    <row r="100" spans="1:10">
      <c r="A100" s="61" t="s">
        <v>131</v>
      </c>
      <c r="B100" s="48" t="s">
        <v>132</v>
      </c>
      <c r="C100" s="80"/>
      <c r="D100" s="80"/>
      <c r="E100" s="80">
        <v>443620.6</v>
      </c>
      <c r="F100" s="80"/>
      <c r="G100" s="80"/>
      <c r="H100" s="76">
        <f t="shared" si="27"/>
        <v>443620.6</v>
      </c>
      <c r="I100" s="6"/>
      <c r="J100" s="6"/>
    </row>
    <row r="101" spans="1:10">
      <c r="A101" s="60" t="s">
        <v>1608</v>
      </c>
      <c r="B101" s="24" t="s">
        <v>133</v>
      </c>
      <c r="C101" s="25">
        <f>+SUM(C102:C103)</f>
        <v>0</v>
      </c>
      <c r="D101" s="25">
        <f t="shared" ref="D101:H101" si="29">+SUM(D102:D103)</f>
        <v>0</v>
      </c>
      <c r="E101" s="25">
        <f t="shared" si="29"/>
        <v>0</v>
      </c>
      <c r="F101" s="25">
        <f t="shared" si="29"/>
        <v>0</v>
      </c>
      <c r="G101" s="25">
        <f t="shared" si="29"/>
        <v>0</v>
      </c>
      <c r="H101" s="25">
        <f t="shared" si="29"/>
        <v>0</v>
      </c>
      <c r="I101" s="6"/>
      <c r="J101" s="6"/>
    </row>
    <row r="102" spans="1:10">
      <c r="A102" s="61" t="s">
        <v>134</v>
      </c>
      <c r="B102" s="48" t="s">
        <v>135</v>
      </c>
      <c r="C102" s="80"/>
      <c r="D102" s="80"/>
      <c r="E102" s="80"/>
      <c r="F102" s="80"/>
      <c r="G102" s="80"/>
      <c r="H102" s="76">
        <f t="shared" si="27"/>
        <v>0</v>
      </c>
      <c r="I102" s="6"/>
      <c r="J102" s="6"/>
    </row>
    <row r="103" spans="1:10" ht="18" customHeight="1">
      <c r="A103" s="61" t="s">
        <v>136</v>
      </c>
      <c r="B103" s="48" t="s">
        <v>137</v>
      </c>
      <c r="C103" s="27"/>
      <c r="D103" s="27"/>
      <c r="E103" s="27"/>
      <c r="F103" s="27"/>
      <c r="G103" s="27"/>
      <c r="H103" s="76">
        <f t="shared" si="27"/>
        <v>0</v>
      </c>
      <c r="I103" s="6"/>
      <c r="J103" s="6"/>
    </row>
    <row r="104" spans="1:10">
      <c r="A104" s="49">
        <v>2.2000000000000002</v>
      </c>
      <c r="B104" s="33" t="s">
        <v>1023</v>
      </c>
      <c r="C104" s="72">
        <f>+SUM(C105,C124,C131,C139,C149,C173,C192,C214,C252)</f>
        <v>10330654.5</v>
      </c>
      <c r="D104" s="72">
        <f t="shared" ref="D104:H104" si="30">+SUM(D105,D124,D131,D139,D149,D173,D192,D214,D252)</f>
        <v>0</v>
      </c>
      <c r="E104" s="72">
        <f t="shared" si="30"/>
        <v>6692078.4300000006</v>
      </c>
      <c r="F104" s="72">
        <f t="shared" si="30"/>
        <v>0</v>
      </c>
      <c r="G104" s="72">
        <f t="shared" si="30"/>
        <v>0</v>
      </c>
      <c r="H104" s="72">
        <f t="shared" si="30"/>
        <v>17022732.93</v>
      </c>
      <c r="I104" s="6"/>
      <c r="J104" s="6"/>
    </row>
    <row r="105" spans="1:10">
      <c r="A105" s="64" t="s">
        <v>1024</v>
      </c>
      <c r="B105" s="30" t="s">
        <v>1025</v>
      </c>
      <c r="C105" s="91">
        <f>+SUM(C106,C108,C110,C112,C114,C116,C120,C122)</f>
        <v>10330654.5</v>
      </c>
      <c r="D105" s="91">
        <f t="shared" ref="D105:H105" si="31">+SUM(D106,D108,D110,D112,D114,D116,D120,D122)</f>
        <v>0</v>
      </c>
      <c r="E105" s="91">
        <f t="shared" si="31"/>
        <v>715746.87</v>
      </c>
      <c r="F105" s="91">
        <f t="shared" si="31"/>
        <v>0</v>
      </c>
      <c r="G105" s="91">
        <f t="shared" si="31"/>
        <v>0</v>
      </c>
      <c r="H105" s="91">
        <f t="shared" si="31"/>
        <v>11046401.369999999</v>
      </c>
      <c r="I105" s="6"/>
      <c r="J105" s="6"/>
    </row>
    <row r="106" spans="1:10">
      <c r="A106" s="60" t="s">
        <v>1028</v>
      </c>
      <c r="B106" s="24" t="s">
        <v>1029</v>
      </c>
      <c r="C106" s="25">
        <f>+SUM(C107)</f>
        <v>0</v>
      </c>
      <c r="D106" s="25">
        <f t="shared" ref="D106:H106" si="32">+SUM(D107)</f>
        <v>0</v>
      </c>
      <c r="E106" s="25">
        <f t="shared" si="32"/>
        <v>0</v>
      </c>
      <c r="F106" s="25">
        <f t="shared" si="32"/>
        <v>0</v>
      </c>
      <c r="G106" s="25">
        <f t="shared" si="32"/>
        <v>0</v>
      </c>
      <c r="H106" s="25">
        <f t="shared" si="32"/>
        <v>0</v>
      </c>
      <c r="I106" s="6"/>
      <c r="J106" s="6"/>
    </row>
    <row r="107" spans="1:10">
      <c r="A107" s="61" t="s">
        <v>138</v>
      </c>
      <c r="B107" s="48" t="s">
        <v>139</v>
      </c>
      <c r="C107" s="27"/>
      <c r="D107" s="27"/>
      <c r="E107" s="27"/>
      <c r="F107" s="27"/>
      <c r="G107" s="27"/>
      <c r="H107" s="74">
        <f>+SUM(C107:G107)</f>
        <v>0</v>
      </c>
      <c r="I107" s="6"/>
      <c r="J107" s="6"/>
    </row>
    <row r="108" spans="1:10">
      <c r="A108" s="60" t="s">
        <v>1026</v>
      </c>
      <c r="B108" s="24" t="s">
        <v>1027</v>
      </c>
      <c r="C108" s="25">
        <f>+SUM(C109)</f>
        <v>0</v>
      </c>
      <c r="D108" s="25">
        <f t="shared" ref="D108:G108" si="33">+SUM(D109)</f>
        <v>0</v>
      </c>
      <c r="E108" s="25">
        <f t="shared" si="33"/>
        <v>349152.14</v>
      </c>
      <c r="F108" s="25">
        <f t="shared" si="33"/>
        <v>0</v>
      </c>
      <c r="G108" s="25">
        <f t="shared" si="33"/>
        <v>0</v>
      </c>
      <c r="H108" s="25">
        <f>+SUM(H109)</f>
        <v>349152.14</v>
      </c>
      <c r="I108" s="6"/>
      <c r="J108" s="6"/>
    </row>
    <row r="109" spans="1:10">
      <c r="A109" s="61" t="s">
        <v>140</v>
      </c>
      <c r="B109" s="48" t="s">
        <v>141</v>
      </c>
      <c r="C109" s="27"/>
      <c r="D109" s="27"/>
      <c r="E109" s="27">
        <v>349152.14</v>
      </c>
      <c r="F109" s="27"/>
      <c r="G109" s="27"/>
      <c r="H109" s="74">
        <f>+SUM(C109:G109)</f>
        <v>349152.14</v>
      </c>
      <c r="I109" s="6"/>
      <c r="J109" s="6"/>
    </row>
    <row r="110" spans="1:10">
      <c r="A110" s="60" t="s">
        <v>1030</v>
      </c>
      <c r="B110" s="24" t="s">
        <v>1031</v>
      </c>
      <c r="C110" s="25">
        <f>+SUM(C111)</f>
        <v>0</v>
      </c>
      <c r="D110" s="25">
        <f t="shared" ref="D110:H110" si="34">+SUM(D111)</f>
        <v>0</v>
      </c>
      <c r="E110" s="25">
        <f t="shared" si="34"/>
        <v>262641.90000000002</v>
      </c>
      <c r="F110" s="25">
        <f t="shared" si="34"/>
        <v>0</v>
      </c>
      <c r="G110" s="25">
        <f t="shared" si="34"/>
        <v>0</v>
      </c>
      <c r="H110" s="25">
        <f t="shared" si="34"/>
        <v>262641.90000000002</v>
      </c>
      <c r="I110" s="6"/>
      <c r="J110" s="6"/>
    </row>
    <row r="111" spans="1:10">
      <c r="A111" s="61" t="s">
        <v>142</v>
      </c>
      <c r="B111" s="48" t="s">
        <v>143</v>
      </c>
      <c r="C111" s="27"/>
      <c r="D111" s="27"/>
      <c r="E111" s="27">
        <v>262641.90000000002</v>
      </c>
      <c r="F111" s="27"/>
      <c r="G111" s="27"/>
      <c r="H111" s="74">
        <f>+SUM(C111:G111)</f>
        <v>262641.90000000002</v>
      </c>
      <c r="I111" s="6"/>
      <c r="J111" s="6"/>
    </row>
    <row r="112" spans="1:10">
      <c r="A112" s="60" t="s">
        <v>1032</v>
      </c>
      <c r="B112" s="24" t="s">
        <v>1033</v>
      </c>
      <c r="C112" s="88">
        <f>+SUM(C113)</f>
        <v>0</v>
      </c>
      <c r="D112" s="88">
        <f t="shared" ref="D112:H112" si="35">+SUM(D113)</f>
        <v>0</v>
      </c>
      <c r="E112" s="88">
        <f t="shared" si="35"/>
        <v>0</v>
      </c>
      <c r="F112" s="88">
        <f t="shared" si="35"/>
        <v>0</v>
      </c>
      <c r="G112" s="88">
        <f t="shared" si="35"/>
        <v>0</v>
      </c>
      <c r="H112" s="88">
        <f t="shared" si="35"/>
        <v>0</v>
      </c>
      <c r="I112" s="6"/>
      <c r="J112" s="6"/>
    </row>
    <row r="113" spans="1:10">
      <c r="A113" s="61" t="s">
        <v>144</v>
      </c>
      <c r="B113" s="48" t="s">
        <v>145</v>
      </c>
      <c r="C113" s="77"/>
      <c r="D113" s="77"/>
      <c r="E113" s="77"/>
      <c r="F113" s="77"/>
      <c r="G113" s="77"/>
      <c r="H113" s="74">
        <f>+SUM(C113:G113)</f>
        <v>0</v>
      </c>
      <c r="I113" s="6"/>
      <c r="J113" s="6"/>
    </row>
    <row r="114" spans="1:10">
      <c r="A114" s="60" t="s">
        <v>1034</v>
      </c>
      <c r="B114" s="24" t="s">
        <v>1035</v>
      </c>
      <c r="C114" s="25">
        <f>+SUM(C115)</f>
        <v>0</v>
      </c>
      <c r="D114" s="25">
        <f t="shared" ref="D114:H114" si="36">+SUM(D115)</f>
        <v>0</v>
      </c>
      <c r="E114" s="25">
        <f t="shared" si="36"/>
        <v>103952.83</v>
      </c>
      <c r="F114" s="25">
        <f t="shared" si="36"/>
        <v>0</v>
      </c>
      <c r="G114" s="25">
        <f t="shared" si="36"/>
        <v>0</v>
      </c>
      <c r="H114" s="25">
        <f t="shared" si="36"/>
        <v>103952.83</v>
      </c>
      <c r="I114" s="6"/>
      <c r="J114" s="6"/>
    </row>
    <row r="115" spans="1:10">
      <c r="A115" s="61" t="s">
        <v>146</v>
      </c>
      <c r="B115" s="48" t="s">
        <v>147</v>
      </c>
      <c r="C115" s="77"/>
      <c r="D115" s="77"/>
      <c r="E115" s="77">
        <v>103952.83</v>
      </c>
      <c r="F115" s="77"/>
      <c r="G115" s="77"/>
      <c r="H115" s="74">
        <f>+SUM(C115:G115)</f>
        <v>103952.83</v>
      </c>
      <c r="I115" s="6"/>
      <c r="J115" s="6"/>
    </row>
    <row r="116" spans="1:10">
      <c r="A116" s="60" t="s">
        <v>1036</v>
      </c>
      <c r="B116" s="24" t="s">
        <v>1037</v>
      </c>
      <c r="C116" s="88">
        <f>+SUM(C117:C119)</f>
        <v>10330654.5</v>
      </c>
      <c r="D116" s="88">
        <f t="shared" ref="D116:G116" si="37">+SUM(D117:D119)</f>
        <v>0</v>
      </c>
      <c r="E116" s="88">
        <f t="shared" si="37"/>
        <v>0</v>
      </c>
      <c r="F116" s="88">
        <f t="shared" si="37"/>
        <v>0</v>
      </c>
      <c r="G116" s="88">
        <f t="shared" si="37"/>
        <v>0</v>
      </c>
      <c r="H116" s="88">
        <f>+SUM(H117:H119)</f>
        <v>10330654.5</v>
      </c>
      <c r="I116" s="6"/>
      <c r="J116" s="6"/>
    </row>
    <row r="117" spans="1:10">
      <c r="A117" s="61" t="s">
        <v>148</v>
      </c>
      <c r="B117" s="48" t="s">
        <v>149</v>
      </c>
      <c r="C117" s="80"/>
      <c r="D117" s="80"/>
      <c r="E117" s="80"/>
      <c r="F117" s="80"/>
      <c r="G117" s="80"/>
      <c r="H117" s="76">
        <f>+SUM(C117:G117)</f>
        <v>0</v>
      </c>
      <c r="I117" s="6"/>
      <c r="J117" s="6"/>
    </row>
    <row r="118" spans="1:10">
      <c r="A118" s="61" t="s">
        <v>150</v>
      </c>
      <c r="B118" s="48" t="s">
        <v>151</v>
      </c>
      <c r="C118" s="80">
        <v>10330654.5</v>
      </c>
      <c r="D118" s="80"/>
      <c r="E118" s="80">
        <f>9915942-9915942</f>
        <v>0</v>
      </c>
      <c r="F118" s="80"/>
      <c r="G118" s="80"/>
      <c r="H118" s="76">
        <f t="shared" ref="H118:H119" si="38">+SUM(C118:G118)</f>
        <v>10330654.5</v>
      </c>
      <c r="I118" s="6"/>
      <c r="J118" s="6"/>
    </row>
    <row r="119" spans="1:10">
      <c r="A119" s="61" t="s">
        <v>152</v>
      </c>
      <c r="B119" s="48" t="s">
        <v>153</v>
      </c>
      <c r="C119" s="89"/>
      <c r="D119" s="89"/>
      <c r="E119" s="89"/>
      <c r="F119" s="89"/>
      <c r="G119" s="89"/>
      <c r="H119" s="76">
        <f t="shared" si="38"/>
        <v>0</v>
      </c>
      <c r="I119" s="6"/>
      <c r="J119" s="6"/>
    </row>
    <row r="120" spans="1:10">
      <c r="A120" s="60" t="s">
        <v>1038</v>
      </c>
      <c r="B120" s="24" t="s">
        <v>1039</v>
      </c>
      <c r="C120" s="25">
        <f>+SUM(C121)</f>
        <v>0</v>
      </c>
      <c r="D120" s="25">
        <f t="shared" ref="D120:H120" si="39">+SUM(D121)</f>
        <v>0</v>
      </c>
      <c r="E120" s="25">
        <f t="shared" si="39"/>
        <v>0</v>
      </c>
      <c r="F120" s="25">
        <f t="shared" si="39"/>
        <v>0</v>
      </c>
      <c r="G120" s="25">
        <f t="shared" si="39"/>
        <v>0</v>
      </c>
      <c r="H120" s="25">
        <f t="shared" si="39"/>
        <v>0</v>
      </c>
      <c r="I120" s="6"/>
      <c r="J120" s="6"/>
    </row>
    <row r="121" spans="1:10">
      <c r="A121" s="61" t="s">
        <v>154</v>
      </c>
      <c r="B121" s="48" t="s">
        <v>155</v>
      </c>
      <c r="C121" s="27"/>
      <c r="D121" s="27"/>
      <c r="E121" s="27"/>
      <c r="F121" s="27"/>
      <c r="G121" s="27"/>
      <c r="H121" s="74">
        <f>+SUM(C121:G121)</f>
        <v>0</v>
      </c>
      <c r="I121" s="6"/>
      <c r="J121" s="6"/>
    </row>
    <row r="122" spans="1:10">
      <c r="A122" s="60" t="s">
        <v>1044</v>
      </c>
      <c r="B122" s="24" t="s">
        <v>1045</v>
      </c>
      <c r="C122" s="25">
        <f>+SUM(C123)</f>
        <v>0</v>
      </c>
      <c r="D122" s="25">
        <f t="shared" ref="D122:H122" si="40">+SUM(D123)</f>
        <v>0</v>
      </c>
      <c r="E122" s="25">
        <f t="shared" si="40"/>
        <v>0</v>
      </c>
      <c r="F122" s="25">
        <f t="shared" si="40"/>
        <v>0</v>
      </c>
      <c r="G122" s="25">
        <f t="shared" si="40"/>
        <v>0</v>
      </c>
      <c r="H122" s="25">
        <f t="shared" si="40"/>
        <v>0</v>
      </c>
      <c r="I122" s="6"/>
      <c r="J122" s="6"/>
    </row>
    <row r="123" spans="1:10">
      <c r="A123" s="61" t="s">
        <v>156</v>
      </c>
      <c r="B123" s="48" t="s">
        <v>157</v>
      </c>
      <c r="C123" s="77"/>
      <c r="D123" s="77"/>
      <c r="E123" s="77"/>
      <c r="F123" s="77"/>
      <c r="G123" s="77"/>
      <c r="H123" s="74">
        <f>+SUM(C123:G123)</f>
        <v>0</v>
      </c>
      <c r="I123" s="6"/>
      <c r="J123" s="6"/>
    </row>
    <row r="124" spans="1:10">
      <c r="A124" s="64" t="s">
        <v>1040</v>
      </c>
      <c r="B124" s="30" t="s">
        <v>1041</v>
      </c>
      <c r="C124" s="91">
        <f>+SUM(C125,C129)</f>
        <v>0</v>
      </c>
      <c r="D124" s="91">
        <f t="shared" ref="D124:H124" si="41">+SUM(D125,D129)</f>
        <v>0</v>
      </c>
      <c r="E124" s="91">
        <f t="shared" si="41"/>
        <v>35920</v>
      </c>
      <c r="F124" s="91">
        <f t="shared" si="41"/>
        <v>0</v>
      </c>
      <c r="G124" s="91">
        <f t="shared" si="41"/>
        <v>0</v>
      </c>
      <c r="H124" s="91">
        <f t="shared" si="41"/>
        <v>35920</v>
      </c>
      <c r="I124" s="6"/>
      <c r="J124" s="6"/>
    </row>
    <row r="125" spans="1:10">
      <c r="A125" s="60" t="s">
        <v>1042</v>
      </c>
      <c r="B125" s="24" t="s">
        <v>1043</v>
      </c>
      <c r="C125" s="25">
        <f>+SUM(C126:C128)</f>
        <v>0</v>
      </c>
      <c r="D125" s="25">
        <f t="shared" ref="D125:H125" si="42">+SUM(D126:D128)</f>
        <v>0</v>
      </c>
      <c r="E125" s="25">
        <f t="shared" si="42"/>
        <v>27770</v>
      </c>
      <c r="F125" s="25">
        <f t="shared" si="42"/>
        <v>0</v>
      </c>
      <c r="G125" s="25">
        <f t="shared" si="42"/>
        <v>0</v>
      </c>
      <c r="H125" s="25">
        <f t="shared" si="42"/>
        <v>27770</v>
      </c>
      <c r="I125" s="6"/>
      <c r="J125" s="6"/>
    </row>
    <row r="126" spans="1:10">
      <c r="A126" s="61" t="s">
        <v>158</v>
      </c>
      <c r="B126" s="48" t="s">
        <v>159</v>
      </c>
      <c r="C126" s="27"/>
      <c r="D126" s="27"/>
      <c r="E126" s="27">
        <f>31337-3567</f>
        <v>27770</v>
      </c>
      <c r="F126" s="27"/>
      <c r="G126" s="27"/>
      <c r="H126" s="74">
        <f>+SUM(C126:G126)</f>
        <v>27770</v>
      </c>
      <c r="I126" s="6"/>
      <c r="J126" s="6"/>
    </row>
    <row r="127" spans="1:10">
      <c r="A127" s="61" t="s">
        <v>160</v>
      </c>
      <c r="B127" s="48" t="s">
        <v>161</v>
      </c>
      <c r="C127" s="27"/>
      <c r="D127" s="27"/>
      <c r="E127" s="27"/>
      <c r="F127" s="27"/>
      <c r="G127" s="27"/>
      <c r="H127" s="74">
        <f t="shared" ref="H127:H128" si="43">+SUM(C127:G127)</f>
        <v>0</v>
      </c>
      <c r="I127" s="6"/>
      <c r="J127" s="6"/>
    </row>
    <row r="128" spans="1:10">
      <c r="A128" s="61" t="s">
        <v>162</v>
      </c>
      <c r="B128" s="48" t="s">
        <v>163</v>
      </c>
      <c r="C128" s="77"/>
      <c r="D128" s="77"/>
      <c r="E128" s="77"/>
      <c r="F128" s="77"/>
      <c r="G128" s="77"/>
      <c r="H128" s="74">
        <f t="shared" si="43"/>
        <v>0</v>
      </c>
      <c r="I128" s="6"/>
      <c r="J128" s="6"/>
    </row>
    <row r="129" spans="1:10">
      <c r="A129" s="60" t="s">
        <v>1048</v>
      </c>
      <c r="B129" s="24" t="s">
        <v>1049</v>
      </c>
      <c r="C129" s="25">
        <f>+SUM(C130)</f>
        <v>0</v>
      </c>
      <c r="D129" s="25">
        <f t="shared" ref="D129:H129" si="44">+SUM(D130)</f>
        <v>0</v>
      </c>
      <c r="E129" s="25">
        <f t="shared" si="44"/>
        <v>8150</v>
      </c>
      <c r="F129" s="25">
        <f t="shared" si="44"/>
        <v>0</v>
      </c>
      <c r="G129" s="25">
        <f t="shared" si="44"/>
        <v>0</v>
      </c>
      <c r="H129" s="25">
        <f t="shared" si="44"/>
        <v>8150</v>
      </c>
      <c r="I129" s="6"/>
      <c r="J129" s="6"/>
    </row>
    <row r="130" spans="1:10">
      <c r="A130" s="61" t="s">
        <v>164</v>
      </c>
      <c r="B130" s="48" t="s">
        <v>165</v>
      </c>
      <c r="C130" s="78"/>
      <c r="D130" s="78"/>
      <c r="E130" s="78">
        <v>8150</v>
      </c>
      <c r="F130" s="78"/>
      <c r="G130" s="78"/>
      <c r="H130" s="74">
        <f>+SUM(C130:G130)</f>
        <v>8150</v>
      </c>
      <c r="I130" s="6"/>
      <c r="J130" s="6"/>
    </row>
    <row r="131" spans="1:10">
      <c r="A131" s="64" t="s">
        <v>1046</v>
      </c>
      <c r="B131" s="30" t="s">
        <v>1047</v>
      </c>
      <c r="C131" s="91">
        <f>+SUM(C132,C134,C137)</f>
        <v>0</v>
      </c>
      <c r="D131" s="91">
        <f t="shared" ref="D131:H131" si="45">+SUM(D132,D134,D137)</f>
        <v>0</v>
      </c>
      <c r="E131" s="91">
        <f t="shared" si="45"/>
        <v>216255</v>
      </c>
      <c r="F131" s="91">
        <f t="shared" si="45"/>
        <v>0</v>
      </c>
      <c r="G131" s="91">
        <f t="shared" si="45"/>
        <v>0</v>
      </c>
      <c r="H131" s="91">
        <f t="shared" si="45"/>
        <v>216255</v>
      </c>
      <c r="I131" s="6"/>
      <c r="J131" s="6"/>
    </row>
    <row r="132" spans="1:10">
      <c r="A132" s="60" t="s">
        <v>1052</v>
      </c>
      <c r="B132" s="24" t="s">
        <v>1053</v>
      </c>
      <c r="C132" s="88">
        <f>+SUM(C133)</f>
        <v>0</v>
      </c>
      <c r="D132" s="88">
        <f t="shared" ref="D132:H132" si="46">+SUM(D133)</f>
        <v>0</v>
      </c>
      <c r="E132" s="88">
        <f t="shared" si="46"/>
        <v>216255</v>
      </c>
      <c r="F132" s="88">
        <f t="shared" si="46"/>
        <v>0</v>
      </c>
      <c r="G132" s="88">
        <f t="shared" si="46"/>
        <v>0</v>
      </c>
      <c r="H132" s="88">
        <f t="shared" si="46"/>
        <v>216255</v>
      </c>
      <c r="I132" s="6"/>
      <c r="J132" s="6"/>
    </row>
    <row r="133" spans="1:10">
      <c r="A133" s="61" t="s">
        <v>166</v>
      </c>
      <c r="B133" s="48" t="s">
        <v>167</v>
      </c>
      <c r="C133" s="80"/>
      <c r="D133" s="80"/>
      <c r="E133" s="80">
        <f>216755-500</f>
        <v>216255</v>
      </c>
      <c r="F133" s="80"/>
      <c r="G133" s="80"/>
      <c r="H133" s="74">
        <f>+SUM(C133:G133)</f>
        <v>216255</v>
      </c>
      <c r="I133" s="6"/>
      <c r="J133" s="6"/>
    </row>
    <row r="134" spans="1:10">
      <c r="A134" s="60" t="s">
        <v>1050</v>
      </c>
      <c r="B134" s="24" t="s">
        <v>1051</v>
      </c>
      <c r="C134" s="88">
        <f>+SUM(C135:C136)</f>
        <v>0</v>
      </c>
      <c r="D134" s="88">
        <f t="shared" ref="D134:H134" si="47">+SUM(D135:D136)</f>
        <v>0</v>
      </c>
      <c r="E134" s="88">
        <f t="shared" si="47"/>
        <v>0</v>
      </c>
      <c r="F134" s="88">
        <f t="shared" si="47"/>
        <v>0</v>
      </c>
      <c r="G134" s="88">
        <f t="shared" si="47"/>
        <v>0</v>
      </c>
      <c r="H134" s="88">
        <f t="shared" si="47"/>
        <v>0</v>
      </c>
      <c r="I134" s="6"/>
      <c r="J134" s="6"/>
    </row>
    <row r="135" spans="1:10">
      <c r="A135" s="61" t="s">
        <v>168</v>
      </c>
      <c r="B135" s="48" t="s">
        <v>169</v>
      </c>
      <c r="C135" s="80"/>
      <c r="D135" s="80"/>
      <c r="E135" s="80"/>
      <c r="F135" s="80"/>
      <c r="G135" s="80"/>
      <c r="H135" s="74">
        <f>+SUM(C135:G135)</f>
        <v>0</v>
      </c>
      <c r="I135" s="6"/>
      <c r="J135" s="6"/>
    </row>
    <row r="136" spans="1:10">
      <c r="A136" s="61" t="s">
        <v>170</v>
      </c>
      <c r="B136" s="48" t="s">
        <v>171</v>
      </c>
      <c r="C136" s="27"/>
      <c r="D136" s="27"/>
      <c r="E136" s="27"/>
      <c r="F136" s="27"/>
      <c r="G136" s="27"/>
      <c r="H136" s="74">
        <f>+SUM(C136:G136)</f>
        <v>0</v>
      </c>
      <c r="I136" s="6"/>
      <c r="J136" s="6"/>
    </row>
    <row r="137" spans="1:10">
      <c r="A137" s="60" t="s">
        <v>1054</v>
      </c>
      <c r="B137" s="24" t="s">
        <v>1055</v>
      </c>
      <c r="C137" s="88">
        <f>+SUM(C138)</f>
        <v>0</v>
      </c>
      <c r="D137" s="88">
        <f t="shared" ref="D137:H137" si="48">+SUM(D138)</f>
        <v>0</v>
      </c>
      <c r="E137" s="88">
        <f t="shared" si="48"/>
        <v>0</v>
      </c>
      <c r="F137" s="88">
        <f t="shared" si="48"/>
        <v>0</v>
      </c>
      <c r="G137" s="88">
        <f t="shared" si="48"/>
        <v>0</v>
      </c>
      <c r="H137" s="88">
        <f t="shared" si="48"/>
        <v>0</v>
      </c>
      <c r="I137" s="6"/>
      <c r="J137" s="6"/>
    </row>
    <row r="138" spans="1:10">
      <c r="A138" s="61" t="s">
        <v>172</v>
      </c>
      <c r="B138" s="48" t="s">
        <v>173</v>
      </c>
      <c r="C138" s="77"/>
      <c r="D138" s="77"/>
      <c r="E138" s="77"/>
      <c r="F138" s="77"/>
      <c r="G138" s="77"/>
      <c r="H138" s="74">
        <f>+SUM(C138:G138)</f>
        <v>0</v>
      </c>
      <c r="I138" s="6"/>
      <c r="J138" s="6"/>
    </row>
    <row r="139" spans="1:10">
      <c r="A139" s="64" t="s">
        <v>1056</v>
      </c>
      <c r="B139" s="30" t="s">
        <v>1057</v>
      </c>
      <c r="C139" s="91">
        <f>+SUM(C140,C142,C144,C147)</f>
        <v>0</v>
      </c>
      <c r="D139" s="91">
        <f t="shared" ref="D139:H139" si="49">+SUM(D140,D142,D144,D147)</f>
        <v>0</v>
      </c>
      <c r="E139" s="91">
        <f t="shared" si="49"/>
        <v>136090</v>
      </c>
      <c r="F139" s="91">
        <f t="shared" si="49"/>
        <v>0</v>
      </c>
      <c r="G139" s="91">
        <f t="shared" si="49"/>
        <v>0</v>
      </c>
      <c r="H139" s="91">
        <f t="shared" si="49"/>
        <v>136090</v>
      </c>
      <c r="I139" s="6"/>
      <c r="J139" s="6"/>
    </row>
    <row r="140" spans="1:10">
      <c r="A140" s="60" t="s">
        <v>1058</v>
      </c>
      <c r="B140" s="24" t="s">
        <v>1059</v>
      </c>
      <c r="C140" s="25">
        <f>+SUM(C141)</f>
        <v>0</v>
      </c>
      <c r="D140" s="25">
        <f t="shared" ref="D140:H140" si="50">+SUM(D141)</f>
        <v>0</v>
      </c>
      <c r="E140" s="25">
        <f t="shared" si="50"/>
        <v>136090</v>
      </c>
      <c r="F140" s="25">
        <f t="shared" si="50"/>
        <v>0</v>
      </c>
      <c r="G140" s="25">
        <f t="shared" si="50"/>
        <v>0</v>
      </c>
      <c r="H140" s="25">
        <f t="shared" si="50"/>
        <v>136090</v>
      </c>
      <c r="I140" s="6"/>
      <c r="J140" s="6"/>
    </row>
    <row r="141" spans="1:10">
      <c r="A141" s="61" t="s">
        <v>174</v>
      </c>
      <c r="B141" s="48" t="s">
        <v>175</v>
      </c>
      <c r="C141" s="77"/>
      <c r="D141" s="77"/>
      <c r="E141" s="77">
        <v>136090</v>
      </c>
      <c r="F141" s="77"/>
      <c r="G141" s="77"/>
      <c r="H141" s="74">
        <f>+SUM(C141:G141)</f>
        <v>136090</v>
      </c>
      <c r="I141" s="6"/>
      <c r="J141" s="6"/>
    </row>
    <row r="142" spans="1:10">
      <c r="A142" s="60" t="s">
        <v>1060</v>
      </c>
      <c r="B142" s="24" t="s">
        <v>1061</v>
      </c>
      <c r="C142" s="88">
        <f>+SUM(C143)</f>
        <v>0</v>
      </c>
      <c r="D142" s="88">
        <f t="shared" ref="D142:H142" si="51">+SUM(D143)</f>
        <v>0</v>
      </c>
      <c r="E142" s="88">
        <f t="shared" si="51"/>
        <v>0</v>
      </c>
      <c r="F142" s="88">
        <f t="shared" si="51"/>
        <v>0</v>
      </c>
      <c r="G142" s="88">
        <f t="shared" si="51"/>
        <v>0</v>
      </c>
      <c r="H142" s="88">
        <f t="shared" si="51"/>
        <v>0</v>
      </c>
      <c r="I142" s="6"/>
      <c r="J142" s="6"/>
    </row>
    <row r="143" spans="1:10">
      <c r="A143" s="61" t="s">
        <v>176</v>
      </c>
      <c r="B143" s="48" t="s">
        <v>177</v>
      </c>
      <c r="C143" s="77"/>
      <c r="D143" s="77"/>
      <c r="E143" s="77"/>
      <c r="F143" s="77"/>
      <c r="G143" s="77"/>
      <c r="H143" s="74">
        <f>+SUM(C143:G143)</f>
        <v>0</v>
      </c>
      <c r="I143" s="6"/>
      <c r="J143" s="6"/>
    </row>
    <row r="144" spans="1:10">
      <c r="A144" s="60" t="s">
        <v>1062</v>
      </c>
      <c r="B144" s="24" t="s">
        <v>1063</v>
      </c>
      <c r="C144" s="88">
        <f>+SUM(C145:C146)</f>
        <v>0</v>
      </c>
      <c r="D144" s="88">
        <f t="shared" ref="D144:H144" si="52">+SUM(D145:D146)</f>
        <v>0</v>
      </c>
      <c r="E144" s="88">
        <f t="shared" si="52"/>
        <v>0</v>
      </c>
      <c r="F144" s="88">
        <f t="shared" si="52"/>
        <v>0</v>
      </c>
      <c r="G144" s="88">
        <f t="shared" si="52"/>
        <v>0</v>
      </c>
      <c r="H144" s="88">
        <f t="shared" si="52"/>
        <v>0</v>
      </c>
      <c r="I144" s="6"/>
      <c r="J144" s="6"/>
    </row>
    <row r="145" spans="1:10">
      <c r="A145" s="61" t="s">
        <v>178</v>
      </c>
      <c r="B145" s="48" t="s">
        <v>179</v>
      </c>
      <c r="C145" s="77"/>
      <c r="D145" s="77"/>
      <c r="E145" s="77"/>
      <c r="F145" s="77"/>
      <c r="G145" s="77"/>
      <c r="H145" s="74">
        <f>+SUM(C145:G145)</f>
        <v>0</v>
      </c>
      <c r="I145" s="6"/>
      <c r="J145" s="6"/>
    </row>
    <row r="146" spans="1:10">
      <c r="A146" s="61" t="s">
        <v>180</v>
      </c>
      <c r="B146" s="48" t="s">
        <v>181</v>
      </c>
      <c r="C146" s="27"/>
      <c r="D146" s="27"/>
      <c r="E146" s="27"/>
      <c r="F146" s="27"/>
      <c r="G146" s="27"/>
      <c r="H146" s="74">
        <f>+SUM(C146:G146)</f>
        <v>0</v>
      </c>
      <c r="I146" s="6"/>
      <c r="J146" s="6"/>
    </row>
    <row r="147" spans="1:10">
      <c r="A147" s="60" t="s">
        <v>1064</v>
      </c>
      <c r="B147" s="24" t="s">
        <v>1065</v>
      </c>
      <c r="C147" s="88">
        <f>+SUM(C148)</f>
        <v>0</v>
      </c>
      <c r="D147" s="88">
        <f t="shared" ref="D147:H147" si="53">+SUM(D148)</f>
        <v>0</v>
      </c>
      <c r="E147" s="88">
        <f t="shared" si="53"/>
        <v>0</v>
      </c>
      <c r="F147" s="88">
        <f t="shared" si="53"/>
        <v>0</v>
      </c>
      <c r="G147" s="88">
        <f t="shared" si="53"/>
        <v>0</v>
      </c>
      <c r="H147" s="88">
        <f t="shared" si="53"/>
        <v>0</v>
      </c>
      <c r="I147" s="6"/>
      <c r="J147" s="6"/>
    </row>
    <row r="148" spans="1:10">
      <c r="A148" s="61" t="s">
        <v>182</v>
      </c>
      <c r="B148" s="48" t="s">
        <v>183</v>
      </c>
      <c r="C148" s="27"/>
      <c r="D148" s="27"/>
      <c r="E148" s="27"/>
      <c r="F148" s="27"/>
      <c r="G148" s="27"/>
      <c r="H148" s="74">
        <f>+SUM(C148:G148)</f>
        <v>0</v>
      </c>
      <c r="I148" s="6"/>
      <c r="J148" s="6"/>
    </row>
    <row r="149" spans="1:10">
      <c r="A149" s="64" t="s">
        <v>1066</v>
      </c>
      <c r="B149" s="30" t="s">
        <v>1067</v>
      </c>
      <c r="C149" s="91">
        <f>+SUM(C150,C152,C155,C161,C163,C165,C167,C169,C171)</f>
        <v>0</v>
      </c>
      <c r="D149" s="91">
        <f t="shared" ref="D149:H149" si="54">+SUM(D150,D152,D155,D161,D163,D165,D167,D169,D171)</f>
        <v>0</v>
      </c>
      <c r="E149" s="91">
        <f t="shared" si="54"/>
        <v>535700</v>
      </c>
      <c r="F149" s="91">
        <f t="shared" si="54"/>
        <v>0</v>
      </c>
      <c r="G149" s="91">
        <f t="shared" si="54"/>
        <v>0</v>
      </c>
      <c r="H149" s="91">
        <f t="shared" si="54"/>
        <v>535700</v>
      </c>
      <c r="I149" s="6"/>
      <c r="J149" s="6"/>
    </row>
    <row r="150" spans="1:10">
      <c r="A150" s="60" t="s">
        <v>1068</v>
      </c>
      <c r="B150" s="24" t="s">
        <v>1069</v>
      </c>
      <c r="C150" s="88">
        <f>+SUM(C151)</f>
        <v>0</v>
      </c>
      <c r="D150" s="88">
        <f t="shared" ref="D150:H150" si="55">+SUM(D151)</f>
        <v>0</v>
      </c>
      <c r="E150" s="88">
        <f t="shared" si="55"/>
        <v>0</v>
      </c>
      <c r="F150" s="88">
        <f t="shared" si="55"/>
        <v>0</v>
      </c>
      <c r="G150" s="88">
        <f t="shared" si="55"/>
        <v>0</v>
      </c>
      <c r="H150" s="88">
        <f t="shared" si="55"/>
        <v>0</v>
      </c>
      <c r="I150" s="6"/>
      <c r="J150" s="6"/>
    </row>
    <row r="151" spans="1:10">
      <c r="A151" s="61" t="s">
        <v>184</v>
      </c>
      <c r="B151" s="48" t="s">
        <v>185</v>
      </c>
      <c r="C151" s="77"/>
      <c r="D151" s="77"/>
      <c r="E151" s="77"/>
      <c r="F151" s="77"/>
      <c r="G151" s="77"/>
      <c r="H151" s="74">
        <f>+SUM(C151:G151)</f>
        <v>0</v>
      </c>
      <c r="I151" s="6"/>
      <c r="J151" s="6"/>
    </row>
    <row r="152" spans="1:10">
      <c r="A152" s="60" t="s">
        <v>1070</v>
      </c>
      <c r="B152" s="24" t="s">
        <v>1071</v>
      </c>
      <c r="C152" s="88">
        <f>+SUM(C153:C154)</f>
        <v>0</v>
      </c>
      <c r="D152" s="88">
        <f t="shared" ref="D152:H152" si="56">+SUM(D153:D154)</f>
        <v>0</v>
      </c>
      <c r="E152" s="88">
        <f t="shared" si="56"/>
        <v>0</v>
      </c>
      <c r="F152" s="88">
        <f t="shared" si="56"/>
        <v>0</v>
      </c>
      <c r="G152" s="88">
        <f t="shared" si="56"/>
        <v>0</v>
      </c>
      <c r="H152" s="88">
        <f t="shared" si="56"/>
        <v>0</v>
      </c>
      <c r="I152" s="6"/>
      <c r="J152" s="6"/>
    </row>
    <row r="153" spans="1:10">
      <c r="A153" s="61" t="s">
        <v>186</v>
      </c>
      <c r="B153" s="48" t="s">
        <v>187</v>
      </c>
      <c r="C153" s="77"/>
      <c r="D153" s="77"/>
      <c r="E153" s="77"/>
      <c r="F153" s="77"/>
      <c r="G153" s="77"/>
      <c r="H153" s="74">
        <f>+SUM(C153:G153)</f>
        <v>0</v>
      </c>
      <c r="I153" s="6"/>
      <c r="J153" s="6"/>
    </row>
    <row r="154" spans="1:10">
      <c r="A154" s="61" t="s">
        <v>188</v>
      </c>
      <c r="B154" s="48" t="s">
        <v>189</v>
      </c>
      <c r="C154" s="27"/>
      <c r="D154" s="27"/>
      <c r="E154" s="27"/>
      <c r="F154" s="27"/>
      <c r="G154" s="27"/>
      <c r="H154" s="74">
        <f>+SUM(C154:G154)</f>
        <v>0</v>
      </c>
      <c r="I154" s="6"/>
      <c r="J154" s="6"/>
    </row>
    <row r="155" spans="1:10">
      <c r="A155" s="60" t="s">
        <v>1072</v>
      </c>
      <c r="B155" s="24" t="s">
        <v>1073</v>
      </c>
      <c r="C155" s="25">
        <f>+SUM(C156:C160)</f>
        <v>0</v>
      </c>
      <c r="D155" s="25">
        <f t="shared" ref="D155:H155" si="57">+SUM(D156:D160)</f>
        <v>0</v>
      </c>
      <c r="E155" s="25">
        <f t="shared" si="57"/>
        <v>0</v>
      </c>
      <c r="F155" s="25">
        <f t="shared" si="57"/>
        <v>0</v>
      </c>
      <c r="G155" s="25">
        <f t="shared" si="57"/>
        <v>0</v>
      </c>
      <c r="H155" s="25">
        <f t="shared" si="57"/>
        <v>0</v>
      </c>
      <c r="I155" s="6"/>
      <c r="J155" s="6"/>
    </row>
    <row r="156" spans="1:10">
      <c r="A156" s="61" t="s">
        <v>190</v>
      </c>
      <c r="B156" s="48" t="s">
        <v>191</v>
      </c>
      <c r="C156" s="27"/>
      <c r="D156" s="27"/>
      <c r="E156" s="27"/>
      <c r="F156" s="27"/>
      <c r="G156" s="27"/>
      <c r="H156" s="74">
        <f>+SUM(C156:G156)</f>
        <v>0</v>
      </c>
      <c r="I156" s="6"/>
      <c r="J156" s="6"/>
    </row>
    <row r="157" spans="1:10">
      <c r="A157" s="61" t="s">
        <v>192</v>
      </c>
      <c r="B157" s="48" t="s">
        <v>193</v>
      </c>
      <c r="C157" s="80"/>
      <c r="D157" s="80"/>
      <c r="E157" s="80"/>
      <c r="F157" s="80"/>
      <c r="G157" s="80"/>
      <c r="H157" s="74">
        <f t="shared" ref="H157:H160" si="58">+SUM(C157:G157)</f>
        <v>0</v>
      </c>
      <c r="I157" s="6"/>
      <c r="J157" s="6"/>
    </row>
    <row r="158" spans="1:10">
      <c r="A158" s="61" t="s">
        <v>194</v>
      </c>
      <c r="B158" s="48" t="s">
        <v>195</v>
      </c>
      <c r="C158" s="27"/>
      <c r="D158" s="27"/>
      <c r="E158" s="27"/>
      <c r="F158" s="27"/>
      <c r="G158" s="27"/>
      <c r="H158" s="74">
        <f t="shared" si="58"/>
        <v>0</v>
      </c>
      <c r="I158" s="6"/>
      <c r="J158" s="6"/>
    </row>
    <row r="159" spans="1:10">
      <c r="A159" s="61" t="s">
        <v>196</v>
      </c>
      <c r="B159" s="48" t="s">
        <v>197</v>
      </c>
      <c r="C159" s="80"/>
      <c r="D159" s="80"/>
      <c r="E159" s="80"/>
      <c r="F159" s="80"/>
      <c r="G159" s="80"/>
      <c r="H159" s="74">
        <f t="shared" si="58"/>
        <v>0</v>
      </c>
      <c r="I159" s="6"/>
      <c r="J159" s="6"/>
    </row>
    <row r="160" spans="1:10">
      <c r="A160" s="61" t="s">
        <v>198</v>
      </c>
      <c r="B160" s="48" t="s">
        <v>199</v>
      </c>
      <c r="C160" s="27"/>
      <c r="D160" s="27"/>
      <c r="E160" s="27"/>
      <c r="F160" s="27"/>
      <c r="G160" s="27"/>
      <c r="H160" s="74">
        <f t="shared" si="58"/>
        <v>0</v>
      </c>
      <c r="I160" s="6"/>
      <c r="J160" s="6"/>
    </row>
    <row r="161" spans="1:10">
      <c r="A161" s="60" t="s">
        <v>1074</v>
      </c>
      <c r="B161" s="24" t="s">
        <v>1075</v>
      </c>
      <c r="C161" s="25">
        <f>+SUM(C162)</f>
        <v>0</v>
      </c>
      <c r="D161" s="25">
        <f t="shared" ref="D161:H161" si="59">+SUM(D162)</f>
        <v>0</v>
      </c>
      <c r="E161" s="25">
        <f t="shared" si="59"/>
        <v>0</v>
      </c>
      <c r="F161" s="25">
        <f t="shared" si="59"/>
        <v>0</v>
      </c>
      <c r="G161" s="25">
        <f t="shared" si="59"/>
        <v>0</v>
      </c>
      <c r="H161" s="25">
        <f t="shared" si="59"/>
        <v>0</v>
      </c>
      <c r="I161" s="6"/>
      <c r="J161" s="6"/>
    </row>
    <row r="162" spans="1:10" ht="17.25" customHeight="1">
      <c r="A162" s="61" t="s">
        <v>200</v>
      </c>
      <c r="B162" s="48" t="s">
        <v>201</v>
      </c>
      <c r="C162" s="77"/>
      <c r="D162" s="77"/>
      <c r="E162" s="77"/>
      <c r="F162" s="77"/>
      <c r="G162" s="77"/>
      <c r="H162" s="74">
        <f>+SUM(C162:G162)</f>
        <v>0</v>
      </c>
      <c r="I162" s="6"/>
      <c r="J162" s="6"/>
    </row>
    <row r="163" spans="1:10">
      <c r="A163" s="60" t="s">
        <v>1076</v>
      </c>
      <c r="B163" s="24" t="s">
        <v>1077</v>
      </c>
      <c r="C163" s="88">
        <f>+SUM(C164)</f>
        <v>0</v>
      </c>
      <c r="D163" s="88">
        <f t="shared" ref="D163:H163" si="60">+SUM(D164)</f>
        <v>0</v>
      </c>
      <c r="E163" s="88">
        <f t="shared" si="60"/>
        <v>0</v>
      </c>
      <c r="F163" s="88">
        <f t="shared" si="60"/>
        <v>0</v>
      </c>
      <c r="G163" s="88">
        <f t="shared" si="60"/>
        <v>0</v>
      </c>
      <c r="H163" s="88">
        <f t="shared" si="60"/>
        <v>0</v>
      </c>
      <c r="I163" s="6"/>
      <c r="J163" s="6"/>
    </row>
    <row r="164" spans="1:10">
      <c r="A164" s="61" t="s">
        <v>202</v>
      </c>
      <c r="B164" s="48" t="s">
        <v>203</v>
      </c>
      <c r="C164" s="77"/>
      <c r="D164" s="77"/>
      <c r="E164" s="77"/>
      <c r="F164" s="77"/>
      <c r="G164" s="77"/>
      <c r="H164" s="74">
        <f>+SUM(C164:G164)</f>
        <v>0</v>
      </c>
      <c r="I164" s="6"/>
      <c r="J164" s="6"/>
    </row>
    <row r="165" spans="1:10">
      <c r="A165" s="60" t="s">
        <v>1078</v>
      </c>
      <c r="B165" s="24" t="s">
        <v>1079</v>
      </c>
      <c r="C165" s="88">
        <f>+SUM(C166)</f>
        <v>0</v>
      </c>
      <c r="D165" s="88">
        <f t="shared" ref="D165:H165" si="61">+SUM(D166)</f>
        <v>0</v>
      </c>
      <c r="E165" s="88">
        <f t="shared" si="61"/>
        <v>0</v>
      </c>
      <c r="F165" s="88">
        <f t="shared" si="61"/>
        <v>0</v>
      </c>
      <c r="G165" s="88">
        <f t="shared" si="61"/>
        <v>0</v>
      </c>
      <c r="H165" s="88">
        <f t="shared" si="61"/>
        <v>0</v>
      </c>
      <c r="I165" s="6"/>
      <c r="J165" s="6"/>
    </row>
    <row r="166" spans="1:10">
      <c r="A166" s="61" t="s">
        <v>204</v>
      </c>
      <c r="B166" s="48" t="s">
        <v>205</v>
      </c>
      <c r="C166" s="77"/>
      <c r="D166" s="77"/>
      <c r="E166" s="77"/>
      <c r="F166" s="77"/>
      <c r="G166" s="77"/>
      <c r="H166" s="74">
        <f>+SUM(C166:G166)</f>
        <v>0</v>
      </c>
      <c r="I166" s="6"/>
      <c r="J166" s="6"/>
    </row>
    <row r="167" spans="1:10" ht="30">
      <c r="A167" s="60" t="s">
        <v>1080</v>
      </c>
      <c r="B167" s="24" t="s">
        <v>1081</v>
      </c>
      <c r="C167" s="88">
        <f>+SUM(C168)</f>
        <v>0</v>
      </c>
      <c r="D167" s="88">
        <f t="shared" ref="D167:H167" si="62">+SUM(D168)</f>
        <v>0</v>
      </c>
      <c r="E167" s="88">
        <f t="shared" si="62"/>
        <v>535700</v>
      </c>
      <c r="F167" s="88">
        <f t="shared" si="62"/>
        <v>0</v>
      </c>
      <c r="G167" s="88">
        <f t="shared" si="62"/>
        <v>0</v>
      </c>
      <c r="H167" s="88">
        <f t="shared" si="62"/>
        <v>535700</v>
      </c>
      <c r="I167" s="6"/>
      <c r="J167" s="6"/>
    </row>
    <row r="168" spans="1:10" ht="16.5" customHeight="1">
      <c r="A168" s="61" t="s">
        <v>206</v>
      </c>
      <c r="B168" s="48" t="s">
        <v>207</v>
      </c>
      <c r="C168" s="77"/>
      <c r="D168" s="77"/>
      <c r="E168" s="77">
        <v>535700</v>
      </c>
      <c r="F168" s="77"/>
      <c r="G168" s="77"/>
      <c r="H168" s="74">
        <f>+SUM(C168:G168)</f>
        <v>535700</v>
      </c>
      <c r="I168" s="6"/>
      <c r="J168" s="6"/>
    </row>
    <row r="169" spans="1:10">
      <c r="A169" s="60" t="s">
        <v>1082</v>
      </c>
      <c r="B169" s="24" t="s">
        <v>1083</v>
      </c>
      <c r="C169" s="88">
        <f>+SUM(C170)</f>
        <v>0</v>
      </c>
      <c r="D169" s="88">
        <f t="shared" ref="D169:H169" si="63">+SUM(D170)</f>
        <v>0</v>
      </c>
      <c r="E169" s="88">
        <f t="shared" si="63"/>
        <v>0</v>
      </c>
      <c r="F169" s="88">
        <f t="shared" si="63"/>
        <v>0</v>
      </c>
      <c r="G169" s="88">
        <f t="shared" si="63"/>
        <v>0</v>
      </c>
      <c r="H169" s="88">
        <f t="shared" si="63"/>
        <v>0</v>
      </c>
      <c r="I169" s="6"/>
      <c r="J169" s="6"/>
    </row>
    <row r="170" spans="1:10">
      <c r="A170" s="61" t="s">
        <v>208</v>
      </c>
      <c r="B170" s="48" t="s">
        <v>209</v>
      </c>
      <c r="C170" s="80"/>
      <c r="D170" s="80"/>
      <c r="E170" s="80"/>
      <c r="F170" s="80"/>
      <c r="G170" s="80"/>
      <c r="H170" s="74">
        <f>+SUM(C170:G170)</f>
        <v>0</v>
      </c>
      <c r="I170" s="6"/>
      <c r="J170" s="6"/>
    </row>
    <row r="171" spans="1:10">
      <c r="A171" s="60" t="s">
        <v>210</v>
      </c>
      <c r="B171" s="24" t="s">
        <v>1084</v>
      </c>
      <c r="C171" s="88">
        <f>+SUM(C172)</f>
        <v>0</v>
      </c>
      <c r="D171" s="88">
        <f t="shared" ref="D171:H171" si="64">+SUM(D172)</f>
        <v>0</v>
      </c>
      <c r="E171" s="88">
        <f t="shared" si="64"/>
        <v>0</v>
      </c>
      <c r="F171" s="88">
        <f t="shared" si="64"/>
        <v>0</v>
      </c>
      <c r="G171" s="88">
        <f t="shared" si="64"/>
        <v>0</v>
      </c>
      <c r="H171" s="88">
        <f t="shared" si="64"/>
        <v>0</v>
      </c>
      <c r="I171" s="6"/>
      <c r="J171" s="6"/>
    </row>
    <row r="172" spans="1:10">
      <c r="A172" s="61" t="s">
        <v>211</v>
      </c>
      <c r="B172" s="48" t="s">
        <v>212</v>
      </c>
      <c r="C172" s="80"/>
      <c r="D172" s="80"/>
      <c r="E172" s="80"/>
      <c r="F172" s="80"/>
      <c r="G172" s="80"/>
      <c r="H172" s="74">
        <f>+SUM(C172:G172)</f>
        <v>0</v>
      </c>
      <c r="I172" s="6"/>
      <c r="J172" s="6"/>
    </row>
    <row r="173" spans="1:10">
      <c r="A173" s="64" t="s">
        <v>1085</v>
      </c>
      <c r="B173" s="30" t="s">
        <v>1086</v>
      </c>
      <c r="C173" s="91">
        <f>+SUM(C174,C176,C178,C180,C182,C184,C186,C188,C190)</f>
        <v>0</v>
      </c>
      <c r="D173" s="91">
        <f t="shared" ref="D173:H173" si="65">+SUM(D174,D176,D178,D180,D182,D184,D186,D188,D190)</f>
        <v>0</v>
      </c>
      <c r="E173" s="91">
        <f t="shared" si="65"/>
        <v>0</v>
      </c>
      <c r="F173" s="91">
        <f t="shared" si="65"/>
        <v>0</v>
      </c>
      <c r="G173" s="91">
        <f t="shared" si="65"/>
        <v>0</v>
      </c>
      <c r="H173" s="91">
        <f t="shared" si="65"/>
        <v>0</v>
      </c>
      <c r="I173" s="6"/>
      <c r="J173" s="6"/>
    </row>
    <row r="174" spans="1:10">
      <c r="A174" s="60" t="s">
        <v>1087</v>
      </c>
      <c r="B174" s="24" t="s">
        <v>1088</v>
      </c>
      <c r="C174" s="25">
        <f>+SUM(C175)</f>
        <v>0</v>
      </c>
      <c r="D174" s="25">
        <f t="shared" ref="D174:H174" si="66">+SUM(D175)</f>
        <v>0</v>
      </c>
      <c r="E174" s="25">
        <f t="shared" si="66"/>
        <v>0</v>
      </c>
      <c r="F174" s="25">
        <f t="shared" si="66"/>
        <v>0</v>
      </c>
      <c r="G174" s="25">
        <f t="shared" si="66"/>
        <v>0</v>
      </c>
      <c r="H174" s="25">
        <f t="shared" si="66"/>
        <v>0</v>
      </c>
      <c r="I174" s="6"/>
      <c r="J174" s="6"/>
    </row>
    <row r="175" spans="1:10">
      <c r="A175" s="61" t="s">
        <v>213</v>
      </c>
      <c r="B175" s="48" t="s">
        <v>214</v>
      </c>
      <c r="C175" s="27"/>
      <c r="D175" s="27"/>
      <c r="E175" s="27">
        <f>59708.22-59708.22</f>
        <v>0</v>
      </c>
      <c r="F175" s="27"/>
      <c r="G175" s="27"/>
      <c r="H175" s="74">
        <f>+SUM(C175:G175)</f>
        <v>0</v>
      </c>
      <c r="I175" s="6"/>
      <c r="J175" s="6"/>
    </row>
    <row r="176" spans="1:10">
      <c r="A176" s="60" t="s">
        <v>1089</v>
      </c>
      <c r="B176" s="24" t="s">
        <v>1090</v>
      </c>
      <c r="C176" s="25">
        <f>+SUM(C177)</f>
        <v>0</v>
      </c>
      <c r="D176" s="25">
        <f t="shared" ref="D176:H176" si="67">+SUM(D177)</f>
        <v>0</v>
      </c>
      <c r="E176" s="25">
        <f t="shared" si="67"/>
        <v>0</v>
      </c>
      <c r="F176" s="25">
        <f t="shared" si="67"/>
        <v>0</v>
      </c>
      <c r="G176" s="25">
        <f t="shared" si="67"/>
        <v>0</v>
      </c>
      <c r="H176" s="25">
        <f t="shared" si="67"/>
        <v>0</v>
      </c>
      <c r="I176" s="6"/>
      <c r="J176" s="6"/>
    </row>
    <row r="177" spans="1:10">
      <c r="A177" s="61" t="s">
        <v>215</v>
      </c>
      <c r="B177" s="48" t="s">
        <v>216</v>
      </c>
      <c r="C177" s="27"/>
      <c r="D177" s="27"/>
      <c r="E177" s="27"/>
      <c r="F177" s="27"/>
      <c r="G177" s="27"/>
      <c r="H177" s="74">
        <f>+SUM(C177:G177)</f>
        <v>0</v>
      </c>
      <c r="I177" s="6"/>
      <c r="J177" s="6"/>
    </row>
    <row r="178" spans="1:10">
      <c r="A178" s="60" t="s">
        <v>1091</v>
      </c>
      <c r="B178" s="24" t="s">
        <v>1092</v>
      </c>
      <c r="C178" s="25">
        <f>+SUM(C179)</f>
        <v>0</v>
      </c>
      <c r="D178" s="25">
        <f t="shared" ref="D178:H178" si="68">+SUM(D179)</f>
        <v>0</v>
      </c>
      <c r="E178" s="25">
        <f t="shared" si="68"/>
        <v>0</v>
      </c>
      <c r="F178" s="25">
        <f t="shared" si="68"/>
        <v>0</v>
      </c>
      <c r="G178" s="25">
        <f t="shared" si="68"/>
        <v>0</v>
      </c>
      <c r="H178" s="25">
        <f t="shared" si="68"/>
        <v>0</v>
      </c>
      <c r="I178" s="6"/>
      <c r="J178" s="6"/>
    </row>
    <row r="179" spans="1:10">
      <c r="A179" s="61" t="s">
        <v>217</v>
      </c>
      <c r="B179" s="48" t="s">
        <v>218</v>
      </c>
      <c r="C179" s="27"/>
      <c r="D179" s="27"/>
      <c r="E179" s="27"/>
      <c r="F179" s="27"/>
      <c r="G179" s="27"/>
      <c r="H179" s="74">
        <f>+SUM(C179:G179)</f>
        <v>0</v>
      </c>
      <c r="I179" s="6"/>
      <c r="J179" s="6"/>
    </row>
    <row r="180" spans="1:10">
      <c r="A180" s="60" t="s">
        <v>1093</v>
      </c>
      <c r="B180" s="24" t="s">
        <v>219</v>
      </c>
      <c r="C180" s="88">
        <f>+SUM(C181)</f>
        <v>0</v>
      </c>
      <c r="D180" s="88">
        <f t="shared" ref="D180:H180" si="69">+SUM(D181)</f>
        <v>0</v>
      </c>
      <c r="E180" s="88">
        <f t="shared" si="69"/>
        <v>0</v>
      </c>
      <c r="F180" s="88">
        <f t="shared" si="69"/>
        <v>0</v>
      </c>
      <c r="G180" s="88">
        <f t="shared" si="69"/>
        <v>0</v>
      </c>
      <c r="H180" s="88">
        <f t="shared" si="69"/>
        <v>0</v>
      </c>
      <c r="I180" s="6"/>
      <c r="J180" s="6"/>
    </row>
    <row r="181" spans="1:10">
      <c r="A181" s="61" t="s">
        <v>220</v>
      </c>
      <c r="B181" s="48" t="s">
        <v>221</v>
      </c>
      <c r="C181" s="27"/>
      <c r="D181" s="27"/>
      <c r="E181" s="27"/>
      <c r="F181" s="27"/>
      <c r="G181" s="27"/>
      <c r="H181" s="74">
        <f>+SUM(C181:G181)</f>
        <v>0</v>
      </c>
      <c r="I181" s="6"/>
      <c r="J181" s="6"/>
    </row>
    <row r="182" spans="1:10">
      <c r="A182" s="60" t="s">
        <v>1094</v>
      </c>
      <c r="B182" s="24" t="s">
        <v>1095</v>
      </c>
      <c r="C182" s="88">
        <f>+SUM(C183)</f>
        <v>0</v>
      </c>
      <c r="D182" s="88">
        <f t="shared" ref="D182:H182" si="70">+SUM(D183)</f>
        <v>0</v>
      </c>
      <c r="E182" s="88">
        <f t="shared" si="70"/>
        <v>0</v>
      </c>
      <c r="F182" s="88">
        <f t="shared" si="70"/>
        <v>0</v>
      </c>
      <c r="G182" s="88">
        <f t="shared" si="70"/>
        <v>0</v>
      </c>
      <c r="H182" s="88">
        <f t="shared" si="70"/>
        <v>0</v>
      </c>
      <c r="I182" s="6"/>
      <c r="J182" s="6"/>
    </row>
    <row r="183" spans="1:10">
      <c r="A183" s="61" t="s">
        <v>222</v>
      </c>
      <c r="B183" s="48" t="s">
        <v>223</v>
      </c>
      <c r="C183" s="27"/>
      <c r="D183" s="27"/>
      <c r="E183" s="27"/>
      <c r="F183" s="27"/>
      <c r="G183" s="27"/>
      <c r="H183" s="74">
        <f>+SUM(C183:G183)</f>
        <v>0</v>
      </c>
      <c r="I183" s="6"/>
      <c r="J183" s="6"/>
    </row>
    <row r="184" spans="1:10">
      <c r="A184" s="60" t="s">
        <v>1096</v>
      </c>
      <c r="B184" s="24" t="s">
        <v>1097</v>
      </c>
      <c r="C184" s="88">
        <f>+SUM(C185)</f>
        <v>0</v>
      </c>
      <c r="D184" s="88">
        <f t="shared" ref="D184:H184" si="71">+SUM(D185)</f>
        <v>0</v>
      </c>
      <c r="E184" s="88">
        <f t="shared" si="71"/>
        <v>0</v>
      </c>
      <c r="F184" s="88">
        <f t="shared" si="71"/>
        <v>0</v>
      </c>
      <c r="G184" s="88">
        <f t="shared" si="71"/>
        <v>0</v>
      </c>
      <c r="H184" s="88">
        <f t="shared" si="71"/>
        <v>0</v>
      </c>
      <c r="I184" s="6"/>
      <c r="J184" s="6"/>
    </row>
    <row r="185" spans="1:10">
      <c r="A185" s="61" t="s">
        <v>224</v>
      </c>
      <c r="B185" s="48" t="s">
        <v>225</v>
      </c>
      <c r="C185" s="27"/>
      <c r="D185" s="27"/>
      <c r="E185" s="27"/>
      <c r="F185" s="27"/>
      <c r="G185" s="27"/>
      <c r="H185" s="74">
        <f>+SUM(C185:G185)</f>
        <v>0</v>
      </c>
      <c r="I185" s="6"/>
      <c r="J185" s="6"/>
    </row>
    <row r="186" spans="1:10">
      <c r="A186" s="60" t="s">
        <v>1098</v>
      </c>
      <c r="B186" s="24" t="s">
        <v>1099</v>
      </c>
      <c r="C186" s="88">
        <f>+SUM(C187)</f>
        <v>0</v>
      </c>
      <c r="D186" s="88">
        <f t="shared" ref="D186:H186" si="72">+SUM(D187)</f>
        <v>0</v>
      </c>
      <c r="E186" s="88">
        <f t="shared" si="72"/>
        <v>0</v>
      </c>
      <c r="F186" s="88">
        <f t="shared" si="72"/>
        <v>0</v>
      </c>
      <c r="G186" s="88">
        <f t="shared" si="72"/>
        <v>0</v>
      </c>
      <c r="H186" s="88">
        <f t="shared" si="72"/>
        <v>0</v>
      </c>
      <c r="I186" s="6"/>
      <c r="J186" s="6"/>
    </row>
    <row r="187" spans="1:10">
      <c r="A187" s="61" t="s">
        <v>226</v>
      </c>
      <c r="B187" s="48" t="s">
        <v>227</v>
      </c>
      <c r="C187" s="27"/>
      <c r="D187" s="27"/>
      <c r="E187" s="27"/>
      <c r="F187" s="27"/>
      <c r="G187" s="27"/>
      <c r="H187" s="74">
        <f>+SUM(C187:G187)</f>
        <v>0</v>
      </c>
      <c r="I187" s="6"/>
      <c r="J187" s="6"/>
    </row>
    <row r="188" spans="1:10">
      <c r="A188" s="60" t="s">
        <v>1100</v>
      </c>
      <c r="B188" s="24" t="s">
        <v>1101</v>
      </c>
      <c r="C188" s="88">
        <f>+SUM(C189)</f>
        <v>0</v>
      </c>
      <c r="D188" s="88">
        <f t="shared" ref="D188:H188" si="73">+SUM(D189)</f>
        <v>0</v>
      </c>
      <c r="E188" s="88">
        <f t="shared" si="73"/>
        <v>0</v>
      </c>
      <c r="F188" s="88">
        <f t="shared" si="73"/>
        <v>0</v>
      </c>
      <c r="G188" s="88">
        <f t="shared" si="73"/>
        <v>0</v>
      </c>
      <c r="H188" s="88">
        <f t="shared" si="73"/>
        <v>0</v>
      </c>
      <c r="I188" s="6"/>
      <c r="J188" s="6"/>
    </row>
    <row r="189" spans="1:10">
      <c r="A189" s="61" t="s">
        <v>228</v>
      </c>
      <c r="B189" s="48" t="s">
        <v>229</v>
      </c>
      <c r="C189" s="77"/>
      <c r="D189" s="77"/>
      <c r="E189" s="77"/>
      <c r="F189" s="77"/>
      <c r="G189" s="77"/>
      <c r="H189" s="74">
        <f>+SUM(C189:G189)</f>
        <v>0</v>
      </c>
      <c r="I189" s="6"/>
      <c r="J189" s="6"/>
    </row>
    <row r="190" spans="1:10">
      <c r="A190" s="60" t="s">
        <v>1102</v>
      </c>
      <c r="B190" s="24" t="s">
        <v>1103</v>
      </c>
      <c r="C190" s="88">
        <f>+SUM(C191)</f>
        <v>0</v>
      </c>
      <c r="D190" s="88">
        <f t="shared" ref="D190:H190" si="74">+SUM(D191)</f>
        <v>0</v>
      </c>
      <c r="E190" s="88">
        <f t="shared" si="74"/>
        <v>0</v>
      </c>
      <c r="F190" s="88">
        <f t="shared" si="74"/>
        <v>0</v>
      </c>
      <c r="G190" s="88">
        <f t="shared" si="74"/>
        <v>0</v>
      </c>
      <c r="H190" s="88">
        <f t="shared" si="74"/>
        <v>0</v>
      </c>
      <c r="I190" s="6"/>
      <c r="J190" s="6"/>
    </row>
    <row r="191" spans="1:10">
      <c r="A191" s="61" t="s">
        <v>230</v>
      </c>
      <c r="B191" s="48" t="s">
        <v>231</v>
      </c>
      <c r="C191" s="27"/>
      <c r="D191" s="27"/>
      <c r="E191" s="27"/>
      <c r="F191" s="27"/>
      <c r="G191" s="27"/>
      <c r="H191" s="74">
        <f>+SUM(C191:G191)</f>
        <v>0</v>
      </c>
      <c r="I191" s="6"/>
      <c r="J191" s="6"/>
    </row>
    <row r="192" spans="1:10" ht="30">
      <c r="A192" s="64" t="s">
        <v>1104</v>
      </c>
      <c r="B192" s="30" t="s">
        <v>1105</v>
      </c>
      <c r="C192" s="91">
        <f>+SUM(C193,C202,C212)</f>
        <v>0</v>
      </c>
      <c r="D192" s="91">
        <f t="shared" ref="D192:H192" si="75">+SUM(D193,D202,D212)</f>
        <v>0</v>
      </c>
      <c r="E192" s="91">
        <f t="shared" si="75"/>
        <v>753008.66</v>
      </c>
      <c r="F192" s="91">
        <f t="shared" si="75"/>
        <v>0</v>
      </c>
      <c r="G192" s="91">
        <f t="shared" si="75"/>
        <v>0</v>
      </c>
      <c r="H192" s="91">
        <f t="shared" si="75"/>
        <v>753008.66</v>
      </c>
      <c r="I192" s="6"/>
      <c r="J192" s="6"/>
    </row>
    <row r="193" spans="1:10">
      <c r="A193" s="60" t="s">
        <v>1106</v>
      </c>
      <c r="B193" s="24" t="s">
        <v>232</v>
      </c>
      <c r="C193" s="88">
        <f>+SUM(C194:C201)</f>
        <v>0</v>
      </c>
      <c r="D193" s="88">
        <f t="shared" ref="D193:H193" si="76">+SUM(D194:D201)</f>
        <v>0</v>
      </c>
      <c r="E193" s="88">
        <f t="shared" si="76"/>
        <v>517609</v>
      </c>
      <c r="F193" s="88">
        <f t="shared" si="76"/>
        <v>0</v>
      </c>
      <c r="G193" s="88">
        <f t="shared" si="76"/>
        <v>0</v>
      </c>
      <c r="H193" s="88">
        <f t="shared" si="76"/>
        <v>517609</v>
      </c>
      <c r="I193" s="6"/>
      <c r="J193" s="6"/>
    </row>
    <row r="194" spans="1:10">
      <c r="A194" s="61" t="s">
        <v>233</v>
      </c>
      <c r="B194" s="48" t="s">
        <v>234</v>
      </c>
      <c r="C194" s="27"/>
      <c r="D194" s="27"/>
      <c r="E194" s="27"/>
      <c r="F194" s="27"/>
      <c r="G194" s="27"/>
      <c r="H194" s="74">
        <f>+SUM(C194:G194)</f>
        <v>0</v>
      </c>
      <c r="I194" s="6"/>
      <c r="J194" s="6"/>
    </row>
    <row r="195" spans="1:10">
      <c r="A195" s="61" t="s">
        <v>235</v>
      </c>
      <c r="B195" s="48" t="s">
        <v>236</v>
      </c>
      <c r="C195" s="27"/>
      <c r="D195" s="27"/>
      <c r="E195" s="27"/>
      <c r="F195" s="27"/>
      <c r="G195" s="27"/>
      <c r="H195" s="74">
        <f t="shared" ref="H195:H201" si="77">+SUM(C195:G195)</f>
        <v>0</v>
      </c>
      <c r="I195" s="6"/>
      <c r="J195" s="6"/>
    </row>
    <row r="196" spans="1:10">
      <c r="A196" s="61" t="s">
        <v>237</v>
      </c>
      <c r="B196" s="48" t="s">
        <v>238</v>
      </c>
      <c r="C196" s="27"/>
      <c r="D196" s="27"/>
      <c r="E196" s="27"/>
      <c r="F196" s="27"/>
      <c r="G196" s="27"/>
      <c r="H196" s="74">
        <f t="shared" si="77"/>
        <v>0</v>
      </c>
      <c r="I196" s="6"/>
      <c r="J196" s="6"/>
    </row>
    <row r="197" spans="1:10" ht="30">
      <c r="A197" s="61" t="s">
        <v>239</v>
      </c>
      <c r="B197" s="48" t="s">
        <v>240</v>
      </c>
      <c r="C197" s="27"/>
      <c r="D197" s="27"/>
      <c r="E197" s="27">
        <f>804593.6-286984.6</f>
        <v>517609</v>
      </c>
      <c r="F197" s="27"/>
      <c r="G197" s="27"/>
      <c r="H197" s="74">
        <f t="shared" si="77"/>
        <v>517609</v>
      </c>
      <c r="I197" s="6"/>
      <c r="J197" s="6"/>
    </row>
    <row r="198" spans="1:10">
      <c r="A198" s="61" t="s">
        <v>241</v>
      </c>
      <c r="B198" s="48" t="s">
        <v>242</v>
      </c>
      <c r="C198" s="77"/>
      <c r="D198" s="77"/>
      <c r="E198" s="77"/>
      <c r="F198" s="77"/>
      <c r="G198" s="77"/>
      <c r="H198" s="74">
        <f t="shared" si="77"/>
        <v>0</v>
      </c>
      <c r="I198" s="6"/>
      <c r="J198" s="6"/>
    </row>
    <row r="199" spans="1:10">
      <c r="A199" s="61" t="s">
        <v>243</v>
      </c>
      <c r="B199" s="48" t="s">
        <v>244</v>
      </c>
      <c r="C199" s="27"/>
      <c r="D199" s="27"/>
      <c r="E199" s="27"/>
      <c r="F199" s="27"/>
      <c r="G199" s="27"/>
      <c r="H199" s="74">
        <f t="shared" si="77"/>
        <v>0</v>
      </c>
      <c r="I199" s="6"/>
      <c r="J199" s="6"/>
    </row>
    <row r="200" spans="1:10" s="2" customFormat="1" ht="30">
      <c r="A200" s="61" t="s">
        <v>245</v>
      </c>
      <c r="B200" s="48" t="s">
        <v>246</v>
      </c>
      <c r="C200" s="77"/>
      <c r="D200" s="77"/>
      <c r="E200" s="77"/>
      <c r="F200" s="77"/>
      <c r="G200" s="78"/>
      <c r="H200" s="74">
        <f t="shared" si="77"/>
        <v>0</v>
      </c>
      <c r="I200" s="6"/>
      <c r="J200" s="6"/>
    </row>
    <row r="201" spans="1:10" ht="30">
      <c r="A201" s="61" t="s">
        <v>1584</v>
      </c>
      <c r="B201" s="48" t="s">
        <v>247</v>
      </c>
      <c r="C201" s="77"/>
      <c r="D201" s="77"/>
      <c r="E201" s="77"/>
      <c r="F201" s="77"/>
      <c r="G201" s="77"/>
      <c r="H201" s="74">
        <f t="shared" si="77"/>
        <v>0</v>
      </c>
      <c r="I201" s="6"/>
      <c r="J201" s="6"/>
    </row>
    <row r="202" spans="1:10">
      <c r="A202" s="60" t="s">
        <v>1107</v>
      </c>
      <c r="B202" s="24" t="s">
        <v>1108</v>
      </c>
      <c r="C202" s="88">
        <f>+SUM(C203:C211)</f>
        <v>0</v>
      </c>
      <c r="D202" s="88">
        <f t="shared" ref="D202:H202" si="78">+SUM(D203:D211)</f>
        <v>0</v>
      </c>
      <c r="E202" s="88">
        <f t="shared" si="78"/>
        <v>235399.66</v>
      </c>
      <c r="F202" s="88">
        <f t="shared" si="78"/>
        <v>0</v>
      </c>
      <c r="G202" s="88">
        <f t="shared" si="78"/>
        <v>0</v>
      </c>
      <c r="H202" s="88">
        <f t="shared" si="78"/>
        <v>235399.66</v>
      </c>
      <c r="I202" s="6"/>
      <c r="J202" s="6"/>
    </row>
    <row r="203" spans="1:10" ht="16.5" customHeight="1">
      <c r="A203" s="61" t="s">
        <v>248</v>
      </c>
      <c r="B203" s="48" t="s">
        <v>249</v>
      </c>
      <c r="C203" s="77"/>
      <c r="D203" s="77"/>
      <c r="E203" s="77"/>
      <c r="F203" s="77"/>
      <c r="G203" s="77"/>
      <c r="H203" s="81">
        <f>+SUM(C203:G203)</f>
        <v>0</v>
      </c>
      <c r="I203" s="6"/>
      <c r="J203" s="6"/>
    </row>
    <row r="204" spans="1:10" ht="30">
      <c r="A204" s="61" t="s">
        <v>250</v>
      </c>
      <c r="B204" s="48" t="s">
        <v>251</v>
      </c>
      <c r="C204" s="27"/>
      <c r="D204" s="27"/>
      <c r="E204" s="27"/>
      <c r="F204" s="27"/>
      <c r="G204" s="27"/>
      <c r="H204" s="81">
        <f t="shared" ref="H204:H211" si="79">+SUM(C204:G204)</f>
        <v>0</v>
      </c>
      <c r="I204" s="6"/>
      <c r="J204" s="6"/>
    </row>
    <row r="205" spans="1:10" ht="30">
      <c r="A205" s="61" t="s">
        <v>252</v>
      </c>
      <c r="B205" s="48" t="s">
        <v>253</v>
      </c>
      <c r="C205" s="77"/>
      <c r="D205" s="77"/>
      <c r="E205" s="77"/>
      <c r="F205" s="77"/>
      <c r="G205" s="77"/>
      <c r="H205" s="81">
        <f t="shared" si="79"/>
        <v>0</v>
      </c>
      <c r="I205" s="6"/>
      <c r="J205" s="6"/>
    </row>
    <row r="206" spans="1:10" ht="30">
      <c r="A206" s="61" t="s">
        <v>254</v>
      </c>
      <c r="B206" s="48" t="s">
        <v>255</v>
      </c>
      <c r="C206" s="27"/>
      <c r="D206" s="27"/>
      <c r="E206" s="27"/>
      <c r="F206" s="27"/>
      <c r="G206" s="27"/>
      <c r="H206" s="81">
        <f t="shared" si="79"/>
        <v>0</v>
      </c>
      <c r="I206" s="6"/>
      <c r="J206" s="6"/>
    </row>
    <row r="207" spans="1:10" ht="30">
      <c r="A207" s="61" t="s">
        <v>256</v>
      </c>
      <c r="B207" s="48" t="s">
        <v>257</v>
      </c>
      <c r="C207" s="77"/>
      <c r="D207" s="77"/>
      <c r="E207" s="77"/>
      <c r="F207" s="77"/>
      <c r="G207" s="77"/>
      <c r="H207" s="81">
        <f t="shared" si="79"/>
        <v>0</v>
      </c>
      <c r="I207" s="6"/>
      <c r="J207" s="6"/>
    </row>
    <row r="208" spans="1:10" ht="30">
      <c r="A208" s="61" t="s">
        <v>258</v>
      </c>
      <c r="B208" s="48" t="s">
        <v>259</v>
      </c>
      <c r="C208" s="27"/>
      <c r="D208" s="27"/>
      <c r="E208" s="27">
        <v>235399.66</v>
      </c>
      <c r="F208" s="27"/>
      <c r="G208" s="27"/>
      <c r="H208" s="81">
        <f t="shared" si="79"/>
        <v>235399.66</v>
      </c>
      <c r="I208" s="6"/>
      <c r="J208" s="6"/>
    </row>
    <row r="209" spans="1:10" ht="30">
      <c r="A209" s="61" t="s">
        <v>260</v>
      </c>
      <c r="B209" s="48" t="s">
        <v>261</v>
      </c>
      <c r="C209" s="77"/>
      <c r="D209" s="77"/>
      <c r="E209" s="77"/>
      <c r="F209" s="77"/>
      <c r="G209" s="77"/>
      <c r="H209" s="81">
        <f t="shared" si="79"/>
        <v>0</v>
      </c>
      <c r="I209" s="6"/>
      <c r="J209" s="6"/>
    </row>
    <row r="210" spans="1:10" ht="30">
      <c r="A210" s="61" t="s">
        <v>262</v>
      </c>
      <c r="B210" s="48" t="s">
        <v>263</v>
      </c>
      <c r="C210" s="27"/>
      <c r="D210" s="27"/>
      <c r="E210" s="27"/>
      <c r="F210" s="27"/>
      <c r="G210" s="27"/>
      <c r="H210" s="81">
        <f t="shared" si="79"/>
        <v>0</v>
      </c>
      <c r="I210" s="6"/>
      <c r="J210" s="6"/>
    </row>
    <row r="211" spans="1:10" ht="33" customHeight="1">
      <c r="A211" s="61" t="s">
        <v>264</v>
      </c>
      <c r="B211" s="48" t="s">
        <v>265</v>
      </c>
      <c r="C211" s="27"/>
      <c r="D211" s="27"/>
      <c r="E211" s="27"/>
      <c r="F211" s="27"/>
      <c r="G211" s="27"/>
      <c r="H211" s="81">
        <f t="shared" si="79"/>
        <v>0</v>
      </c>
      <c r="I211" s="6"/>
      <c r="J211" s="6"/>
    </row>
    <row r="212" spans="1:10">
      <c r="A212" s="60" t="s">
        <v>1109</v>
      </c>
      <c r="B212" s="24" t="s">
        <v>1110</v>
      </c>
      <c r="C212" s="88">
        <f>+SUM(C213)</f>
        <v>0</v>
      </c>
      <c r="D212" s="88">
        <f t="shared" ref="D212:H212" si="80">+SUM(D213)</f>
        <v>0</v>
      </c>
      <c r="E212" s="88">
        <f t="shared" si="80"/>
        <v>0</v>
      </c>
      <c r="F212" s="88">
        <f t="shared" si="80"/>
        <v>0</v>
      </c>
      <c r="G212" s="88">
        <f t="shared" si="80"/>
        <v>0</v>
      </c>
      <c r="H212" s="88">
        <f t="shared" si="80"/>
        <v>0</v>
      </c>
      <c r="I212" s="6"/>
      <c r="J212" s="6"/>
    </row>
    <row r="213" spans="1:10">
      <c r="A213" s="61" t="s">
        <v>266</v>
      </c>
      <c r="B213" s="48" t="s">
        <v>267</v>
      </c>
      <c r="C213" s="77"/>
      <c r="D213" s="77"/>
      <c r="E213" s="77"/>
      <c r="F213" s="77"/>
      <c r="G213" s="77"/>
      <c r="H213" s="81">
        <f>+SUM(C213:G213)</f>
        <v>0</v>
      </c>
      <c r="I213" s="6"/>
      <c r="J213" s="6"/>
    </row>
    <row r="214" spans="1:10">
      <c r="A214" s="64" t="s">
        <v>1111</v>
      </c>
      <c r="B214" s="30" t="s">
        <v>1112</v>
      </c>
      <c r="C214" s="91">
        <f>+SUM(C215,C217,C220,C222,C224,C228,C233,C240,C244)</f>
        <v>0</v>
      </c>
      <c r="D214" s="91">
        <f t="shared" ref="D214:H214" si="81">+SUM(D215,D217,D220,D222,D224,D228,D233,D240,D244)</f>
        <v>0</v>
      </c>
      <c r="E214" s="91">
        <f t="shared" si="81"/>
        <v>4155237.75</v>
      </c>
      <c r="F214" s="91">
        <f t="shared" si="81"/>
        <v>0</v>
      </c>
      <c r="G214" s="91">
        <f t="shared" si="81"/>
        <v>0</v>
      </c>
      <c r="H214" s="91">
        <f t="shared" si="81"/>
        <v>4155237.75</v>
      </c>
      <c r="I214" s="6"/>
      <c r="J214" s="6"/>
    </row>
    <row r="215" spans="1:10">
      <c r="A215" s="60" t="s">
        <v>1113</v>
      </c>
      <c r="B215" s="24" t="s">
        <v>268</v>
      </c>
      <c r="C215" s="88">
        <f>+SUM(C216)</f>
        <v>0</v>
      </c>
      <c r="D215" s="88">
        <f t="shared" ref="D215:H215" si="82">+SUM(D216)</f>
        <v>0</v>
      </c>
      <c r="E215" s="88">
        <f t="shared" si="82"/>
        <v>11305</v>
      </c>
      <c r="F215" s="88">
        <f t="shared" si="82"/>
        <v>0</v>
      </c>
      <c r="G215" s="88">
        <f t="shared" si="82"/>
        <v>0</v>
      </c>
      <c r="H215" s="88">
        <f t="shared" si="82"/>
        <v>11305</v>
      </c>
      <c r="I215" s="6"/>
      <c r="J215" s="6"/>
    </row>
    <row r="216" spans="1:10">
      <c r="A216" s="61" t="s">
        <v>269</v>
      </c>
      <c r="B216" s="48" t="s">
        <v>270</v>
      </c>
      <c r="C216" s="27"/>
      <c r="D216" s="27"/>
      <c r="E216" s="27">
        <v>11305</v>
      </c>
      <c r="F216" s="27"/>
      <c r="G216" s="27"/>
      <c r="H216" s="74">
        <f>+SUM(C216:G216)</f>
        <v>11305</v>
      </c>
      <c r="I216" s="6"/>
      <c r="J216" s="6"/>
    </row>
    <row r="217" spans="1:10">
      <c r="A217" s="60" t="s">
        <v>1114</v>
      </c>
      <c r="B217" s="24" t="s">
        <v>1115</v>
      </c>
      <c r="C217" s="88">
        <f>+SUM(C218:C219)</f>
        <v>0</v>
      </c>
      <c r="D217" s="88">
        <f t="shared" ref="D217:H217" si="83">+SUM(D218:D219)</f>
        <v>0</v>
      </c>
      <c r="E217" s="88">
        <f t="shared" si="83"/>
        <v>242354.35</v>
      </c>
      <c r="F217" s="88">
        <f t="shared" si="83"/>
        <v>0</v>
      </c>
      <c r="G217" s="88">
        <f t="shared" si="83"/>
        <v>0</v>
      </c>
      <c r="H217" s="88">
        <f t="shared" si="83"/>
        <v>242354.35</v>
      </c>
      <c r="I217" s="6"/>
      <c r="J217" s="6"/>
    </row>
    <row r="218" spans="1:10">
      <c r="A218" s="61" t="s">
        <v>271</v>
      </c>
      <c r="B218" s="48" t="s">
        <v>272</v>
      </c>
      <c r="C218" s="77"/>
      <c r="D218" s="77"/>
      <c r="E218" s="77">
        <v>242354.35</v>
      </c>
      <c r="F218" s="77"/>
      <c r="G218" s="77"/>
      <c r="H218" s="81">
        <f>+SUM(C218:G218)</f>
        <v>242354.35</v>
      </c>
      <c r="I218" s="6"/>
      <c r="J218" s="6"/>
    </row>
    <row r="219" spans="1:10">
      <c r="A219" s="61" t="s">
        <v>273</v>
      </c>
      <c r="B219" s="48" t="s">
        <v>274</v>
      </c>
      <c r="C219" s="27"/>
      <c r="D219" s="27"/>
      <c r="E219" s="27"/>
      <c r="F219" s="27"/>
      <c r="G219" s="27"/>
      <c r="H219" s="81">
        <f>+SUM(C219:G219)</f>
        <v>0</v>
      </c>
      <c r="I219" s="6"/>
      <c r="J219" s="6"/>
    </row>
    <row r="220" spans="1:10">
      <c r="A220" s="60" t="s">
        <v>1116</v>
      </c>
      <c r="B220" s="24" t="s">
        <v>1117</v>
      </c>
      <c r="C220" s="88">
        <f>+SUM(C221)</f>
        <v>0</v>
      </c>
      <c r="D220" s="88">
        <f t="shared" ref="D220:H220" si="84">+SUM(D221)</f>
        <v>0</v>
      </c>
      <c r="E220" s="88">
        <f t="shared" si="84"/>
        <v>0</v>
      </c>
      <c r="F220" s="88">
        <f t="shared" si="84"/>
        <v>0</v>
      </c>
      <c r="G220" s="88">
        <f t="shared" si="84"/>
        <v>0</v>
      </c>
      <c r="H220" s="88">
        <f t="shared" si="84"/>
        <v>0</v>
      </c>
      <c r="I220" s="6"/>
      <c r="J220" s="6"/>
    </row>
    <row r="221" spans="1:10">
      <c r="A221" s="61" t="s">
        <v>275</v>
      </c>
      <c r="B221" s="48" t="s">
        <v>276</v>
      </c>
      <c r="C221" s="27"/>
      <c r="D221" s="27"/>
      <c r="E221" s="27"/>
      <c r="F221" s="27"/>
      <c r="G221" s="27"/>
      <c r="H221" s="74">
        <f>+SUM(C221:G221)</f>
        <v>0</v>
      </c>
      <c r="I221" s="6"/>
      <c r="J221" s="6"/>
    </row>
    <row r="222" spans="1:10">
      <c r="A222" s="60" t="s">
        <v>1118</v>
      </c>
      <c r="B222" s="24" t="s">
        <v>1119</v>
      </c>
      <c r="C222" s="88">
        <f>+SUM(C223)</f>
        <v>0</v>
      </c>
      <c r="D222" s="88">
        <f t="shared" ref="D222:H222" si="85">+SUM(D223)</f>
        <v>0</v>
      </c>
      <c r="E222" s="88">
        <f t="shared" si="85"/>
        <v>0</v>
      </c>
      <c r="F222" s="88">
        <f t="shared" si="85"/>
        <v>0</v>
      </c>
      <c r="G222" s="88">
        <f t="shared" si="85"/>
        <v>0</v>
      </c>
      <c r="H222" s="88">
        <f t="shared" si="85"/>
        <v>0</v>
      </c>
      <c r="I222" s="6"/>
      <c r="J222" s="6"/>
    </row>
    <row r="223" spans="1:10">
      <c r="A223" s="61" t="s">
        <v>277</v>
      </c>
      <c r="B223" s="48" t="s">
        <v>278</v>
      </c>
      <c r="C223" s="27"/>
      <c r="D223" s="27"/>
      <c r="E223" s="27"/>
      <c r="F223" s="27"/>
      <c r="G223" s="27"/>
      <c r="H223" s="74">
        <f>+SUM(C223:G223)</f>
        <v>0</v>
      </c>
      <c r="I223" s="6"/>
      <c r="J223" s="6"/>
    </row>
    <row r="224" spans="1:10">
      <c r="A224" s="60" t="s">
        <v>1120</v>
      </c>
      <c r="B224" s="24" t="s">
        <v>1121</v>
      </c>
      <c r="C224" s="88">
        <f>+SUM(C225:C227)</f>
        <v>0</v>
      </c>
      <c r="D224" s="88">
        <f t="shared" ref="D224:H224" si="86">+SUM(D225:D227)</f>
        <v>0</v>
      </c>
      <c r="E224" s="88">
        <f t="shared" si="86"/>
        <v>8111.65</v>
      </c>
      <c r="F224" s="88">
        <f t="shared" si="86"/>
        <v>0</v>
      </c>
      <c r="G224" s="88">
        <f t="shared" si="86"/>
        <v>0</v>
      </c>
      <c r="H224" s="88">
        <f t="shared" si="86"/>
        <v>8111.65</v>
      </c>
      <c r="I224" s="6"/>
      <c r="J224" s="6"/>
    </row>
    <row r="225" spans="1:10">
      <c r="A225" s="61" t="s">
        <v>279</v>
      </c>
      <c r="B225" s="48" t="s">
        <v>280</v>
      </c>
      <c r="C225" s="77"/>
      <c r="D225" s="77"/>
      <c r="E225" s="77">
        <v>1780</v>
      </c>
      <c r="F225" s="77"/>
      <c r="G225" s="77"/>
      <c r="H225" s="81">
        <f>+SUM(C225:G225)</f>
        <v>1780</v>
      </c>
      <c r="I225" s="6"/>
      <c r="J225" s="6"/>
    </row>
    <row r="226" spans="1:10">
      <c r="A226" s="61" t="s">
        <v>281</v>
      </c>
      <c r="B226" s="48" t="s">
        <v>282</v>
      </c>
      <c r="C226" s="27"/>
      <c r="D226" s="27"/>
      <c r="E226" s="27"/>
      <c r="F226" s="27"/>
      <c r="G226" s="27"/>
      <c r="H226" s="81">
        <f t="shared" ref="H226:H227" si="87">+SUM(C226:G226)</f>
        <v>0</v>
      </c>
      <c r="I226" s="6"/>
      <c r="J226" s="6"/>
    </row>
    <row r="227" spans="1:10">
      <c r="A227" s="61" t="s">
        <v>283</v>
      </c>
      <c r="B227" s="48" t="s">
        <v>284</v>
      </c>
      <c r="C227" s="27"/>
      <c r="D227" s="27"/>
      <c r="E227" s="27">
        <v>6331.65</v>
      </c>
      <c r="F227" s="27"/>
      <c r="G227" s="27"/>
      <c r="H227" s="81">
        <f t="shared" si="87"/>
        <v>6331.65</v>
      </c>
      <c r="I227" s="6"/>
      <c r="J227" s="6"/>
    </row>
    <row r="228" spans="1:10" ht="30">
      <c r="A228" s="60" t="s">
        <v>1122</v>
      </c>
      <c r="B228" s="24" t="s">
        <v>1123</v>
      </c>
      <c r="C228" s="88">
        <f>+SUM(C229:C232)</f>
        <v>0</v>
      </c>
      <c r="D228" s="88">
        <f t="shared" ref="D228:H228" si="88">+SUM(D229:D232)</f>
        <v>0</v>
      </c>
      <c r="E228" s="88">
        <f t="shared" si="88"/>
        <v>60545</v>
      </c>
      <c r="F228" s="88">
        <f t="shared" si="88"/>
        <v>0</v>
      </c>
      <c r="G228" s="88">
        <f t="shared" si="88"/>
        <v>0</v>
      </c>
      <c r="H228" s="88">
        <f t="shared" si="88"/>
        <v>60545</v>
      </c>
      <c r="I228" s="6"/>
      <c r="J228" s="6"/>
    </row>
    <row r="229" spans="1:10">
      <c r="A229" s="61" t="s">
        <v>285</v>
      </c>
      <c r="B229" s="48" t="s">
        <v>286</v>
      </c>
      <c r="C229" s="78"/>
      <c r="D229" s="78"/>
      <c r="E229" s="78">
        <v>60545</v>
      </c>
      <c r="F229" s="78"/>
      <c r="G229" s="78"/>
      <c r="H229" s="74">
        <f>+SUM(C229:G229)</f>
        <v>60545</v>
      </c>
      <c r="I229" s="6"/>
      <c r="J229" s="6"/>
    </row>
    <row r="230" spans="1:10">
      <c r="A230" s="61" t="s">
        <v>287</v>
      </c>
      <c r="B230" s="48" t="s">
        <v>288</v>
      </c>
      <c r="C230" s="27"/>
      <c r="D230" s="27"/>
      <c r="E230" s="27"/>
      <c r="F230" s="27"/>
      <c r="G230" s="27"/>
      <c r="H230" s="74">
        <f t="shared" ref="H230:H232" si="89">+SUM(C230:G230)</f>
        <v>0</v>
      </c>
      <c r="I230" s="6"/>
      <c r="J230" s="6"/>
    </row>
    <row r="231" spans="1:10">
      <c r="A231" s="61" t="s">
        <v>289</v>
      </c>
      <c r="B231" s="48" t="s">
        <v>290</v>
      </c>
      <c r="C231" s="27"/>
      <c r="D231" s="27"/>
      <c r="E231" s="27"/>
      <c r="F231" s="27"/>
      <c r="G231" s="27"/>
      <c r="H231" s="74">
        <f t="shared" si="89"/>
        <v>0</v>
      </c>
      <c r="I231" s="6"/>
      <c r="J231" s="6"/>
    </row>
    <row r="232" spans="1:10">
      <c r="A232" s="61" t="s">
        <v>291</v>
      </c>
      <c r="B232" s="48" t="s">
        <v>292</v>
      </c>
      <c r="C232" s="27"/>
      <c r="D232" s="27"/>
      <c r="E232" s="27"/>
      <c r="F232" s="27"/>
      <c r="G232" s="27"/>
      <c r="H232" s="74">
        <f t="shared" si="89"/>
        <v>0</v>
      </c>
      <c r="I232" s="6"/>
      <c r="J232" s="6"/>
    </row>
    <row r="233" spans="1:10">
      <c r="A233" s="60" t="s">
        <v>1124</v>
      </c>
      <c r="B233" s="24" t="s">
        <v>1125</v>
      </c>
      <c r="C233" s="88">
        <f>+SUM(C234:C239)</f>
        <v>0</v>
      </c>
      <c r="D233" s="88">
        <f t="shared" ref="D233:H233" si="90">+SUM(D234:D239)</f>
        <v>0</v>
      </c>
      <c r="E233" s="88">
        <f t="shared" si="90"/>
        <v>1202000</v>
      </c>
      <c r="F233" s="88">
        <f t="shared" si="90"/>
        <v>0</v>
      </c>
      <c r="G233" s="88">
        <f t="shared" si="90"/>
        <v>0</v>
      </c>
      <c r="H233" s="88">
        <f t="shared" si="90"/>
        <v>1202000</v>
      </c>
      <c r="I233" s="6"/>
      <c r="J233" s="6"/>
    </row>
    <row r="234" spans="1:10">
      <c r="A234" s="61" t="s">
        <v>293</v>
      </c>
      <c r="B234" s="48" t="s">
        <v>294</v>
      </c>
      <c r="C234" s="27"/>
      <c r="D234" s="27"/>
      <c r="E234" s="27"/>
      <c r="F234" s="27"/>
      <c r="G234" s="27"/>
      <c r="H234" s="74">
        <f>+SUM(C234:G234)</f>
        <v>0</v>
      </c>
      <c r="I234" s="6"/>
      <c r="J234" s="6"/>
    </row>
    <row r="235" spans="1:10">
      <c r="A235" s="61" t="s">
        <v>295</v>
      </c>
      <c r="B235" s="48" t="s">
        <v>296</v>
      </c>
      <c r="C235" s="82"/>
      <c r="D235" s="82"/>
      <c r="E235" s="82">
        <v>5000</v>
      </c>
      <c r="F235" s="82"/>
      <c r="G235" s="82"/>
      <c r="H235" s="74">
        <f t="shared" ref="H235:H239" si="91">+SUM(C235:G235)</f>
        <v>5000</v>
      </c>
      <c r="I235" s="6"/>
      <c r="J235" s="6"/>
    </row>
    <row r="236" spans="1:10">
      <c r="A236" s="61" t="s">
        <v>297</v>
      </c>
      <c r="B236" s="48" t="s">
        <v>298</v>
      </c>
      <c r="C236" s="82"/>
      <c r="D236" s="82"/>
      <c r="E236" s="82"/>
      <c r="F236" s="82"/>
      <c r="G236" s="82"/>
      <c r="H236" s="74">
        <f t="shared" si="91"/>
        <v>0</v>
      </c>
      <c r="I236" s="6"/>
      <c r="J236" s="6"/>
    </row>
    <row r="237" spans="1:10">
      <c r="A237" s="61" t="s">
        <v>299</v>
      </c>
      <c r="B237" s="48" t="s">
        <v>300</v>
      </c>
      <c r="C237" s="80"/>
      <c r="D237" s="80"/>
      <c r="E237" s="80"/>
      <c r="F237" s="80"/>
      <c r="G237" s="80"/>
      <c r="H237" s="74">
        <f t="shared" si="91"/>
        <v>0</v>
      </c>
      <c r="I237" s="6"/>
      <c r="J237" s="6"/>
    </row>
    <row r="238" spans="1:10">
      <c r="A238" s="61" t="s">
        <v>301</v>
      </c>
      <c r="B238" s="48" t="s">
        <v>302</v>
      </c>
      <c r="C238" s="80"/>
      <c r="D238" s="80"/>
      <c r="E238" s="80"/>
      <c r="F238" s="80"/>
      <c r="G238" s="80"/>
      <c r="H238" s="74">
        <f t="shared" si="91"/>
        <v>0</v>
      </c>
      <c r="I238" s="6"/>
      <c r="J238" s="6"/>
    </row>
    <row r="239" spans="1:10">
      <c r="A239" s="61" t="s">
        <v>303</v>
      </c>
      <c r="B239" s="48" t="s">
        <v>304</v>
      </c>
      <c r="C239" s="82"/>
      <c r="D239" s="82"/>
      <c r="E239" s="82">
        <v>1197000</v>
      </c>
      <c r="F239" s="82"/>
      <c r="G239" s="82"/>
      <c r="H239" s="74">
        <f t="shared" si="91"/>
        <v>1197000</v>
      </c>
      <c r="I239" s="6"/>
      <c r="J239" s="6"/>
    </row>
    <row r="240" spans="1:10">
      <c r="A240" s="60" t="s">
        <v>1126</v>
      </c>
      <c r="B240" s="24" t="s">
        <v>1127</v>
      </c>
      <c r="C240" s="25">
        <f>+SUM(C241:C243)</f>
        <v>0</v>
      </c>
      <c r="D240" s="25">
        <f t="shared" ref="D240:H240" si="92">+SUM(D241:D243)</f>
        <v>0</v>
      </c>
      <c r="E240" s="25">
        <f t="shared" si="92"/>
        <v>2630921.75</v>
      </c>
      <c r="F240" s="25">
        <f t="shared" si="92"/>
        <v>0</v>
      </c>
      <c r="G240" s="25">
        <f t="shared" si="92"/>
        <v>0</v>
      </c>
      <c r="H240" s="25">
        <f t="shared" si="92"/>
        <v>2630921.75</v>
      </c>
      <c r="I240" s="6"/>
      <c r="J240" s="6"/>
    </row>
    <row r="241" spans="1:10">
      <c r="A241" s="61" t="s">
        <v>305</v>
      </c>
      <c r="B241" s="48" t="s">
        <v>306</v>
      </c>
      <c r="C241" s="27"/>
      <c r="D241" s="27"/>
      <c r="E241" s="27">
        <v>2630921.75</v>
      </c>
      <c r="F241" s="27"/>
      <c r="G241" s="27"/>
      <c r="H241" s="74">
        <f>+SUM(C241:G241)</f>
        <v>2630921.75</v>
      </c>
      <c r="I241" s="6"/>
      <c r="J241" s="6"/>
    </row>
    <row r="242" spans="1:10">
      <c r="A242" s="61" t="s">
        <v>307</v>
      </c>
      <c r="B242" s="48" t="s">
        <v>308</v>
      </c>
      <c r="C242" s="77"/>
      <c r="D242" s="77"/>
      <c r="E242" s="77"/>
      <c r="F242" s="83"/>
      <c r="G242" s="77"/>
      <c r="H242" s="74">
        <f t="shared" ref="H242:H243" si="93">+SUM(C242:G242)</f>
        <v>0</v>
      </c>
      <c r="I242" s="6"/>
      <c r="J242" s="6"/>
    </row>
    <row r="243" spans="1:10">
      <c r="A243" s="61" t="s">
        <v>309</v>
      </c>
      <c r="B243" s="48" t="s">
        <v>310</v>
      </c>
      <c r="C243" s="77"/>
      <c r="D243" s="77"/>
      <c r="E243" s="77"/>
      <c r="F243" s="83"/>
      <c r="G243" s="77"/>
      <c r="H243" s="74">
        <f t="shared" si="93"/>
        <v>0</v>
      </c>
      <c r="I243" s="6"/>
      <c r="J243" s="6"/>
    </row>
    <row r="244" spans="1:10">
      <c r="A244" s="60" t="s">
        <v>1128</v>
      </c>
      <c r="B244" s="24" t="s">
        <v>1129</v>
      </c>
      <c r="C244" s="25">
        <f>+SUM(C245:C251)</f>
        <v>0</v>
      </c>
      <c r="D244" s="25">
        <f t="shared" ref="D244:H244" si="94">+SUM(D245:D251)</f>
        <v>0</v>
      </c>
      <c r="E244" s="25">
        <f t="shared" si="94"/>
        <v>0</v>
      </c>
      <c r="F244" s="25">
        <f t="shared" si="94"/>
        <v>0</v>
      </c>
      <c r="G244" s="25">
        <f t="shared" si="94"/>
        <v>0</v>
      </c>
      <c r="H244" s="25">
        <f t="shared" si="94"/>
        <v>0</v>
      </c>
      <c r="I244" s="6"/>
      <c r="J244" s="6"/>
    </row>
    <row r="245" spans="1:10">
      <c r="A245" s="61" t="s">
        <v>311</v>
      </c>
      <c r="B245" s="48" t="s">
        <v>312</v>
      </c>
      <c r="C245" s="80"/>
      <c r="D245" s="80"/>
      <c r="E245" s="80"/>
      <c r="F245" s="80"/>
      <c r="G245" s="80"/>
      <c r="H245" s="81">
        <f>+SUM(C245:G245)</f>
        <v>0</v>
      </c>
      <c r="I245" s="6"/>
      <c r="J245" s="6"/>
    </row>
    <row r="246" spans="1:10">
      <c r="A246" s="61" t="s">
        <v>313</v>
      </c>
      <c r="B246" s="48" t="s">
        <v>314</v>
      </c>
      <c r="C246" s="27"/>
      <c r="D246" s="27"/>
      <c r="E246" s="27"/>
      <c r="F246" s="27"/>
      <c r="G246" s="27"/>
      <c r="H246" s="81">
        <f t="shared" ref="H246:H251" si="95">+SUM(C246:G246)</f>
        <v>0</v>
      </c>
      <c r="I246" s="6"/>
      <c r="J246" s="6"/>
    </row>
    <row r="247" spans="1:10">
      <c r="A247" s="61" t="s">
        <v>315</v>
      </c>
      <c r="B247" s="48" t="s">
        <v>316</v>
      </c>
      <c r="C247" s="27"/>
      <c r="D247" s="27"/>
      <c r="E247" s="27"/>
      <c r="F247" s="27"/>
      <c r="G247" s="27"/>
      <c r="H247" s="81">
        <f t="shared" si="95"/>
        <v>0</v>
      </c>
      <c r="I247" s="6"/>
      <c r="J247" s="6"/>
    </row>
    <row r="248" spans="1:10">
      <c r="A248" s="61" t="s">
        <v>317</v>
      </c>
      <c r="B248" s="48" t="s">
        <v>318</v>
      </c>
      <c r="C248" s="80"/>
      <c r="D248" s="80"/>
      <c r="E248" s="80"/>
      <c r="F248" s="80"/>
      <c r="G248" s="80"/>
      <c r="H248" s="81">
        <f t="shared" si="95"/>
        <v>0</v>
      </c>
      <c r="I248" s="6"/>
      <c r="J248" s="6"/>
    </row>
    <row r="249" spans="1:10">
      <c r="A249" s="61" t="s">
        <v>319</v>
      </c>
      <c r="B249" s="48" t="s">
        <v>320</v>
      </c>
      <c r="C249" s="27"/>
      <c r="D249" s="27"/>
      <c r="E249" s="27"/>
      <c r="F249" s="27"/>
      <c r="G249" s="27"/>
      <c r="H249" s="81">
        <f t="shared" si="95"/>
        <v>0</v>
      </c>
      <c r="I249" s="6"/>
      <c r="J249" s="6"/>
    </row>
    <row r="250" spans="1:10" ht="16.5" customHeight="1">
      <c r="A250" s="61" t="s">
        <v>321</v>
      </c>
      <c r="B250" s="48" t="s">
        <v>1581</v>
      </c>
      <c r="C250" s="80"/>
      <c r="D250" s="80"/>
      <c r="E250" s="80"/>
      <c r="F250" s="80"/>
      <c r="G250" s="80"/>
      <c r="H250" s="81">
        <f t="shared" si="95"/>
        <v>0</v>
      </c>
      <c r="I250" s="6"/>
      <c r="J250" s="6"/>
    </row>
    <row r="251" spans="1:10" ht="30">
      <c r="A251" s="61" t="s">
        <v>322</v>
      </c>
      <c r="B251" s="48" t="s">
        <v>1582</v>
      </c>
      <c r="C251" s="27"/>
      <c r="D251" s="27"/>
      <c r="E251" s="27"/>
      <c r="F251" s="27"/>
      <c r="G251" s="27"/>
      <c r="H251" s="81">
        <f t="shared" si="95"/>
        <v>0</v>
      </c>
      <c r="I251" s="6"/>
      <c r="J251" s="6"/>
    </row>
    <row r="252" spans="1:10">
      <c r="A252" s="64" t="s">
        <v>1130</v>
      </c>
      <c r="B252" s="30" t="s">
        <v>1131</v>
      </c>
      <c r="C252" s="91">
        <f>+SUM(C253,C256)</f>
        <v>0</v>
      </c>
      <c r="D252" s="91">
        <f t="shared" ref="D252:H252" si="96">+SUM(D253,D256)</f>
        <v>0</v>
      </c>
      <c r="E252" s="91">
        <f t="shared" si="96"/>
        <v>144120.15</v>
      </c>
      <c r="F252" s="91">
        <f t="shared" si="96"/>
        <v>0</v>
      </c>
      <c r="G252" s="91">
        <f t="shared" si="96"/>
        <v>0</v>
      </c>
      <c r="H252" s="91">
        <f t="shared" si="96"/>
        <v>144120.15</v>
      </c>
      <c r="I252" s="6"/>
      <c r="J252" s="6"/>
    </row>
    <row r="253" spans="1:10">
      <c r="A253" s="60" t="s">
        <v>1610</v>
      </c>
      <c r="B253" s="24" t="s">
        <v>323</v>
      </c>
      <c r="C253" s="25">
        <f>+SUM(C254:C255)</f>
        <v>0</v>
      </c>
      <c r="D253" s="25">
        <f t="shared" ref="D253:H253" si="97">+SUM(D254:D255)</f>
        <v>0</v>
      </c>
      <c r="E253" s="25">
        <f t="shared" si="97"/>
        <v>0</v>
      </c>
      <c r="F253" s="25">
        <f t="shared" si="97"/>
        <v>0</v>
      </c>
      <c r="G253" s="25">
        <f t="shared" si="97"/>
        <v>0</v>
      </c>
      <c r="H253" s="25">
        <f t="shared" si="97"/>
        <v>0</v>
      </c>
      <c r="I253" s="6"/>
      <c r="J253" s="6"/>
    </row>
    <row r="254" spans="1:10">
      <c r="A254" s="61" t="s">
        <v>324</v>
      </c>
      <c r="B254" s="48" t="s">
        <v>325</v>
      </c>
      <c r="C254" s="77"/>
      <c r="D254" s="77"/>
      <c r="E254" s="77"/>
      <c r="F254" s="77"/>
      <c r="G254" s="77"/>
      <c r="H254" s="74">
        <f t="shared" ref="H254:H259" si="98">+SUM(C254:G254)</f>
        <v>0</v>
      </c>
      <c r="I254" s="6"/>
      <c r="J254" s="6"/>
    </row>
    <row r="255" spans="1:10" ht="15" customHeight="1">
      <c r="A255" s="61" t="s">
        <v>326</v>
      </c>
      <c r="B255" s="48" t="s">
        <v>327</v>
      </c>
      <c r="C255" s="27"/>
      <c r="D255" s="27"/>
      <c r="E255" s="27"/>
      <c r="F255" s="27"/>
      <c r="G255" s="27"/>
      <c r="H255" s="74">
        <f t="shared" si="98"/>
        <v>0</v>
      </c>
      <c r="I255" s="6"/>
      <c r="J255" s="6"/>
    </row>
    <row r="256" spans="1:10">
      <c r="A256" s="60" t="s">
        <v>1611</v>
      </c>
      <c r="B256" s="24" t="s">
        <v>328</v>
      </c>
      <c r="C256" s="25">
        <f>+SUM(C257:C259)</f>
        <v>0</v>
      </c>
      <c r="D256" s="25">
        <f t="shared" ref="D256:G256" si="99">+SUM(D257:D259)</f>
        <v>0</v>
      </c>
      <c r="E256" s="25">
        <f t="shared" si="99"/>
        <v>144120.15</v>
      </c>
      <c r="F256" s="25">
        <f t="shared" si="99"/>
        <v>0</v>
      </c>
      <c r="G256" s="25">
        <f t="shared" si="99"/>
        <v>0</v>
      </c>
      <c r="H256" s="25">
        <f>+SUM(H257:H259)</f>
        <v>144120.15</v>
      </c>
      <c r="I256" s="6"/>
      <c r="J256" s="6"/>
    </row>
    <row r="257" spans="1:10">
      <c r="A257" s="61" t="s">
        <v>329</v>
      </c>
      <c r="B257" s="48" t="s">
        <v>330</v>
      </c>
      <c r="C257" s="77"/>
      <c r="D257" s="77"/>
      <c r="E257" s="77">
        <v>144120.15</v>
      </c>
      <c r="F257" s="77"/>
      <c r="G257" s="77"/>
      <c r="H257" s="84">
        <f t="shared" si="98"/>
        <v>144120.15</v>
      </c>
      <c r="I257" s="6"/>
      <c r="J257" s="6"/>
    </row>
    <row r="258" spans="1:10">
      <c r="A258" s="61" t="s">
        <v>331</v>
      </c>
      <c r="B258" s="48" t="s">
        <v>332</v>
      </c>
      <c r="C258" s="27"/>
      <c r="D258" s="27"/>
      <c r="E258" s="27"/>
      <c r="F258" s="27"/>
      <c r="G258" s="27"/>
      <c r="H258" s="84">
        <f t="shared" si="98"/>
        <v>0</v>
      </c>
      <c r="I258" s="6"/>
      <c r="J258" s="6"/>
    </row>
    <row r="259" spans="1:10">
      <c r="A259" s="61" t="s">
        <v>333</v>
      </c>
      <c r="B259" s="48" t="s">
        <v>334</v>
      </c>
      <c r="C259" s="77"/>
      <c r="D259" s="77"/>
      <c r="E259" s="77"/>
      <c r="F259" s="77"/>
      <c r="G259" s="77"/>
      <c r="H259" s="84">
        <f t="shared" si="98"/>
        <v>0</v>
      </c>
      <c r="I259" s="6"/>
      <c r="J259" s="6"/>
    </row>
    <row r="260" spans="1:10">
      <c r="A260" s="50">
        <v>2.2999999999999998</v>
      </c>
      <c r="B260" s="33" t="s">
        <v>1132</v>
      </c>
      <c r="C260" s="92">
        <f>+SUM(C261,C273,C282,C295,C300,C311,C340,C359,C364)</f>
        <v>0</v>
      </c>
      <c r="D260" s="92">
        <f t="shared" ref="D260:H260" si="100">+SUM(D261,D273,D282,D295,D300,D311,D340,D359,D364)</f>
        <v>0</v>
      </c>
      <c r="E260" s="92">
        <f t="shared" si="100"/>
        <v>2580512.67</v>
      </c>
      <c r="F260" s="92">
        <f t="shared" si="100"/>
        <v>0</v>
      </c>
      <c r="G260" s="92">
        <f t="shared" si="100"/>
        <v>0</v>
      </c>
      <c r="H260" s="92">
        <f t="shared" si="100"/>
        <v>2580512.67</v>
      </c>
      <c r="I260" s="6"/>
      <c r="J260" s="6"/>
    </row>
    <row r="261" spans="1:10">
      <c r="A261" s="64" t="s">
        <v>1133</v>
      </c>
      <c r="B261" s="30" t="s">
        <v>1134</v>
      </c>
      <c r="C261" s="73">
        <f>+SUM(C262,C265,C267,C271)</f>
        <v>0</v>
      </c>
      <c r="D261" s="73">
        <f t="shared" ref="D261:H261" si="101">+SUM(D262,D265,D267,D271)</f>
        <v>0</v>
      </c>
      <c r="E261" s="73">
        <f t="shared" si="101"/>
        <v>27668.95</v>
      </c>
      <c r="F261" s="73">
        <f t="shared" si="101"/>
        <v>0</v>
      </c>
      <c r="G261" s="73">
        <f t="shared" si="101"/>
        <v>0</v>
      </c>
      <c r="H261" s="73">
        <f t="shared" si="101"/>
        <v>27668.95</v>
      </c>
      <c r="I261" s="6"/>
      <c r="J261" s="6"/>
    </row>
    <row r="262" spans="1:10">
      <c r="A262" s="60" t="s">
        <v>1135</v>
      </c>
      <c r="B262" s="24" t="s">
        <v>1136</v>
      </c>
      <c r="C262" s="88">
        <f>+SUM(C263:C264)</f>
        <v>0</v>
      </c>
      <c r="D262" s="88">
        <f t="shared" ref="D262:H262" si="102">+SUM(D263:D264)</f>
        <v>0</v>
      </c>
      <c r="E262" s="88">
        <f t="shared" si="102"/>
        <v>27668.95</v>
      </c>
      <c r="F262" s="88">
        <f t="shared" si="102"/>
        <v>0</v>
      </c>
      <c r="G262" s="88">
        <f t="shared" si="102"/>
        <v>0</v>
      </c>
      <c r="H262" s="88">
        <f t="shared" si="102"/>
        <v>27668.95</v>
      </c>
      <c r="I262" s="6"/>
      <c r="J262" s="6"/>
    </row>
    <row r="263" spans="1:10">
      <c r="A263" s="61" t="s">
        <v>335</v>
      </c>
      <c r="B263" s="48" t="s">
        <v>336</v>
      </c>
      <c r="C263" s="77"/>
      <c r="D263" s="77"/>
      <c r="E263" s="77">
        <v>27668.95</v>
      </c>
      <c r="F263" s="77"/>
      <c r="G263" s="77"/>
      <c r="H263" s="81">
        <f>+SUM(C263:G263)</f>
        <v>27668.95</v>
      </c>
      <c r="I263" s="6"/>
      <c r="J263" s="6"/>
    </row>
    <row r="264" spans="1:10">
      <c r="A264" s="61" t="s">
        <v>337</v>
      </c>
      <c r="B264" s="48" t="s">
        <v>338</v>
      </c>
      <c r="C264" s="27"/>
      <c r="D264" s="27"/>
      <c r="E264" s="27"/>
      <c r="F264" s="27"/>
      <c r="G264" s="27"/>
      <c r="H264" s="81">
        <f>+SUM(C264:G264)</f>
        <v>0</v>
      </c>
      <c r="I264" s="6"/>
      <c r="J264" s="6"/>
    </row>
    <row r="265" spans="1:10">
      <c r="A265" s="60" t="s">
        <v>1137</v>
      </c>
      <c r="B265" s="24" t="s">
        <v>1138</v>
      </c>
      <c r="C265" s="25">
        <f>+SUM(C266)</f>
        <v>0</v>
      </c>
      <c r="D265" s="25">
        <f t="shared" ref="D265:H265" si="103">+SUM(D266)</f>
        <v>0</v>
      </c>
      <c r="E265" s="25">
        <f t="shared" si="103"/>
        <v>0</v>
      </c>
      <c r="F265" s="25">
        <f t="shared" si="103"/>
        <v>0</v>
      </c>
      <c r="G265" s="25">
        <f t="shared" si="103"/>
        <v>0</v>
      </c>
      <c r="H265" s="25">
        <f t="shared" si="103"/>
        <v>0</v>
      </c>
      <c r="I265" s="6"/>
      <c r="J265" s="6"/>
    </row>
    <row r="266" spans="1:10">
      <c r="A266" s="61" t="s">
        <v>339</v>
      </c>
      <c r="B266" s="48" t="s">
        <v>340</v>
      </c>
      <c r="C266" s="77"/>
      <c r="D266" s="77"/>
      <c r="E266" s="77"/>
      <c r="F266" s="77"/>
      <c r="G266" s="77"/>
      <c r="H266" s="81">
        <f>+SUM(C266:G266)</f>
        <v>0</v>
      </c>
      <c r="I266" s="6"/>
      <c r="J266" s="6"/>
    </row>
    <row r="267" spans="1:10">
      <c r="A267" s="60" t="s">
        <v>1139</v>
      </c>
      <c r="B267" s="24" t="s">
        <v>1140</v>
      </c>
      <c r="C267" s="88">
        <f>+SUM(C268:C270)</f>
        <v>0</v>
      </c>
      <c r="D267" s="88">
        <f t="shared" ref="D267:H267" si="104">+SUM(D268:D270)</f>
        <v>0</v>
      </c>
      <c r="E267" s="88">
        <f t="shared" si="104"/>
        <v>0</v>
      </c>
      <c r="F267" s="88">
        <f t="shared" si="104"/>
        <v>0</v>
      </c>
      <c r="G267" s="88">
        <f t="shared" si="104"/>
        <v>0</v>
      </c>
      <c r="H267" s="88">
        <f t="shared" si="104"/>
        <v>0</v>
      </c>
      <c r="I267" s="6"/>
      <c r="J267" s="6"/>
    </row>
    <row r="268" spans="1:10">
      <c r="A268" s="61" t="s">
        <v>341</v>
      </c>
      <c r="B268" s="48" t="s">
        <v>342</v>
      </c>
      <c r="C268" s="77"/>
      <c r="D268" s="77"/>
      <c r="E268" s="77"/>
      <c r="F268" s="77"/>
      <c r="G268" s="77"/>
      <c r="H268" s="81">
        <f>+SUM(C268:G268)</f>
        <v>0</v>
      </c>
      <c r="I268" s="6"/>
      <c r="J268" s="6"/>
    </row>
    <row r="269" spans="1:10">
      <c r="A269" s="61" t="s">
        <v>343</v>
      </c>
      <c r="B269" s="48" t="s">
        <v>344</v>
      </c>
      <c r="C269" s="27"/>
      <c r="D269" s="27"/>
      <c r="E269" s="27"/>
      <c r="F269" s="27"/>
      <c r="G269" s="27"/>
      <c r="H269" s="81">
        <f t="shared" ref="H269:H270" si="105">+SUM(C269:G269)</f>
        <v>0</v>
      </c>
      <c r="I269" s="6"/>
      <c r="J269" s="6"/>
    </row>
    <row r="270" spans="1:10">
      <c r="A270" s="61" t="s">
        <v>345</v>
      </c>
      <c r="B270" s="48" t="s">
        <v>346</v>
      </c>
      <c r="C270" s="77"/>
      <c r="D270" s="77"/>
      <c r="E270" s="77"/>
      <c r="F270" s="77"/>
      <c r="G270" s="77"/>
      <c r="H270" s="81">
        <f t="shared" si="105"/>
        <v>0</v>
      </c>
      <c r="I270" s="6"/>
      <c r="J270" s="6"/>
    </row>
    <row r="271" spans="1:10">
      <c r="A271" s="60" t="s">
        <v>1141</v>
      </c>
      <c r="B271" s="24" t="s">
        <v>1142</v>
      </c>
      <c r="C271" s="88">
        <f>+SUM(C272)</f>
        <v>0</v>
      </c>
      <c r="D271" s="88">
        <f t="shared" ref="D271:H271" si="106">+SUM(D272)</f>
        <v>0</v>
      </c>
      <c r="E271" s="88">
        <f t="shared" si="106"/>
        <v>0</v>
      </c>
      <c r="F271" s="88">
        <f t="shared" si="106"/>
        <v>0</v>
      </c>
      <c r="G271" s="88">
        <f t="shared" si="106"/>
        <v>0</v>
      </c>
      <c r="H271" s="88">
        <f t="shared" si="106"/>
        <v>0</v>
      </c>
      <c r="I271" s="6"/>
      <c r="J271" s="6"/>
    </row>
    <row r="272" spans="1:10">
      <c r="A272" s="61" t="s">
        <v>347</v>
      </c>
      <c r="B272" s="48" t="s">
        <v>348</v>
      </c>
      <c r="C272" s="77"/>
      <c r="D272" s="77"/>
      <c r="E272" s="77"/>
      <c r="F272" s="77"/>
      <c r="G272" s="77"/>
      <c r="H272" s="81">
        <f>+SUM(C272:G272)</f>
        <v>0</v>
      </c>
      <c r="I272" s="6"/>
      <c r="J272" s="6"/>
    </row>
    <row r="273" spans="1:10">
      <c r="A273" s="64" t="s">
        <v>1143</v>
      </c>
      <c r="B273" s="30" t="s">
        <v>1144</v>
      </c>
      <c r="C273" s="91">
        <f>+SUM(C274,C276,C278,C280)</f>
        <v>0</v>
      </c>
      <c r="D273" s="91">
        <f t="shared" ref="D273:H273" si="107">+SUM(D274,D276,D278,D280)</f>
        <v>0</v>
      </c>
      <c r="E273" s="91">
        <f t="shared" si="107"/>
        <v>0</v>
      </c>
      <c r="F273" s="91">
        <f t="shared" si="107"/>
        <v>0</v>
      </c>
      <c r="G273" s="91">
        <f t="shared" si="107"/>
        <v>0</v>
      </c>
      <c r="H273" s="91">
        <f t="shared" si="107"/>
        <v>0</v>
      </c>
      <c r="I273" s="6"/>
      <c r="J273" s="6"/>
    </row>
    <row r="274" spans="1:10">
      <c r="A274" s="60" t="s">
        <v>1145</v>
      </c>
      <c r="B274" s="24" t="s">
        <v>1146</v>
      </c>
      <c r="C274" s="25">
        <f>+SUM(C275)</f>
        <v>0</v>
      </c>
      <c r="D274" s="25">
        <f t="shared" ref="D274:H274" si="108">+SUM(D275)</f>
        <v>0</v>
      </c>
      <c r="E274" s="25">
        <f t="shared" si="108"/>
        <v>0</v>
      </c>
      <c r="F274" s="25">
        <f t="shared" si="108"/>
        <v>0</v>
      </c>
      <c r="G274" s="25">
        <f t="shared" si="108"/>
        <v>0</v>
      </c>
      <c r="H274" s="25">
        <f t="shared" si="108"/>
        <v>0</v>
      </c>
      <c r="I274" s="6"/>
      <c r="J274" s="6"/>
    </row>
    <row r="275" spans="1:10">
      <c r="A275" s="61" t="s">
        <v>349</v>
      </c>
      <c r="B275" s="48" t="s">
        <v>350</v>
      </c>
      <c r="C275" s="27"/>
      <c r="D275" s="27"/>
      <c r="E275" s="27"/>
      <c r="F275" s="27"/>
      <c r="G275" s="27"/>
      <c r="H275" s="74">
        <f>+SUM(C275:G275)</f>
        <v>0</v>
      </c>
      <c r="I275" s="6"/>
      <c r="J275" s="6"/>
    </row>
    <row r="276" spans="1:10">
      <c r="A276" s="60" t="s">
        <v>1147</v>
      </c>
      <c r="B276" s="24" t="s">
        <v>1148</v>
      </c>
      <c r="C276" s="25">
        <f>+SUM(C277)</f>
        <v>0</v>
      </c>
      <c r="D276" s="25">
        <f t="shared" ref="D276:H276" si="109">+SUM(D277)</f>
        <v>0</v>
      </c>
      <c r="E276" s="25">
        <f t="shared" si="109"/>
        <v>0</v>
      </c>
      <c r="F276" s="25">
        <f t="shared" si="109"/>
        <v>0</v>
      </c>
      <c r="G276" s="25">
        <f t="shared" si="109"/>
        <v>0</v>
      </c>
      <c r="H276" s="25">
        <f t="shared" si="109"/>
        <v>0</v>
      </c>
      <c r="I276" s="6"/>
      <c r="J276" s="6"/>
    </row>
    <row r="277" spans="1:10">
      <c r="A277" s="61" t="s">
        <v>351</v>
      </c>
      <c r="B277" s="48" t="s">
        <v>352</v>
      </c>
      <c r="C277" s="27"/>
      <c r="D277" s="27"/>
      <c r="E277" s="27"/>
      <c r="F277" s="27"/>
      <c r="G277" s="27"/>
      <c r="H277" s="74">
        <f>+SUM(C277:G277)</f>
        <v>0</v>
      </c>
      <c r="I277" s="6"/>
      <c r="J277" s="6"/>
    </row>
    <row r="278" spans="1:10">
      <c r="A278" s="60" t="s">
        <v>1149</v>
      </c>
      <c r="B278" s="24" t="s">
        <v>1150</v>
      </c>
      <c r="C278" s="25">
        <f>+SUM(C279)</f>
        <v>0</v>
      </c>
      <c r="D278" s="25">
        <f t="shared" ref="D278:H278" si="110">+SUM(D279)</f>
        <v>0</v>
      </c>
      <c r="E278" s="25">
        <f t="shared" si="110"/>
        <v>0</v>
      </c>
      <c r="F278" s="25">
        <f t="shared" si="110"/>
        <v>0</v>
      </c>
      <c r="G278" s="25">
        <f t="shared" si="110"/>
        <v>0</v>
      </c>
      <c r="H278" s="25">
        <f t="shared" si="110"/>
        <v>0</v>
      </c>
      <c r="I278" s="6"/>
      <c r="J278" s="6"/>
    </row>
    <row r="279" spans="1:10">
      <c r="A279" s="61" t="s">
        <v>353</v>
      </c>
      <c r="B279" s="48" t="s">
        <v>354</v>
      </c>
      <c r="C279" s="77"/>
      <c r="D279" s="77"/>
      <c r="E279" s="77"/>
      <c r="F279" s="77"/>
      <c r="G279" s="77"/>
      <c r="H279" s="74">
        <f>+SUM(C279:G279)</f>
        <v>0</v>
      </c>
      <c r="I279" s="6"/>
      <c r="J279" s="6"/>
    </row>
    <row r="280" spans="1:10">
      <c r="A280" s="60" t="s">
        <v>1151</v>
      </c>
      <c r="B280" s="24" t="s">
        <v>1152</v>
      </c>
      <c r="C280" s="88">
        <f>+SUM(C281)</f>
        <v>0</v>
      </c>
      <c r="D280" s="88">
        <f t="shared" ref="D280:H280" si="111">+SUM(D281)</f>
        <v>0</v>
      </c>
      <c r="E280" s="88">
        <f t="shared" si="111"/>
        <v>0</v>
      </c>
      <c r="F280" s="88">
        <f t="shared" si="111"/>
        <v>0</v>
      </c>
      <c r="G280" s="88">
        <f t="shared" si="111"/>
        <v>0</v>
      </c>
      <c r="H280" s="88">
        <f t="shared" si="111"/>
        <v>0</v>
      </c>
      <c r="I280" s="6"/>
      <c r="J280" s="6"/>
    </row>
    <row r="281" spans="1:10">
      <c r="A281" s="61" t="s">
        <v>355</v>
      </c>
      <c r="B281" s="48" t="s">
        <v>356</v>
      </c>
      <c r="C281" s="77"/>
      <c r="D281" s="77"/>
      <c r="E281" s="77"/>
      <c r="F281" s="77"/>
      <c r="G281" s="77"/>
      <c r="H281" s="74">
        <f>+SUM(C281:G281)</f>
        <v>0</v>
      </c>
      <c r="I281" s="6"/>
      <c r="J281" s="6"/>
    </row>
    <row r="282" spans="1:10">
      <c r="A282" s="64" t="s">
        <v>1153</v>
      </c>
      <c r="B282" s="30" t="s">
        <v>357</v>
      </c>
      <c r="C282" s="91">
        <f>+SUM(C283,C285,C287,C289,C291,C293)</f>
        <v>0</v>
      </c>
      <c r="D282" s="91">
        <f t="shared" ref="D282:H282" si="112">+SUM(D283,D285,D287,D289,D291,D293)</f>
        <v>0</v>
      </c>
      <c r="E282" s="91">
        <f t="shared" si="112"/>
        <v>198120</v>
      </c>
      <c r="F282" s="91">
        <f t="shared" si="112"/>
        <v>0</v>
      </c>
      <c r="G282" s="91">
        <f t="shared" si="112"/>
        <v>0</v>
      </c>
      <c r="H282" s="91">
        <f t="shared" si="112"/>
        <v>198120</v>
      </c>
      <c r="I282" s="6"/>
      <c r="J282" s="6"/>
    </row>
    <row r="283" spans="1:10">
      <c r="A283" s="60" t="s">
        <v>1154</v>
      </c>
      <c r="B283" s="24" t="s">
        <v>1155</v>
      </c>
      <c r="C283" s="25">
        <f>+SUM(C284)</f>
        <v>0</v>
      </c>
      <c r="D283" s="25">
        <f t="shared" ref="D283:H283" si="113">+SUM(D284)</f>
        <v>0</v>
      </c>
      <c r="E283" s="25">
        <f t="shared" si="113"/>
        <v>0</v>
      </c>
      <c r="F283" s="25">
        <f t="shared" si="113"/>
        <v>0</v>
      </c>
      <c r="G283" s="25">
        <f t="shared" si="113"/>
        <v>0</v>
      </c>
      <c r="H283" s="25">
        <f t="shared" si="113"/>
        <v>0</v>
      </c>
      <c r="I283" s="6"/>
      <c r="J283" s="6"/>
    </row>
    <row r="284" spans="1:10">
      <c r="A284" s="61" t="s">
        <v>358</v>
      </c>
      <c r="B284" s="48" t="s">
        <v>359</v>
      </c>
      <c r="C284" s="77"/>
      <c r="D284" s="77"/>
      <c r="E284" s="77"/>
      <c r="F284" s="77"/>
      <c r="G284" s="77"/>
      <c r="H284" s="81">
        <f>+SUM(C284:G284)</f>
        <v>0</v>
      </c>
      <c r="I284" s="6"/>
      <c r="J284" s="6"/>
    </row>
    <row r="285" spans="1:10">
      <c r="A285" s="60" t="s">
        <v>1156</v>
      </c>
      <c r="B285" s="24" t="s">
        <v>1157</v>
      </c>
      <c r="C285" s="88">
        <f>+SUM(C286)</f>
        <v>0</v>
      </c>
      <c r="D285" s="88">
        <f t="shared" ref="D285:H285" si="114">+SUM(D286)</f>
        <v>0</v>
      </c>
      <c r="E285" s="88">
        <f t="shared" si="114"/>
        <v>0</v>
      </c>
      <c r="F285" s="88">
        <f t="shared" si="114"/>
        <v>0</v>
      </c>
      <c r="G285" s="88">
        <f t="shared" si="114"/>
        <v>0</v>
      </c>
      <c r="H285" s="88">
        <f t="shared" si="114"/>
        <v>0</v>
      </c>
      <c r="I285" s="6"/>
      <c r="J285" s="6"/>
    </row>
    <row r="286" spans="1:10">
      <c r="A286" s="61" t="s">
        <v>360</v>
      </c>
      <c r="B286" s="48" t="s">
        <v>361</v>
      </c>
      <c r="C286" s="77"/>
      <c r="D286" s="77"/>
      <c r="E286" s="77"/>
      <c r="F286" s="77"/>
      <c r="G286" s="77"/>
      <c r="H286" s="81">
        <f>+SUM(C286:G286)</f>
        <v>0</v>
      </c>
      <c r="I286" s="6"/>
      <c r="J286" s="6"/>
    </row>
    <row r="287" spans="1:10">
      <c r="A287" s="60" t="s">
        <v>1158</v>
      </c>
      <c r="B287" s="24" t="s">
        <v>1159</v>
      </c>
      <c r="C287" s="88">
        <f>+SUM(C288)</f>
        <v>0</v>
      </c>
      <c r="D287" s="88">
        <f t="shared" ref="D287:H287" si="115">+SUM(D288)</f>
        <v>0</v>
      </c>
      <c r="E287" s="88">
        <f t="shared" si="115"/>
        <v>0</v>
      </c>
      <c r="F287" s="88">
        <f t="shared" si="115"/>
        <v>0</v>
      </c>
      <c r="G287" s="88">
        <f t="shared" si="115"/>
        <v>0</v>
      </c>
      <c r="H287" s="88">
        <f t="shared" si="115"/>
        <v>0</v>
      </c>
      <c r="I287" s="6"/>
      <c r="J287" s="6"/>
    </row>
    <row r="288" spans="1:10">
      <c r="A288" s="61" t="s">
        <v>362</v>
      </c>
      <c r="B288" s="48" t="s">
        <v>363</v>
      </c>
      <c r="C288" s="77"/>
      <c r="D288" s="77"/>
      <c r="E288" s="77"/>
      <c r="F288" s="77"/>
      <c r="G288" s="77"/>
      <c r="H288" s="81">
        <f>+SUM(C288:G288)</f>
        <v>0</v>
      </c>
      <c r="I288" s="6"/>
      <c r="J288" s="6"/>
    </row>
    <row r="289" spans="1:10">
      <c r="A289" s="60" t="s">
        <v>1160</v>
      </c>
      <c r="B289" s="24" t="s">
        <v>1161</v>
      </c>
      <c r="C289" s="88">
        <f>+SUM(C290)</f>
        <v>0</v>
      </c>
      <c r="D289" s="88">
        <f t="shared" ref="D289:H289" si="116">+SUM(D290)</f>
        <v>0</v>
      </c>
      <c r="E289" s="88">
        <f t="shared" si="116"/>
        <v>0</v>
      </c>
      <c r="F289" s="88">
        <f t="shared" si="116"/>
        <v>0</v>
      </c>
      <c r="G289" s="88">
        <f t="shared" si="116"/>
        <v>0</v>
      </c>
      <c r="H289" s="88">
        <f t="shared" si="116"/>
        <v>0</v>
      </c>
      <c r="I289" s="6"/>
      <c r="J289" s="6"/>
    </row>
    <row r="290" spans="1:10">
      <c r="A290" s="61" t="s">
        <v>364</v>
      </c>
      <c r="B290" s="48" t="s">
        <v>365</v>
      </c>
      <c r="C290" s="77"/>
      <c r="D290" s="77"/>
      <c r="E290" s="77"/>
      <c r="F290" s="77"/>
      <c r="G290" s="77"/>
      <c r="H290" s="81">
        <f>+SUM(C290:G290)</f>
        <v>0</v>
      </c>
      <c r="I290" s="6"/>
      <c r="J290" s="6"/>
    </row>
    <row r="291" spans="1:10">
      <c r="A291" s="60" t="s">
        <v>1162</v>
      </c>
      <c r="B291" s="24" t="s">
        <v>1163</v>
      </c>
      <c r="C291" s="88">
        <f>+SUM(C292)</f>
        <v>0</v>
      </c>
      <c r="D291" s="88">
        <f t="shared" ref="D291:H291" si="117">+SUM(D292)</f>
        <v>0</v>
      </c>
      <c r="E291" s="88">
        <f t="shared" si="117"/>
        <v>0</v>
      </c>
      <c r="F291" s="88">
        <f t="shared" si="117"/>
        <v>0</v>
      </c>
      <c r="G291" s="88">
        <f t="shared" si="117"/>
        <v>0</v>
      </c>
      <c r="H291" s="88">
        <f t="shared" si="117"/>
        <v>0</v>
      </c>
      <c r="I291" s="6"/>
      <c r="J291" s="6"/>
    </row>
    <row r="292" spans="1:10">
      <c r="A292" s="61" t="s">
        <v>366</v>
      </c>
      <c r="B292" s="48" t="s">
        <v>367</v>
      </c>
      <c r="C292" s="77"/>
      <c r="D292" s="77"/>
      <c r="E292" s="77"/>
      <c r="F292" s="77"/>
      <c r="G292" s="77"/>
      <c r="H292" s="81">
        <f>+SUM(C292:G292)</f>
        <v>0</v>
      </c>
      <c r="I292" s="6"/>
      <c r="J292" s="6"/>
    </row>
    <row r="293" spans="1:10">
      <c r="A293" s="60" t="s">
        <v>1164</v>
      </c>
      <c r="B293" s="24" t="s">
        <v>1165</v>
      </c>
      <c r="C293" s="88">
        <f>+SUM(C294)</f>
        <v>0</v>
      </c>
      <c r="D293" s="88">
        <f t="shared" ref="D293:H293" si="118">+SUM(D294)</f>
        <v>0</v>
      </c>
      <c r="E293" s="88">
        <f t="shared" si="118"/>
        <v>198120</v>
      </c>
      <c r="F293" s="88">
        <f t="shared" si="118"/>
        <v>0</v>
      </c>
      <c r="G293" s="88">
        <f t="shared" si="118"/>
        <v>0</v>
      </c>
      <c r="H293" s="88">
        <f t="shared" si="118"/>
        <v>198120</v>
      </c>
      <c r="I293" s="6"/>
      <c r="J293" s="6"/>
    </row>
    <row r="294" spans="1:10">
      <c r="A294" s="61" t="s">
        <v>368</v>
      </c>
      <c r="B294" s="48" t="s">
        <v>369</v>
      </c>
      <c r="C294" s="78"/>
      <c r="D294" s="78"/>
      <c r="E294" s="78">
        <v>198120</v>
      </c>
      <c r="F294" s="78"/>
      <c r="G294" s="78"/>
      <c r="H294" s="81">
        <f>+SUM(C294:G294)</f>
        <v>198120</v>
      </c>
      <c r="I294" s="6"/>
      <c r="J294" s="6"/>
    </row>
    <row r="295" spans="1:10">
      <c r="A295" s="65" t="s">
        <v>1166</v>
      </c>
      <c r="B295" s="34" t="s">
        <v>1167</v>
      </c>
      <c r="C295" s="85">
        <f>+SUM(C296,C298)</f>
        <v>0</v>
      </c>
      <c r="D295" s="85">
        <f t="shared" ref="D295:H295" si="119">+SUM(D296,D298)</f>
        <v>0</v>
      </c>
      <c r="E295" s="85">
        <f t="shared" si="119"/>
        <v>0</v>
      </c>
      <c r="F295" s="85">
        <f t="shared" si="119"/>
        <v>0</v>
      </c>
      <c r="G295" s="85">
        <f t="shared" si="119"/>
        <v>0</v>
      </c>
      <c r="H295" s="85">
        <f t="shared" si="119"/>
        <v>0</v>
      </c>
      <c r="I295" s="6"/>
      <c r="J295" s="6"/>
    </row>
    <row r="296" spans="1:10">
      <c r="A296" s="60" t="s">
        <v>1168</v>
      </c>
      <c r="B296" s="24" t="s">
        <v>1169</v>
      </c>
      <c r="C296" s="88">
        <f>+SUM(C297)</f>
        <v>0</v>
      </c>
      <c r="D296" s="88">
        <f t="shared" ref="D296:H296" si="120">+SUM(D297)</f>
        <v>0</v>
      </c>
      <c r="E296" s="88">
        <f t="shared" si="120"/>
        <v>0</v>
      </c>
      <c r="F296" s="88">
        <f t="shared" si="120"/>
        <v>0</v>
      </c>
      <c r="G296" s="88">
        <f t="shared" si="120"/>
        <v>0</v>
      </c>
      <c r="H296" s="88">
        <f t="shared" si="120"/>
        <v>0</v>
      </c>
      <c r="I296" s="6"/>
      <c r="J296" s="6"/>
    </row>
    <row r="297" spans="1:10">
      <c r="A297" s="61" t="s">
        <v>370</v>
      </c>
      <c r="B297" s="48" t="s">
        <v>371</v>
      </c>
      <c r="C297" s="27"/>
      <c r="D297" s="27"/>
      <c r="E297" s="27"/>
      <c r="F297" s="27"/>
      <c r="G297" s="27"/>
      <c r="H297" s="74">
        <f>+SUM(C297:G297)</f>
        <v>0</v>
      </c>
      <c r="I297" s="6"/>
      <c r="J297" s="6"/>
    </row>
    <row r="298" spans="1:10">
      <c r="A298" s="60" t="s">
        <v>1170</v>
      </c>
      <c r="B298" s="24" t="s">
        <v>1171</v>
      </c>
      <c r="C298" s="88">
        <f>+SUM(C299)</f>
        <v>0</v>
      </c>
      <c r="D298" s="88">
        <f t="shared" ref="D298:H298" si="121">+SUM(D299)</f>
        <v>0</v>
      </c>
      <c r="E298" s="88">
        <f t="shared" si="121"/>
        <v>0</v>
      </c>
      <c r="F298" s="88">
        <f t="shared" si="121"/>
        <v>0</v>
      </c>
      <c r="G298" s="88">
        <f t="shared" si="121"/>
        <v>0</v>
      </c>
      <c r="H298" s="88">
        <f t="shared" si="121"/>
        <v>0</v>
      </c>
      <c r="I298" s="6"/>
      <c r="J298" s="6"/>
    </row>
    <row r="299" spans="1:10">
      <c r="A299" s="61" t="s">
        <v>372</v>
      </c>
      <c r="B299" s="48" t="s">
        <v>373</v>
      </c>
      <c r="C299" s="27"/>
      <c r="D299" s="27"/>
      <c r="E299" s="27"/>
      <c r="F299" s="27"/>
      <c r="G299" s="27"/>
      <c r="H299" s="74">
        <f>+SUM(C299:G299)</f>
        <v>0</v>
      </c>
      <c r="I299" s="6"/>
      <c r="J299" s="6"/>
    </row>
    <row r="300" spans="1:10">
      <c r="A300" s="64" t="s">
        <v>1172</v>
      </c>
      <c r="B300" s="30" t="s">
        <v>1173</v>
      </c>
      <c r="C300" s="91">
        <f>+SUM(C301,C303,C305,C307,C309)</f>
        <v>0</v>
      </c>
      <c r="D300" s="91">
        <f t="shared" ref="D300:H300" si="122">+SUM(D301,D303,D305,D307,D309)</f>
        <v>0</v>
      </c>
      <c r="E300" s="91">
        <f t="shared" si="122"/>
        <v>0</v>
      </c>
      <c r="F300" s="91">
        <f t="shared" si="122"/>
        <v>0</v>
      </c>
      <c r="G300" s="91">
        <f t="shared" si="122"/>
        <v>0</v>
      </c>
      <c r="H300" s="91">
        <f t="shared" si="122"/>
        <v>0</v>
      </c>
      <c r="I300" s="6"/>
      <c r="J300" s="6"/>
    </row>
    <row r="301" spans="1:10">
      <c r="A301" s="60" t="s">
        <v>1174</v>
      </c>
      <c r="B301" s="24" t="s">
        <v>1175</v>
      </c>
      <c r="C301" s="25">
        <f>+SUM(C302)</f>
        <v>0</v>
      </c>
      <c r="D301" s="25">
        <f t="shared" ref="D301:H301" si="123">+SUM(D302)</f>
        <v>0</v>
      </c>
      <c r="E301" s="25">
        <f t="shared" si="123"/>
        <v>0</v>
      </c>
      <c r="F301" s="25">
        <f t="shared" si="123"/>
        <v>0</v>
      </c>
      <c r="G301" s="25">
        <f t="shared" si="123"/>
        <v>0</v>
      </c>
      <c r="H301" s="25">
        <f t="shared" si="123"/>
        <v>0</v>
      </c>
      <c r="I301" s="6"/>
      <c r="J301" s="6"/>
    </row>
    <row r="302" spans="1:10">
      <c r="A302" s="61" t="s">
        <v>374</v>
      </c>
      <c r="B302" s="48" t="s">
        <v>375</v>
      </c>
      <c r="C302" s="27"/>
      <c r="D302" s="27"/>
      <c r="E302" s="27"/>
      <c r="F302" s="27"/>
      <c r="G302" s="27"/>
      <c r="H302" s="74">
        <f>+SUM(C302:G302)</f>
        <v>0</v>
      </c>
      <c r="I302" s="6"/>
      <c r="J302" s="6"/>
    </row>
    <row r="303" spans="1:10">
      <c r="A303" s="60" t="s">
        <v>1176</v>
      </c>
      <c r="B303" s="24" t="s">
        <v>1177</v>
      </c>
      <c r="C303" s="88">
        <f>+SUM(C304)</f>
        <v>0</v>
      </c>
      <c r="D303" s="88">
        <f t="shared" ref="D303:H303" si="124">+SUM(D304)</f>
        <v>0</v>
      </c>
      <c r="E303" s="88">
        <f t="shared" si="124"/>
        <v>0</v>
      </c>
      <c r="F303" s="88">
        <f t="shared" si="124"/>
        <v>0</v>
      </c>
      <c r="G303" s="88">
        <f t="shared" si="124"/>
        <v>0</v>
      </c>
      <c r="H303" s="88">
        <f t="shared" si="124"/>
        <v>0</v>
      </c>
      <c r="I303" s="6"/>
      <c r="J303" s="6"/>
    </row>
    <row r="304" spans="1:10">
      <c r="A304" s="61" t="s">
        <v>376</v>
      </c>
      <c r="B304" s="48" t="s">
        <v>377</v>
      </c>
      <c r="C304" s="27"/>
      <c r="D304" s="27"/>
      <c r="E304" s="27"/>
      <c r="F304" s="27"/>
      <c r="G304" s="27"/>
      <c r="H304" s="74">
        <f>+SUM(C304:G304)</f>
        <v>0</v>
      </c>
      <c r="I304" s="6"/>
      <c r="J304" s="6"/>
    </row>
    <row r="305" spans="1:10">
      <c r="A305" s="60" t="s">
        <v>1178</v>
      </c>
      <c r="B305" s="24" t="s">
        <v>1179</v>
      </c>
      <c r="C305" s="25">
        <f>+SUM(C306)</f>
        <v>0</v>
      </c>
      <c r="D305" s="25">
        <f t="shared" ref="D305:H305" si="125">+SUM(D306)</f>
        <v>0</v>
      </c>
      <c r="E305" s="25">
        <f t="shared" si="125"/>
        <v>0</v>
      </c>
      <c r="F305" s="25">
        <f t="shared" si="125"/>
        <v>0</v>
      </c>
      <c r="G305" s="25">
        <f t="shared" si="125"/>
        <v>0</v>
      </c>
      <c r="H305" s="25">
        <f t="shared" si="125"/>
        <v>0</v>
      </c>
      <c r="I305" s="6"/>
      <c r="J305" s="6"/>
    </row>
    <row r="306" spans="1:10">
      <c r="A306" s="61" t="s">
        <v>378</v>
      </c>
      <c r="B306" s="48" t="s">
        <v>379</v>
      </c>
      <c r="C306" s="27"/>
      <c r="D306" s="27"/>
      <c r="E306" s="27"/>
      <c r="F306" s="27"/>
      <c r="G306" s="27"/>
      <c r="H306" s="74">
        <f>+SUM(C306:G306)</f>
        <v>0</v>
      </c>
      <c r="I306" s="6"/>
      <c r="J306" s="6"/>
    </row>
    <row r="307" spans="1:10">
      <c r="A307" s="60" t="s">
        <v>1180</v>
      </c>
      <c r="B307" s="24" t="s">
        <v>1181</v>
      </c>
      <c r="C307" s="93">
        <f>+SUM(C308)</f>
        <v>0</v>
      </c>
      <c r="D307" s="88">
        <f t="shared" ref="D307" si="126">+SUM(D308)</f>
        <v>0</v>
      </c>
      <c r="E307" s="88">
        <f t="shared" ref="E307" si="127">+SUM(E308)</f>
        <v>0</v>
      </c>
      <c r="F307" s="88">
        <f t="shared" ref="F307" si="128">+SUM(F308)</f>
        <v>0</v>
      </c>
      <c r="G307" s="88">
        <f t="shared" ref="G307" si="129">+SUM(G308)</f>
        <v>0</v>
      </c>
      <c r="H307" s="88">
        <f t="shared" ref="H307" si="130">+SUM(H308)</f>
        <v>0</v>
      </c>
      <c r="I307" s="6"/>
      <c r="J307" s="6"/>
    </row>
    <row r="308" spans="1:10">
      <c r="A308" s="61" t="s">
        <v>380</v>
      </c>
      <c r="B308" s="48" t="s">
        <v>381</v>
      </c>
      <c r="C308" s="27"/>
      <c r="D308" s="27"/>
      <c r="E308" s="27"/>
      <c r="F308" s="27"/>
      <c r="G308" s="27"/>
      <c r="H308" s="74">
        <f>+SUM(C308:G308)</f>
        <v>0</v>
      </c>
      <c r="I308" s="6"/>
      <c r="J308" s="6"/>
    </row>
    <row r="309" spans="1:10">
      <c r="A309" s="60" t="s">
        <v>1182</v>
      </c>
      <c r="B309" s="24" t="s">
        <v>1183</v>
      </c>
      <c r="C309" s="88">
        <f>+SUM(C310)</f>
        <v>0</v>
      </c>
      <c r="D309" s="88">
        <f t="shared" ref="D309:H309" si="131">+SUM(D310)</f>
        <v>0</v>
      </c>
      <c r="E309" s="88">
        <f t="shared" si="131"/>
        <v>0</v>
      </c>
      <c r="F309" s="88">
        <f t="shared" si="131"/>
        <v>0</v>
      </c>
      <c r="G309" s="88">
        <f t="shared" si="131"/>
        <v>0</v>
      </c>
      <c r="H309" s="88">
        <f t="shared" si="131"/>
        <v>0</v>
      </c>
      <c r="I309" s="6"/>
      <c r="J309" s="6"/>
    </row>
    <row r="310" spans="1:10">
      <c r="A310" s="61" t="s">
        <v>382</v>
      </c>
      <c r="B310" s="48" t="s">
        <v>383</v>
      </c>
      <c r="C310" s="27"/>
      <c r="D310" s="27"/>
      <c r="E310" s="27"/>
      <c r="F310" s="27"/>
      <c r="G310" s="27"/>
      <c r="H310" s="74">
        <f>+SUM(C310:G310)</f>
        <v>0</v>
      </c>
      <c r="I310" s="6"/>
      <c r="J310" s="6"/>
    </row>
    <row r="311" spans="1:10">
      <c r="A311" s="64" t="s">
        <v>1184</v>
      </c>
      <c r="B311" s="30" t="s">
        <v>1185</v>
      </c>
      <c r="C311" s="91">
        <f>+SUM(C312,C318,C322,C330,C338)</f>
        <v>0</v>
      </c>
      <c r="D311" s="91">
        <f t="shared" ref="D311:H311" si="132">+SUM(D312,D318,D322,D330,D338)</f>
        <v>0</v>
      </c>
      <c r="E311" s="91">
        <f t="shared" si="132"/>
        <v>0</v>
      </c>
      <c r="F311" s="91">
        <f t="shared" si="132"/>
        <v>0</v>
      </c>
      <c r="G311" s="91">
        <f t="shared" si="132"/>
        <v>0</v>
      </c>
      <c r="H311" s="91">
        <f t="shared" si="132"/>
        <v>0</v>
      </c>
      <c r="I311" s="6"/>
      <c r="J311" s="6"/>
    </row>
    <row r="312" spans="1:10">
      <c r="A312" s="60" t="s">
        <v>1186</v>
      </c>
      <c r="B312" s="24" t="s">
        <v>1187</v>
      </c>
      <c r="C312" s="88">
        <f>+SUM(C313:C317)</f>
        <v>0</v>
      </c>
      <c r="D312" s="88">
        <f t="shared" ref="D312:H312" si="133">+SUM(D313:D317)</f>
        <v>0</v>
      </c>
      <c r="E312" s="88">
        <f t="shared" si="133"/>
        <v>0</v>
      </c>
      <c r="F312" s="88">
        <f t="shared" si="133"/>
        <v>0</v>
      </c>
      <c r="G312" s="88">
        <f t="shared" si="133"/>
        <v>0</v>
      </c>
      <c r="H312" s="88">
        <f t="shared" si="133"/>
        <v>0</v>
      </c>
      <c r="I312" s="6"/>
      <c r="J312" s="6"/>
    </row>
    <row r="313" spans="1:10">
      <c r="A313" s="61" t="s">
        <v>384</v>
      </c>
      <c r="B313" s="48" t="s">
        <v>385</v>
      </c>
      <c r="C313" s="77"/>
      <c r="D313" s="77"/>
      <c r="E313" s="77"/>
      <c r="F313" s="77"/>
      <c r="G313" s="77"/>
      <c r="H313" s="81">
        <f>+SUM(C313:G313)</f>
        <v>0</v>
      </c>
      <c r="I313" s="6"/>
      <c r="J313" s="6"/>
    </row>
    <row r="314" spans="1:10">
      <c r="A314" s="61" t="s">
        <v>386</v>
      </c>
      <c r="B314" s="48" t="s">
        <v>387</v>
      </c>
      <c r="C314" s="27"/>
      <c r="D314" s="27"/>
      <c r="E314" s="27"/>
      <c r="F314" s="27"/>
      <c r="G314" s="27"/>
      <c r="H314" s="81">
        <f t="shared" ref="H314:H317" si="134">+SUM(C314:G314)</f>
        <v>0</v>
      </c>
      <c r="I314" s="6"/>
      <c r="J314" s="6"/>
    </row>
    <row r="315" spans="1:10">
      <c r="A315" s="61" t="s">
        <v>388</v>
      </c>
      <c r="B315" s="48" t="s">
        <v>389</v>
      </c>
      <c r="C315" s="27"/>
      <c r="D315" s="27"/>
      <c r="E315" s="27"/>
      <c r="F315" s="27"/>
      <c r="G315" s="27"/>
      <c r="H315" s="81">
        <f t="shared" si="134"/>
        <v>0</v>
      </c>
      <c r="I315" s="6"/>
      <c r="J315" s="6"/>
    </row>
    <row r="316" spans="1:10">
      <c r="A316" s="61" t="s">
        <v>390</v>
      </c>
      <c r="B316" s="48" t="s">
        <v>391</v>
      </c>
      <c r="C316" s="27"/>
      <c r="D316" s="27"/>
      <c r="E316" s="27"/>
      <c r="F316" s="27"/>
      <c r="G316" s="27"/>
      <c r="H316" s="81">
        <f t="shared" si="134"/>
        <v>0</v>
      </c>
      <c r="I316" s="6"/>
      <c r="J316" s="6"/>
    </row>
    <row r="317" spans="1:10">
      <c r="A317" s="61" t="s">
        <v>392</v>
      </c>
      <c r="B317" s="48" t="s">
        <v>393</v>
      </c>
      <c r="C317" s="27"/>
      <c r="D317" s="27"/>
      <c r="E317" s="27"/>
      <c r="F317" s="27"/>
      <c r="G317" s="27"/>
      <c r="H317" s="81">
        <f t="shared" si="134"/>
        <v>0</v>
      </c>
      <c r="I317" s="6"/>
      <c r="J317" s="6"/>
    </row>
    <row r="318" spans="1:10">
      <c r="A318" s="60" t="s">
        <v>1188</v>
      </c>
      <c r="B318" s="24" t="s">
        <v>1189</v>
      </c>
      <c r="C318" s="88">
        <f>+SUM(C319:C321)</f>
        <v>0</v>
      </c>
      <c r="D318" s="88">
        <f t="shared" ref="D318:H318" si="135">+SUM(D319:D321)</f>
        <v>0</v>
      </c>
      <c r="E318" s="88">
        <f t="shared" si="135"/>
        <v>0</v>
      </c>
      <c r="F318" s="88">
        <f t="shared" si="135"/>
        <v>0</v>
      </c>
      <c r="G318" s="88">
        <f t="shared" si="135"/>
        <v>0</v>
      </c>
      <c r="H318" s="88">
        <f t="shared" si="135"/>
        <v>0</v>
      </c>
      <c r="I318" s="6"/>
      <c r="J318" s="6"/>
    </row>
    <row r="319" spans="1:10">
      <c r="A319" s="61" t="s">
        <v>394</v>
      </c>
      <c r="B319" s="48" t="s">
        <v>395</v>
      </c>
      <c r="C319" s="27"/>
      <c r="D319" s="27"/>
      <c r="E319" s="27"/>
      <c r="F319" s="27"/>
      <c r="G319" s="27"/>
      <c r="H319" s="74">
        <f>+SUM(C319:G319)</f>
        <v>0</v>
      </c>
      <c r="I319" s="6"/>
      <c r="J319" s="6"/>
    </row>
    <row r="320" spans="1:10">
      <c r="A320" s="61" t="s">
        <v>396</v>
      </c>
      <c r="B320" s="48" t="s">
        <v>397</v>
      </c>
      <c r="C320" s="27"/>
      <c r="D320" s="27"/>
      <c r="E320" s="27"/>
      <c r="F320" s="27"/>
      <c r="G320" s="27"/>
      <c r="H320" s="74">
        <f>+SUM(C320:G320)</f>
        <v>0</v>
      </c>
      <c r="I320" s="6"/>
      <c r="J320" s="6"/>
    </row>
    <row r="321" spans="1:10">
      <c r="A321" s="61" t="s">
        <v>398</v>
      </c>
      <c r="B321" s="48" t="s">
        <v>399</v>
      </c>
      <c r="C321" s="77"/>
      <c r="D321" s="77"/>
      <c r="E321" s="77"/>
      <c r="F321" s="77"/>
      <c r="G321" s="77"/>
      <c r="H321" s="74">
        <f>+SUM(C321:G321)</f>
        <v>0</v>
      </c>
      <c r="I321" s="6"/>
      <c r="J321" s="6"/>
    </row>
    <row r="322" spans="1:10">
      <c r="A322" s="60" t="s">
        <v>1190</v>
      </c>
      <c r="B322" s="24" t="s">
        <v>1191</v>
      </c>
      <c r="C322" s="88">
        <f>+SUM(C326,C327,C328)</f>
        <v>0</v>
      </c>
      <c r="D322" s="88">
        <f t="shared" ref="D322:H322" si="136">+SUM(D326,D327,D328)</f>
        <v>0</v>
      </c>
      <c r="E322" s="88">
        <f t="shared" si="136"/>
        <v>0</v>
      </c>
      <c r="F322" s="88">
        <f t="shared" si="136"/>
        <v>0</v>
      </c>
      <c r="G322" s="88">
        <f t="shared" si="136"/>
        <v>0</v>
      </c>
      <c r="H322" s="88">
        <f t="shared" si="136"/>
        <v>0</v>
      </c>
      <c r="I322" s="6"/>
      <c r="J322" s="6"/>
    </row>
    <row r="323" spans="1:10">
      <c r="A323" s="61" t="s">
        <v>400</v>
      </c>
      <c r="B323" s="48" t="s">
        <v>401</v>
      </c>
      <c r="C323" s="98" t="s">
        <v>1015</v>
      </c>
      <c r="D323" s="98"/>
      <c r="E323" s="98"/>
      <c r="F323" s="98"/>
      <c r="G323" s="98"/>
      <c r="H323" s="98"/>
      <c r="I323" s="6"/>
      <c r="J323" s="6"/>
    </row>
    <row r="324" spans="1:10">
      <c r="A324" s="61" t="s">
        <v>402</v>
      </c>
      <c r="B324" s="48" t="s">
        <v>403</v>
      </c>
      <c r="C324" s="98" t="s">
        <v>1015</v>
      </c>
      <c r="D324" s="98"/>
      <c r="E324" s="98"/>
      <c r="F324" s="98"/>
      <c r="G324" s="98"/>
      <c r="H324" s="98"/>
      <c r="I324" s="6"/>
      <c r="J324" s="6"/>
    </row>
    <row r="325" spans="1:10">
      <c r="A325" s="61" t="s">
        <v>404</v>
      </c>
      <c r="B325" s="48" t="s">
        <v>405</v>
      </c>
      <c r="C325" s="98" t="s">
        <v>1015</v>
      </c>
      <c r="D325" s="98"/>
      <c r="E325" s="98"/>
      <c r="F325" s="98"/>
      <c r="G325" s="98"/>
      <c r="H325" s="98"/>
      <c r="I325" s="6"/>
      <c r="J325" s="6"/>
    </row>
    <row r="326" spans="1:10">
      <c r="A326" s="61" t="s">
        <v>406</v>
      </c>
      <c r="B326" s="48" t="s">
        <v>407</v>
      </c>
      <c r="C326" s="27"/>
      <c r="D326" s="27"/>
      <c r="E326" s="27"/>
      <c r="F326" s="27"/>
      <c r="G326" s="27"/>
      <c r="H326" s="74">
        <f>+SUM(C326:G326)</f>
        <v>0</v>
      </c>
      <c r="I326" s="6"/>
      <c r="J326" s="6"/>
    </row>
    <row r="327" spans="1:10">
      <c r="A327" s="61" t="s">
        <v>408</v>
      </c>
      <c r="B327" s="48" t="s">
        <v>409</v>
      </c>
      <c r="C327" s="27"/>
      <c r="D327" s="27"/>
      <c r="E327" s="27"/>
      <c r="F327" s="27"/>
      <c r="G327" s="27"/>
      <c r="H327" s="74">
        <f t="shared" ref="H327:H328" si="137">+SUM(C327:G327)</f>
        <v>0</v>
      </c>
      <c r="I327" s="6"/>
      <c r="J327" s="6"/>
    </row>
    <row r="328" spans="1:10">
      <c r="A328" s="61" t="s">
        <v>410</v>
      </c>
      <c r="B328" s="48" t="s">
        <v>411</v>
      </c>
      <c r="C328" s="27"/>
      <c r="D328" s="27"/>
      <c r="E328" s="27"/>
      <c r="F328" s="27"/>
      <c r="G328" s="27"/>
      <c r="H328" s="74">
        <f t="shared" si="137"/>
        <v>0</v>
      </c>
      <c r="I328" s="6"/>
      <c r="J328" s="6"/>
    </row>
    <row r="329" spans="1:10">
      <c r="A329" s="61" t="s">
        <v>412</v>
      </c>
      <c r="B329" s="48" t="s">
        <v>413</v>
      </c>
      <c r="C329" s="98" t="s">
        <v>1015</v>
      </c>
      <c r="D329" s="98"/>
      <c r="E329" s="98"/>
      <c r="F329" s="98"/>
      <c r="G329" s="98"/>
      <c r="H329" s="98"/>
      <c r="I329" s="6"/>
      <c r="J329" s="6"/>
    </row>
    <row r="330" spans="1:10">
      <c r="A330" s="60" t="s">
        <v>1192</v>
      </c>
      <c r="B330" s="24" t="s">
        <v>1193</v>
      </c>
      <c r="C330" s="88">
        <f>+SUM(C331:C337)</f>
        <v>0</v>
      </c>
      <c r="D330" s="88">
        <f t="shared" ref="D330:H330" si="138">+SUM(D331:D337)</f>
        <v>0</v>
      </c>
      <c r="E330" s="88">
        <f t="shared" si="138"/>
        <v>0</v>
      </c>
      <c r="F330" s="88">
        <f t="shared" si="138"/>
        <v>0</v>
      </c>
      <c r="G330" s="88">
        <f t="shared" si="138"/>
        <v>0</v>
      </c>
      <c r="H330" s="88">
        <f t="shared" si="138"/>
        <v>0</v>
      </c>
      <c r="I330" s="6"/>
      <c r="J330" s="6"/>
    </row>
    <row r="331" spans="1:10">
      <c r="A331" s="61" t="s">
        <v>414</v>
      </c>
      <c r="B331" s="48" t="s">
        <v>415</v>
      </c>
      <c r="C331" s="27"/>
      <c r="D331" s="27"/>
      <c r="E331" s="27"/>
      <c r="F331" s="27"/>
      <c r="G331" s="27"/>
      <c r="H331" s="74">
        <f>+SUM(C331:G331)</f>
        <v>0</v>
      </c>
      <c r="I331" s="6"/>
      <c r="J331" s="6"/>
    </row>
    <row r="332" spans="1:10">
      <c r="A332" s="61" t="s">
        <v>416</v>
      </c>
      <c r="B332" s="48" t="s">
        <v>417</v>
      </c>
      <c r="C332" s="82"/>
      <c r="D332" s="82"/>
      <c r="E332" s="82"/>
      <c r="F332" s="82"/>
      <c r="G332" s="82"/>
      <c r="H332" s="74">
        <f t="shared" ref="H332:H337" si="139">+SUM(C332:G332)</f>
        <v>0</v>
      </c>
      <c r="I332" s="6"/>
      <c r="J332" s="6"/>
    </row>
    <row r="333" spans="1:10">
      <c r="A333" s="61" t="s">
        <v>418</v>
      </c>
      <c r="B333" s="48" t="s">
        <v>419</v>
      </c>
      <c r="C333" s="77"/>
      <c r="D333" s="77"/>
      <c r="E333" s="77"/>
      <c r="F333" s="77"/>
      <c r="G333" s="77"/>
      <c r="H333" s="74">
        <f t="shared" si="139"/>
        <v>0</v>
      </c>
      <c r="I333" s="6"/>
      <c r="J333" s="6"/>
    </row>
    <row r="334" spans="1:10">
      <c r="A334" s="61" t="s">
        <v>420</v>
      </c>
      <c r="B334" s="48" t="s">
        <v>421</v>
      </c>
      <c r="C334" s="27"/>
      <c r="D334" s="27"/>
      <c r="E334" s="27"/>
      <c r="F334" s="27"/>
      <c r="G334" s="27"/>
      <c r="H334" s="74">
        <f t="shared" si="139"/>
        <v>0</v>
      </c>
      <c r="I334" s="6"/>
      <c r="J334" s="6"/>
    </row>
    <row r="335" spans="1:10">
      <c r="A335" s="61" t="s">
        <v>422</v>
      </c>
      <c r="B335" s="48" t="s">
        <v>423</v>
      </c>
      <c r="C335" s="27"/>
      <c r="D335" s="27"/>
      <c r="E335" s="27"/>
      <c r="F335" s="27"/>
      <c r="G335" s="27"/>
      <c r="H335" s="74">
        <f t="shared" si="139"/>
        <v>0</v>
      </c>
      <c r="I335" s="6"/>
      <c r="J335" s="6"/>
    </row>
    <row r="336" spans="1:10">
      <c r="A336" s="61" t="s">
        <v>424</v>
      </c>
      <c r="B336" s="48" t="s">
        <v>425</v>
      </c>
      <c r="C336" s="27"/>
      <c r="D336" s="27"/>
      <c r="E336" s="27"/>
      <c r="F336" s="27"/>
      <c r="G336" s="27"/>
      <c r="H336" s="74">
        <f t="shared" si="139"/>
        <v>0</v>
      </c>
      <c r="I336" s="6"/>
      <c r="J336" s="6"/>
    </row>
    <row r="337" spans="1:10">
      <c r="A337" s="61" t="s">
        <v>426</v>
      </c>
      <c r="B337" s="48" t="s">
        <v>427</v>
      </c>
      <c r="C337" s="27"/>
      <c r="D337" s="27"/>
      <c r="E337" s="27"/>
      <c r="F337" s="27"/>
      <c r="G337" s="27"/>
      <c r="H337" s="74">
        <f t="shared" si="139"/>
        <v>0</v>
      </c>
      <c r="I337" s="6"/>
      <c r="J337" s="6"/>
    </row>
    <row r="338" spans="1:10">
      <c r="A338" s="60" t="s">
        <v>1194</v>
      </c>
      <c r="B338" s="24" t="s">
        <v>1195</v>
      </c>
      <c r="C338" s="88">
        <f>+SUM(C339)</f>
        <v>0</v>
      </c>
      <c r="D338" s="88">
        <f t="shared" ref="D338:H338" si="140">+SUM(D339)</f>
        <v>0</v>
      </c>
      <c r="E338" s="88">
        <f t="shared" si="140"/>
        <v>0</v>
      </c>
      <c r="F338" s="88">
        <f t="shared" si="140"/>
        <v>0</v>
      </c>
      <c r="G338" s="88">
        <f t="shared" si="140"/>
        <v>0</v>
      </c>
      <c r="H338" s="88">
        <f t="shared" si="140"/>
        <v>0</v>
      </c>
      <c r="I338" s="31"/>
      <c r="J338" s="32"/>
    </row>
    <row r="339" spans="1:10">
      <c r="A339" s="61" t="s">
        <v>428</v>
      </c>
      <c r="B339" s="48" t="s">
        <v>429</v>
      </c>
      <c r="C339" s="27"/>
      <c r="D339" s="27"/>
      <c r="E339" s="27"/>
      <c r="F339" s="27"/>
      <c r="G339" s="27"/>
      <c r="H339" s="74">
        <f>+SUM(C339:G339)</f>
        <v>0</v>
      </c>
      <c r="I339" s="6"/>
      <c r="J339" s="6"/>
    </row>
    <row r="340" spans="1:10" ht="30">
      <c r="A340" s="64" t="s">
        <v>1196</v>
      </c>
      <c r="B340" s="30" t="s">
        <v>1197</v>
      </c>
      <c r="C340" s="91">
        <f>+SUM(C341,C350)</f>
        <v>0</v>
      </c>
      <c r="D340" s="91">
        <f t="shared" ref="D340:G340" si="141">+SUM(D341,D350)</f>
        <v>0</v>
      </c>
      <c r="E340" s="91">
        <f t="shared" si="141"/>
        <v>1950691</v>
      </c>
      <c r="F340" s="91">
        <f t="shared" si="141"/>
        <v>0</v>
      </c>
      <c r="G340" s="91">
        <f t="shared" si="141"/>
        <v>0</v>
      </c>
      <c r="H340" s="91">
        <f>+SUM(H341,H350)</f>
        <v>1950691</v>
      </c>
      <c r="I340" s="6"/>
      <c r="J340" s="6"/>
    </row>
    <row r="341" spans="1:10">
      <c r="A341" s="60" t="s">
        <v>1198</v>
      </c>
      <c r="B341" s="24" t="s">
        <v>1199</v>
      </c>
      <c r="C341" s="25">
        <f>+SUM(C342:C349)</f>
        <v>0</v>
      </c>
      <c r="D341" s="25">
        <f t="shared" ref="D341:H341" si="142">+SUM(D342:D349)</f>
        <v>0</v>
      </c>
      <c r="E341" s="25">
        <f t="shared" si="142"/>
        <v>1950691</v>
      </c>
      <c r="F341" s="25">
        <f t="shared" si="142"/>
        <v>0</v>
      </c>
      <c r="G341" s="25">
        <f t="shared" si="142"/>
        <v>0</v>
      </c>
      <c r="H341" s="25">
        <f t="shared" si="142"/>
        <v>1950691</v>
      </c>
      <c r="I341" s="6"/>
      <c r="J341" s="6"/>
    </row>
    <row r="342" spans="1:10" s="2" customFormat="1">
      <c r="A342" s="61" t="s">
        <v>430</v>
      </c>
      <c r="B342" s="48" t="s">
        <v>431</v>
      </c>
      <c r="C342" s="78"/>
      <c r="D342" s="78"/>
      <c r="E342" s="78">
        <v>1319800</v>
      </c>
      <c r="F342" s="78"/>
      <c r="G342" s="78"/>
      <c r="H342" s="74">
        <f>+SUM(C342:G342)</f>
        <v>1319800</v>
      </c>
      <c r="I342" s="6"/>
      <c r="J342" s="6"/>
    </row>
    <row r="343" spans="1:10">
      <c r="A343" s="61" t="s">
        <v>432</v>
      </c>
      <c r="B343" s="48" t="s">
        <v>433</v>
      </c>
      <c r="C343" s="77"/>
      <c r="D343" s="77"/>
      <c r="E343" s="77">
        <v>625500</v>
      </c>
      <c r="F343" s="77"/>
      <c r="G343" s="77"/>
      <c r="H343" s="74">
        <f t="shared" ref="H343:H349" si="143">+SUM(C343:G343)</f>
        <v>625500</v>
      </c>
      <c r="I343" s="6"/>
      <c r="J343" s="6"/>
    </row>
    <row r="344" spans="1:10">
      <c r="A344" s="61" t="s">
        <v>434</v>
      </c>
      <c r="B344" s="48" t="s">
        <v>435</v>
      </c>
      <c r="C344" s="27"/>
      <c r="D344" s="27"/>
      <c r="E344" s="27"/>
      <c r="F344" s="27"/>
      <c r="G344" s="27"/>
      <c r="H344" s="74">
        <f t="shared" si="143"/>
        <v>0</v>
      </c>
      <c r="I344" s="6"/>
      <c r="J344" s="6"/>
    </row>
    <row r="345" spans="1:10">
      <c r="A345" s="61" t="s">
        <v>436</v>
      </c>
      <c r="B345" s="48" t="s">
        <v>437</v>
      </c>
      <c r="C345" s="77"/>
      <c r="D345" s="77"/>
      <c r="E345" s="77">
        <v>5091</v>
      </c>
      <c r="F345" s="77"/>
      <c r="G345" s="77"/>
      <c r="H345" s="74">
        <f t="shared" si="143"/>
        <v>5091</v>
      </c>
      <c r="I345" s="6"/>
      <c r="J345" s="6"/>
    </row>
    <row r="346" spans="1:10">
      <c r="A346" s="61" t="s">
        <v>438</v>
      </c>
      <c r="B346" s="48" t="s">
        <v>439</v>
      </c>
      <c r="C346" s="27"/>
      <c r="D346" s="27"/>
      <c r="E346" s="27"/>
      <c r="F346" s="27"/>
      <c r="G346" s="27"/>
      <c r="H346" s="74">
        <f t="shared" si="143"/>
        <v>0</v>
      </c>
      <c r="I346" s="6"/>
      <c r="J346" s="6"/>
    </row>
    <row r="347" spans="1:10">
      <c r="A347" s="61" t="s">
        <v>440</v>
      </c>
      <c r="B347" s="48" t="s">
        <v>441</v>
      </c>
      <c r="C347" s="78"/>
      <c r="D347" s="78"/>
      <c r="E347" s="78">
        <v>300</v>
      </c>
      <c r="F347" s="78"/>
      <c r="G347" s="78"/>
      <c r="H347" s="74">
        <f t="shared" si="143"/>
        <v>300</v>
      </c>
      <c r="I347" s="6"/>
      <c r="J347" s="6"/>
    </row>
    <row r="348" spans="1:10">
      <c r="A348" s="61" t="s">
        <v>442</v>
      </c>
      <c r="B348" s="48" t="s">
        <v>443</v>
      </c>
      <c r="C348" s="77"/>
      <c r="D348" s="77"/>
      <c r="E348" s="77"/>
      <c r="F348" s="77"/>
      <c r="G348" s="77"/>
      <c r="H348" s="74">
        <f t="shared" si="143"/>
        <v>0</v>
      </c>
      <c r="I348" s="6"/>
      <c r="J348" s="6"/>
    </row>
    <row r="349" spans="1:10">
      <c r="A349" s="61" t="s">
        <v>444</v>
      </c>
      <c r="B349" s="48" t="s">
        <v>445</v>
      </c>
      <c r="C349" s="27"/>
      <c r="D349" s="27"/>
      <c r="E349" s="27"/>
      <c r="F349" s="27"/>
      <c r="G349" s="27"/>
      <c r="H349" s="74">
        <f t="shared" si="143"/>
        <v>0</v>
      </c>
      <c r="I349" s="6"/>
      <c r="J349" s="6"/>
    </row>
    <row r="350" spans="1:10">
      <c r="A350" s="60" t="s">
        <v>1200</v>
      </c>
      <c r="B350" s="24" t="s">
        <v>1201</v>
      </c>
      <c r="C350" s="25">
        <f>+SUM(C351:C358)</f>
        <v>0</v>
      </c>
      <c r="D350" s="25">
        <f t="shared" ref="D350:H350" si="144">+SUM(D351:D358)</f>
        <v>0</v>
      </c>
      <c r="E350" s="25">
        <f t="shared" si="144"/>
        <v>0</v>
      </c>
      <c r="F350" s="25">
        <f t="shared" si="144"/>
        <v>0</v>
      </c>
      <c r="G350" s="25">
        <f t="shared" si="144"/>
        <v>0</v>
      </c>
      <c r="H350" s="25">
        <f t="shared" si="144"/>
        <v>0</v>
      </c>
      <c r="I350" s="6"/>
      <c r="J350" s="6"/>
    </row>
    <row r="351" spans="1:10">
      <c r="A351" s="61" t="s">
        <v>446</v>
      </c>
      <c r="B351" s="48" t="s">
        <v>447</v>
      </c>
      <c r="C351" s="26"/>
      <c r="D351" s="26"/>
      <c r="E351" s="26"/>
      <c r="F351" s="26"/>
      <c r="G351" s="26"/>
      <c r="H351" s="74">
        <f>+SUM(C351:G351)</f>
        <v>0</v>
      </c>
      <c r="I351" s="6"/>
      <c r="J351" s="6"/>
    </row>
    <row r="352" spans="1:10">
      <c r="A352" s="61" t="s">
        <v>448</v>
      </c>
      <c r="B352" s="48" t="s">
        <v>449</v>
      </c>
      <c r="C352" s="27"/>
      <c r="D352" s="27"/>
      <c r="E352" s="27">
        <f>2996956.27-2996956.27</f>
        <v>0</v>
      </c>
      <c r="F352" s="27"/>
      <c r="G352" s="27"/>
      <c r="H352" s="74">
        <f t="shared" ref="H352:H358" si="145">+SUM(C352:G352)</f>
        <v>0</v>
      </c>
      <c r="I352" s="6"/>
      <c r="J352" s="6"/>
    </row>
    <row r="353" spans="1:10">
      <c r="A353" s="61" t="s">
        <v>450</v>
      </c>
      <c r="B353" s="48" t="s">
        <v>451</v>
      </c>
      <c r="C353" s="77"/>
      <c r="D353" s="77"/>
      <c r="E353" s="77"/>
      <c r="F353" s="77"/>
      <c r="G353" s="77"/>
      <c r="H353" s="74">
        <f t="shared" si="145"/>
        <v>0</v>
      </c>
      <c r="I353" s="6"/>
      <c r="J353" s="6"/>
    </row>
    <row r="354" spans="1:10">
      <c r="A354" s="61" t="s">
        <v>452</v>
      </c>
      <c r="B354" s="48" t="s">
        <v>453</v>
      </c>
      <c r="C354" s="27"/>
      <c r="D354" s="27"/>
      <c r="E354" s="27"/>
      <c r="F354" s="27"/>
      <c r="G354" s="27"/>
      <c r="H354" s="74">
        <f t="shared" si="145"/>
        <v>0</v>
      </c>
      <c r="I354" s="6"/>
      <c r="J354" s="6"/>
    </row>
    <row r="355" spans="1:10">
      <c r="A355" s="61" t="s">
        <v>454</v>
      </c>
      <c r="B355" s="48" t="s">
        <v>455</v>
      </c>
      <c r="C355" s="77"/>
      <c r="D355" s="77"/>
      <c r="E355" s="77"/>
      <c r="F355" s="77"/>
      <c r="G355" s="77"/>
      <c r="H355" s="74">
        <f t="shared" si="145"/>
        <v>0</v>
      </c>
      <c r="I355" s="6"/>
      <c r="J355" s="6"/>
    </row>
    <row r="356" spans="1:10" ht="30">
      <c r="A356" s="61" t="s">
        <v>456</v>
      </c>
      <c r="B356" s="48" t="s">
        <v>457</v>
      </c>
      <c r="C356" s="27"/>
      <c r="D356" s="27"/>
      <c r="E356" s="27"/>
      <c r="F356" s="27"/>
      <c r="G356" s="27"/>
      <c r="H356" s="74">
        <f t="shared" si="145"/>
        <v>0</v>
      </c>
      <c r="I356" s="6"/>
      <c r="J356" s="6"/>
    </row>
    <row r="357" spans="1:10">
      <c r="A357" s="61" t="s">
        <v>458</v>
      </c>
      <c r="B357" s="48" t="s">
        <v>459</v>
      </c>
      <c r="C357" s="77"/>
      <c r="D357" s="77"/>
      <c r="E357" s="77"/>
      <c r="F357" s="77"/>
      <c r="G357" s="77"/>
      <c r="H357" s="74">
        <f t="shared" si="145"/>
        <v>0</v>
      </c>
      <c r="I357" s="6"/>
      <c r="J357" s="6"/>
    </row>
    <row r="358" spans="1:10">
      <c r="A358" s="61" t="s">
        <v>460</v>
      </c>
      <c r="B358" s="48" t="s">
        <v>461</v>
      </c>
      <c r="C358" s="27"/>
      <c r="D358" s="27"/>
      <c r="E358" s="27"/>
      <c r="F358" s="27"/>
      <c r="G358" s="27"/>
      <c r="H358" s="74">
        <f t="shared" si="145"/>
        <v>0</v>
      </c>
      <c r="I358" s="6"/>
      <c r="J358" s="6"/>
    </row>
    <row r="359" spans="1:10" ht="30">
      <c r="A359" s="64" t="s">
        <v>1202</v>
      </c>
      <c r="B359" s="30" t="s">
        <v>1203</v>
      </c>
      <c r="C359" s="73">
        <f>+SUM(C360,C362)</f>
        <v>0</v>
      </c>
      <c r="D359" s="73">
        <f t="shared" ref="D359:H359" si="146">+SUM(D360,D362)</f>
        <v>0</v>
      </c>
      <c r="E359" s="73">
        <f t="shared" si="146"/>
        <v>0</v>
      </c>
      <c r="F359" s="73">
        <f t="shared" si="146"/>
        <v>0</v>
      </c>
      <c r="G359" s="73">
        <f t="shared" si="146"/>
        <v>0</v>
      </c>
      <c r="H359" s="73">
        <f t="shared" si="146"/>
        <v>0</v>
      </c>
      <c r="I359" s="6"/>
      <c r="J359" s="6"/>
    </row>
    <row r="360" spans="1:10" ht="16.5" customHeight="1">
      <c r="A360" s="60" t="s">
        <v>1206</v>
      </c>
      <c r="B360" s="24" t="s">
        <v>1207</v>
      </c>
      <c r="C360" s="88">
        <f>+SUM(C361)</f>
        <v>0</v>
      </c>
      <c r="D360" s="88">
        <f t="shared" ref="D360:H360" si="147">+SUM(D361)</f>
        <v>0</v>
      </c>
      <c r="E360" s="88">
        <f t="shared" si="147"/>
        <v>0</v>
      </c>
      <c r="F360" s="88">
        <f t="shared" si="147"/>
        <v>0</v>
      </c>
      <c r="G360" s="88">
        <f t="shared" si="147"/>
        <v>0</v>
      </c>
      <c r="H360" s="88">
        <f t="shared" si="147"/>
        <v>0</v>
      </c>
      <c r="I360" s="6"/>
      <c r="J360" s="6"/>
    </row>
    <row r="361" spans="1:10" ht="30">
      <c r="A361" s="61" t="s">
        <v>462</v>
      </c>
      <c r="B361" s="48" t="s">
        <v>463</v>
      </c>
      <c r="C361" s="77"/>
      <c r="D361" s="77"/>
      <c r="E361" s="77"/>
      <c r="F361" s="77"/>
      <c r="G361" s="77"/>
      <c r="H361" s="74">
        <f>+SUM(C361:G361)</f>
        <v>0</v>
      </c>
      <c r="I361" s="6"/>
      <c r="J361" s="6"/>
    </row>
    <row r="362" spans="1:10" ht="30">
      <c r="A362" s="60" t="s">
        <v>1208</v>
      </c>
      <c r="B362" s="24" t="s">
        <v>1209</v>
      </c>
      <c r="C362" s="88">
        <f>+SUM(C363)</f>
        <v>0</v>
      </c>
      <c r="D362" s="88">
        <f t="shared" ref="D362:H362" si="148">+SUM(D363)</f>
        <v>0</v>
      </c>
      <c r="E362" s="88">
        <f t="shared" si="148"/>
        <v>0</v>
      </c>
      <c r="F362" s="88">
        <f t="shared" si="148"/>
        <v>0</v>
      </c>
      <c r="G362" s="88">
        <f t="shared" si="148"/>
        <v>0</v>
      </c>
      <c r="H362" s="88">
        <f t="shared" si="148"/>
        <v>0</v>
      </c>
      <c r="I362" s="6"/>
      <c r="J362" s="6"/>
    </row>
    <row r="363" spans="1:10" ht="30">
      <c r="A363" s="61" t="s">
        <v>464</v>
      </c>
      <c r="B363" s="48" t="s">
        <v>465</v>
      </c>
      <c r="C363" s="80"/>
      <c r="D363" s="80"/>
      <c r="E363" s="80"/>
      <c r="F363" s="80"/>
      <c r="G363" s="80"/>
      <c r="H363" s="74">
        <f>+SUM(C363:G363)</f>
        <v>0</v>
      </c>
      <c r="I363" s="6"/>
      <c r="J363" s="6"/>
    </row>
    <row r="364" spans="1:10">
      <c r="A364" s="64" t="s">
        <v>1204</v>
      </c>
      <c r="B364" s="30" t="s">
        <v>1205</v>
      </c>
      <c r="C364" s="73">
        <f>+SUM(C365,C368,C371,C373,C375,C377,C379,C381,C384)</f>
        <v>0</v>
      </c>
      <c r="D364" s="73">
        <f t="shared" ref="D364:G364" si="149">+SUM(D365,D368,D371,D373,D375,D377,D379,D381,D384)</f>
        <v>0</v>
      </c>
      <c r="E364" s="73">
        <f t="shared" si="149"/>
        <v>404032.72</v>
      </c>
      <c r="F364" s="73">
        <f t="shared" si="149"/>
        <v>0</v>
      </c>
      <c r="G364" s="73">
        <f t="shared" si="149"/>
        <v>0</v>
      </c>
      <c r="H364" s="73">
        <f>+SUM(H365,H368,H371,H373,H375,H377,H379,H381,H384)</f>
        <v>404032.72</v>
      </c>
      <c r="I364" s="6"/>
      <c r="J364" s="6"/>
    </row>
    <row r="365" spans="1:10">
      <c r="A365" s="60" t="s">
        <v>1612</v>
      </c>
      <c r="B365" s="24" t="s">
        <v>466</v>
      </c>
      <c r="C365" s="88">
        <f>+SUM(C366:C367)</f>
        <v>0</v>
      </c>
      <c r="D365" s="88">
        <f t="shared" ref="D365:H365" si="150">+SUM(D366:D367)</f>
        <v>0</v>
      </c>
      <c r="E365" s="88">
        <f t="shared" si="150"/>
        <v>730</v>
      </c>
      <c r="F365" s="88">
        <f t="shared" si="150"/>
        <v>0</v>
      </c>
      <c r="G365" s="88">
        <f t="shared" si="150"/>
        <v>0</v>
      </c>
      <c r="H365" s="88">
        <f t="shared" si="150"/>
        <v>730</v>
      </c>
      <c r="I365" s="6"/>
      <c r="J365" s="6"/>
    </row>
    <row r="366" spans="1:10">
      <c r="A366" s="61" t="s">
        <v>467</v>
      </c>
      <c r="B366" s="48" t="s">
        <v>466</v>
      </c>
      <c r="C366" s="77"/>
      <c r="D366" s="77"/>
      <c r="E366" s="77">
        <v>730</v>
      </c>
      <c r="F366" s="77"/>
      <c r="G366" s="77"/>
      <c r="H366" s="74">
        <f t="shared" ref="H366:H367" si="151">+SUM(C366:G366)</f>
        <v>730</v>
      </c>
      <c r="I366" s="6"/>
      <c r="J366" s="6"/>
    </row>
    <row r="367" spans="1:10">
      <c r="A367" s="61" t="s">
        <v>468</v>
      </c>
      <c r="B367" s="48" t="s">
        <v>469</v>
      </c>
      <c r="C367" s="27"/>
      <c r="D367" s="27"/>
      <c r="E367" s="27"/>
      <c r="F367" s="27"/>
      <c r="G367" s="27"/>
      <c r="H367" s="74">
        <f t="shared" si="151"/>
        <v>0</v>
      </c>
      <c r="I367" s="6"/>
      <c r="J367" s="6"/>
    </row>
    <row r="368" spans="1:10" ht="30">
      <c r="A368" s="60" t="s">
        <v>1210</v>
      </c>
      <c r="B368" s="24" t="s">
        <v>1211</v>
      </c>
      <c r="C368" s="25">
        <f>+SUM(C369:C370)</f>
        <v>0</v>
      </c>
      <c r="D368" s="25">
        <f t="shared" ref="D368:H368" si="152">+SUM(D369:D370)</f>
        <v>0</v>
      </c>
      <c r="E368" s="25">
        <f t="shared" si="152"/>
        <v>377650.49</v>
      </c>
      <c r="F368" s="25">
        <f t="shared" si="152"/>
        <v>0</v>
      </c>
      <c r="G368" s="25">
        <f t="shared" si="152"/>
        <v>0</v>
      </c>
      <c r="H368" s="25">
        <f t="shared" si="152"/>
        <v>377650.49</v>
      </c>
      <c r="I368" s="6"/>
      <c r="J368" s="6"/>
    </row>
    <row r="369" spans="1:10">
      <c r="A369" s="61" t="s">
        <v>470</v>
      </c>
      <c r="B369" s="48" t="s">
        <v>471</v>
      </c>
      <c r="C369" s="82"/>
      <c r="D369" s="82"/>
      <c r="E369" s="82">
        <v>377650.49</v>
      </c>
      <c r="F369" s="82"/>
      <c r="G369" s="82"/>
      <c r="H369" s="74">
        <f>+SUM(C369:G369)</f>
        <v>377650.49</v>
      </c>
      <c r="I369" s="6"/>
      <c r="J369" s="6"/>
    </row>
    <row r="370" spans="1:10">
      <c r="A370" s="61" t="s">
        <v>472</v>
      </c>
      <c r="B370" s="48" t="s">
        <v>473</v>
      </c>
      <c r="C370" s="27"/>
      <c r="D370" s="27"/>
      <c r="E370" s="27"/>
      <c r="F370" s="27"/>
      <c r="G370" s="27"/>
      <c r="H370" s="74">
        <f>+SUM(C370:G370)</f>
        <v>0</v>
      </c>
      <c r="I370" s="6"/>
      <c r="J370" s="6"/>
    </row>
    <row r="371" spans="1:10">
      <c r="A371" s="60" t="s">
        <v>1212</v>
      </c>
      <c r="B371" s="24" t="s">
        <v>1213</v>
      </c>
      <c r="C371" s="88">
        <f>+SUM(C372)</f>
        <v>0</v>
      </c>
      <c r="D371" s="88">
        <f t="shared" ref="D371:H371" si="153">+SUM(D372)</f>
        <v>0</v>
      </c>
      <c r="E371" s="88">
        <f t="shared" si="153"/>
        <v>0</v>
      </c>
      <c r="F371" s="88">
        <f t="shared" si="153"/>
        <v>0</v>
      </c>
      <c r="G371" s="88">
        <f t="shared" si="153"/>
        <v>0</v>
      </c>
      <c r="H371" s="88">
        <f t="shared" si="153"/>
        <v>0</v>
      </c>
      <c r="I371" s="6"/>
      <c r="J371" s="6"/>
    </row>
    <row r="372" spans="1:10">
      <c r="A372" s="61" t="s">
        <v>474</v>
      </c>
      <c r="B372" s="48" t="s">
        <v>475</v>
      </c>
      <c r="C372" s="77"/>
      <c r="D372" s="77"/>
      <c r="E372" s="77"/>
      <c r="F372" s="77"/>
      <c r="G372" s="77"/>
      <c r="H372" s="81">
        <f>+SUM(C372:G372)</f>
        <v>0</v>
      </c>
      <c r="I372" s="6"/>
      <c r="J372" s="6"/>
    </row>
    <row r="373" spans="1:10" ht="30">
      <c r="A373" s="60" t="s">
        <v>1214</v>
      </c>
      <c r="B373" s="24" t="s">
        <v>1215</v>
      </c>
      <c r="C373" s="88">
        <f>+SUM(C374)</f>
        <v>0</v>
      </c>
      <c r="D373" s="88">
        <f t="shared" ref="D373:H373" si="154">+SUM(D374)</f>
        <v>0</v>
      </c>
      <c r="E373" s="88">
        <f t="shared" si="154"/>
        <v>0</v>
      </c>
      <c r="F373" s="88">
        <f t="shared" si="154"/>
        <v>0</v>
      </c>
      <c r="G373" s="88">
        <f t="shared" si="154"/>
        <v>0</v>
      </c>
      <c r="H373" s="88">
        <f t="shared" si="154"/>
        <v>0</v>
      </c>
      <c r="I373" s="6"/>
      <c r="J373" s="6"/>
    </row>
    <row r="374" spans="1:10" ht="30">
      <c r="A374" s="61" t="s">
        <v>476</v>
      </c>
      <c r="B374" s="48" t="s">
        <v>477</v>
      </c>
      <c r="C374" s="77"/>
      <c r="D374" s="77"/>
      <c r="E374" s="77"/>
      <c r="F374" s="77"/>
      <c r="G374" s="77"/>
      <c r="H374" s="81">
        <f>+SUM(C374:G374)</f>
        <v>0</v>
      </c>
      <c r="I374" s="6"/>
      <c r="J374" s="6"/>
    </row>
    <row r="375" spans="1:10">
      <c r="A375" s="60" t="s">
        <v>1216</v>
      </c>
      <c r="B375" s="24" t="s">
        <v>1217</v>
      </c>
      <c r="C375" s="88">
        <f>+SUM(C376)</f>
        <v>0</v>
      </c>
      <c r="D375" s="88">
        <f t="shared" ref="D375:H375" si="155">+SUM(D376)</f>
        <v>0</v>
      </c>
      <c r="E375" s="88">
        <f t="shared" si="155"/>
        <v>5972.75</v>
      </c>
      <c r="F375" s="88">
        <f t="shared" si="155"/>
        <v>0</v>
      </c>
      <c r="G375" s="88">
        <f t="shared" si="155"/>
        <v>0</v>
      </c>
      <c r="H375" s="88">
        <f t="shared" si="155"/>
        <v>5972.75</v>
      </c>
      <c r="I375" s="6"/>
      <c r="J375" s="6"/>
    </row>
    <row r="376" spans="1:10">
      <c r="A376" s="61" t="s">
        <v>478</v>
      </c>
      <c r="B376" s="48" t="s">
        <v>479</v>
      </c>
      <c r="C376" s="27"/>
      <c r="D376" s="27"/>
      <c r="E376" s="27">
        <v>5972.75</v>
      </c>
      <c r="F376" s="27"/>
      <c r="G376" s="27"/>
      <c r="H376" s="74">
        <f>+SUM(C376:G376)</f>
        <v>5972.75</v>
      </c>
      <c r="I376" s="6"/>
      <c r="J376" s="6"/>
    </row>
    <row r="377" spans="1:10">
      <c r="A377" s="60" t="s">
        <v>1218</v>
      </c>
      <c r="B377" s="24" t="s">
        <v>1219</v>
      </c>
      <c r="C377" s="88">
        <f>+SUM(C378)</f>
        <v>0</v>
      </c>
      <c r="D377" s="88">
        <f t="shared" ref="D377:H377" si="156">+SUM(D378)</f>
        <v>0</v>
      </c>
      <c r="E377" s="88">
        <f t="shared" si="156"/>
        <v>5125</v>
      </c>
      <c r="F377" s="88">
        <f t="shared" si="156"/>
        <v>0</v>
      </c>
      <c r="G377" s="88">
        <f t="shared" si="156"/>
        <v>0</v>
      </c>
      <c r="H377" s="88">
        <f t="shared" si="156"/>
        <v>5125</v>
      </c>
      <c r="I377" s="6"/>
      <c r="J377" s="6"/>
    </row>
    <row r="378" spans="1:10">
      <c r="A378" s="61" t="s">
        <v>480</v>
      </c>
      <c r="B378" s="48" t="s">
        <v>481</v>
      </c>
      <c r="C378" s="27"/>
      <c r="D378" s="27"/>
      <c r="E378" s="27">
        <v>5125</v>
      </c>
      <c r="F378" s="27"/>
      <c r="G378" s="27"/>
      <c r="H378" s="74">
        <f>+SUM(C378:G378)</f>
        <v>5125</v>
      </c>
      <c r="I378" s="6"/>
      <c r="J378" s="6"/>
    </row>
    <row r="379" spans="1:10">
      <c r="A379" s="60" t="s">
        <v>1220</v>
      </c>
      <c r="B379" s="24" t="s">
        <v>1221</v>
      </c>
      <c r="C379" s="88">
        <f>+SUM(C380)</f>
        <v>0</v>
      </c>
      <c r="D379" s="88">
        <f t="shared" ref="D379:H379" si="157">+SUM(D380)</f>
        <v>0</v>
      </c>
      <c r="E379" s="88">
        <f t="shared" si="157"/>
        <v>0</v>
      </c>
      <c r="F379" s="88">
        <f t="shared" si="157"/>
        <v>0</v>
      </c>
      <c r="G379" s="88">
        <f t="shared" si="157"/>
        <v>0</v>
      </c>
      <c r="H379" s="88">
        <f t="shared" si="157"/>
        <v>0</v>
      </c>
      <c r="I379" s="6"/>
      <c r="J379" s="6"/>
    </row>
    <row r="380" spans="1:10">
      <c r="A380" s="61" t="s">
        <v>482</v>
      </c>
      <c r="B380" s="48" t="s">
        <v>483</v>
      </c>
      <c r="C380" s="27"/>
      <c r="D380" s="27"/>
      <c r="E380" s="27"/>
      <c r="F380" s="27"/>
      <c r="G380" s="27"/>
      <c r="H380" s="74">
        <f>+SUM(C380:G380)</f>
        <v>0</v>
      </c>
      <c r="I380" s="6"/>
      <c r="J380" s="6"/>
    </row>
    <row r="381" spans="1:10">
      <c r="A381" s="60" t="s">
        <v>1222</v>
      </c>
      <c r="B381" s="24" t="s">
        <v>1223</v>
      </c>
      <c r="C381" s="88">
        <f>+SUM(C382:C383)</f>
        <v>0</v>
      </c>
      <c r="D381" s="88">
        <f t="shared" ref="D381:H381" si="158">+SUM(D382:D383)</f>
        <v>0</v>
      </c>
      <c r="E381" s="88">
        <f t="shared" si="158"/>
        <v>0</v>
      </c>
      <c r="F381" s="88">
        <f t="shared" si="158"/>
        <v>0</v>
      </c>
      <c r="G381" s="88">
        <f t="shared" si="158"/>
        <v>0</v>
      </c>
      <c r="H381" s="88">
        <f t="shared" si="158"/>
        <v>0</v>
      </c>
      <c r="I381" s="6"/>
      <c r="J381" s="6"/>
    </row>
    <row r="382" spans="1:10">
      <c r="A382" s="61" t="s">
        <v>484</v>
      </c>
      <c r="B382" s="48" t="s">
        <v>485</v>
      </c>
      <c r="C382" s="27"/>
      <c r="D382" s="27"/>
      <c r="E382" s="27"/>
      <c r="F382" s="27"/>
      <c r="G382" s="27"/>
      <c r="H382" s="74">
        <f>+SUM(C382:G382)</f>
        <v>0</v>
      </c>
      <c r="I382" s="6"/>
      <c r="J382" s="6"/>
    </row>
    <row r="383" spans="1:10">
      <c r="A383" s="61" t="s">
        <v>486</v>
      </c>
      <c r="B383" s="48" t="s">
        <v>487</v>
      </c>
      <c r="C383" s="27"/>
      <c r="D383" s="27"/>
      <c r="E383" s="27"/>
      <c r="F383" s="27"/>
      <c r="G383" s="27"/>
      <c r="H383" s="74">
        <f>+SUM(C383:G383)</f>
        <v>0</v>
      </c>
      <c r="I383" s="6"/>
      <c r="J383" s="6"/>
    </row>
    <row r="384" spans="1:10" ht="30">
      <c r="A384" s="60" t="s">
        <v>1224</v>
      </c>
      <c r="B384" s="24" t="s">
        <v>1225</v>
      </c>
      <c r="C384" s="88">
        <f>+SUM(C385:C389)</f>
        <v>0</v>
      </c>
      <c r="D384" s="88">
        <f t="shared" ref="D384:H384" si="159">+SUM(D385:D389)</f>
        <v>0</v>
      </c>
      <c r="E384" s="88">
        <f t="shared" si="159"/>
        <v>14554.48</v>
      </c>
      <c r="F384" s="88">
        <f t="shared" si="159"/>
        <v>0</v>
      </c>
      <c r="G384" s="88">
        <f t="shared" si="159"/>
        <v>0</v>
      </c>
      <c r="H384" s="88">
        <f t="shared" si="159"/>
        <v>14554.48</v>
      </c>
      <c r="I384" s="6"/>
      <c r="J384" s="6"/>
    </row>
    <row r="385" spans="1:10">
      <c r="A385" s="61" t="s">
        <v>488</v>
      </c>
      <c r="B385" s="48" t="s">
        <v>489</v>
      </c>
      <c r="C385" s="27"/>
      <c r="D385" s="27"/>
      <c r="E385" s="27">
        <f>1827177.16-1827177.16+14554.48</f>
        <v>14554.48</v>
      </c>
      <c r="F385" s="27"/>
      <c r="G385" s="27"/>
      <c r="H385" s="74">
        <f>+SUM(C385:G385)</f>
        <v>14554.48</v>
      </c>
      <c r="I385" s="6"/>
      <c r="J385" s="6"/>
    </row>
    <row r="386" spans="1:10">
      <c r="A386" s="61" t="s">
        <v>490</v>
      </c>
      <c r="B386" s="48" t="s">
        <v>491</v>
      </c>
      <c r="C386" s="27"/>
      <c r="D386" s="27"/>
      <c r="E386" s="27"/>
      <c r="F386" s="27"/>
      <c r="G386" s="27"/>
      <c r="H386" s="74">
        <f t="shared" ref="H386:H389" si="160">+SUM(C386:G386)</f>
        <v>0</v>
      </c>
      <c r="I386" s="6"/>
      <c r="J386" s="6"/>
    </row>
    <row r="387" spans="1:10">
      <c r="A387" s="61" t="s">
        <v>492</v>
      </c>
      <c r="B387" s="48" t="s">
        <v>493</v>
      </c>
      <c r="C387" s="80"/>
      <c r="D387" s="80"/>
      <c r="E387" s="80"/>
      <c r="F387" s="80"/>
      <c r="G387" s="80"/>
      <c r="H387" s="74">
        <f t="shared" si="160"/>
        <v>0</v>
      </c>
      <c r="I387" s="6"/>
      <c r="J387" s="6"/>
    </row>
    <row r="388" spans="1:10">
      <c r="A388" s="61" t="s">
        <v>494</v>
      </c>
      <c r="B388" s="48" t="s">
        <v>495</v>
      </c>
      <c r="C388" s="27"/>
      <c r="D388" s="27"/>
      <c r="E388" s="27"/>
      <c r="F388" s="27"/>
      <c r="G388" s="27"/>
      <c r="H388" s="74">
        <f t="shared" si="160"/>
        <v>0</v>
      </c>
      <c r="I388" s="6"/>
      <c r="J388" s="6"/>
    </row>
    <row r="389" spans="1:10">
      <c r="A389" s="61" t="s">
        <v>496</v>
      </c>
      <c r="B389" s="48" t="s">
        <v>497</v>
      </c>
      <c r="C389" s="80"/>
      <c r="D389" s="80"/>
      <c r="E389" s="80"/>
      <c r="F389" s="80"/>
      <c r="G389" s="80"/>
      <c r="H389" s="74">
        <f t="shared" si="160"/>
        <v>0</v>
      </c>
      <c r="I389" s="6"/>
      <c r="J389" s="6"/>
    </row>
    <row r="390" spans="1:10">
      <c r="A390" s="50">
        <v>2.4</v>
      </c>
      <c r="B390" s="33" t="s">
        <v>1226</v>
      </c>
      <c r="C390" s="92">
        <f>+SUM(C391,C420,C441,C448,C458,C467,C476,C483)</f>
        <v>0</v>
      </c>
      <c r="D390" s="92">
        <f t="shared" ref="D390:H390" si="161">+SUM(D391,D420,D441,D448,D458,D467,D476,D483)</f>
        <v>0</v>
      </c>
      <c r="E390" s="92">
        <f t="shared" si="161"/>
        <v>152500</v>
      </c>
      <c r="F390" s="92">
        <f t="shared" si="161"/>
        <v>0</v>
      </c>
      <c r="G390" s="92">
        <f t="shared" si="161"/>
        <v>0</v>
      </c>
      <c r="H390" s="92">
        <f t="shared" si="161"/>
        <v>152500</v>
      </c>
      <c r="I390" s="6"/>
      <c r="J390" s="6"/>
    </row>
    <row r="391" spans="1:10">
      <c r="A391" s="65" t="s">
        <v>1227</v>
      </c>
      <c r="B391" s="34" t="s">
        <v>1228</v>
      </c>
      <c r="C391" s="94">
        <f>+SUM(C392,C400,C406,C408,C411,C413)</f>
        <v>0</v>
      </c>
      <c r="D391" s="94">
        <f t="shared" ref="D391:H391" si="162">+SUM(D392,D400,D406,D408,D411,D413)</f>
        <v>0</v>
      </c>
      <c r="E391" s="94">
        <f t="shared" si="162"/>
        <v>152500</v>
      </c>
      <c r="F391" s="94">
        <f t="shared" si="162"/>
        <v>0</v>
      </c>
      <c r="G391" s="94">
        <f t="shared" si="162"/>
        <v>0</v>
      </c>
      <c r="H391" s="94">
        <f t="shared" si="162"/>
        <v>152500</v>
      </c>
      <c r="I391" s="6"/>
      <c r="J391" s="6"/>
    </row>
    <row r="392" spans="1:10">
      <c r="A392" s="60" t="s">
        <v>1229</v>
      </c>
      <c r="B392" s="24" t="s">
        <v>1230</v>
      </c>
      <c r="C392" s="25">
        <f>+SUM(C393:C399)</f>
        <v>0</v>
      </c>
      <c r="D392" s="25">
        <f t="shared" ref="D392:H392" si="163">+SUM(D393:D399)</f>
        <v>0</v>
      </c>
      <c r="E392" s="25">
        <f t="shared" si="163"/>
        <v>0</v>
      </c>
      <c r="F392" s="25">
        <f t="shared" si="163"/>
        <v>0</v>
      </c>
      <c r="G392" s="25">
        <f t="shared" si="163"/>
        <v>0</v>
      </c>
      <c r="H392" s="25">
        <f t="shared" si="163"/>
        <v>0</v>
      </c>
      <c r="I392" s="6"/>
      <c r="J392" s="6"/>
    </row>
    <row r="393" spans="1:10">
      <c r="A393" s="61" t="s">
        <v>498</v>
      </c>
      <c r="B393" s="48" t="s">
        <v>499</v>
      </c>
      <c r="C393" s="22"/>
      <c r="D393" s="22"/>
      <c r="E393" s="22"/>
      <c r="F393" s="22"/>
      <c r="G393" s="22"/>
      <c r="H393" s="74">
        <f>+SUM(C393:G393)</f>
        <v>0</v>
      </c>
      <c r="I393" s="6"/>
      <c r="J393" s="6"/>
    </row>
    <row r="394" spans="1:10">
      <c r="A394" s="61" t="s">
        <v>500</v>
      </c>
      <c r="B394" s="48" t="s">
        <v>501</v>
      </c>
      <c r="C394" s="77"/>
      <c r="D394" s="77"/>
      <c r="E394" s="77"/>
      <c r="F394" s="77"/>
      <c r="G394" s="77"/>
      <c r="H394" s="74">
        <f t="shared" ref="H394:H399" si="164">+SUM(C394:G394)</f>
        <v>0</v>
      </c>
      <c r="I394" s="6"/>
      <c r="J394" s="6"/>
    </row>
    <row r="395" spans="1:10">
      <c r="A395" s="61" t="s">
        <v>502</v>
      </c>
      <c r="B395" s="48" t="s">
        <v>503</v>
      </c>
      <c r="C395" s="22"/>
      <c r="D395" s="22"/>
      <c r="E395" s="22"/>
      <c r="F395" s="22"/>
      <c r="G395" s="22"/>
      <c r="H395" s="74">
        <f t="shared" si="164"/>
        <v>0</v>
      </c>
      <c r="I395" s="6"/>
      <c r="J395" s="6"/>
    </row>
    <row r="396" spans="1:10">
      <c r="A396" s="61" t="s">
        <v>504</v>
      </c>
      <c r="B396" s="48" t="s">
        <v>505</v>
      </c>
      <c r="C396" s="22"/>
      <c r="D396" s="22"/>
      <c r="E396" s="22"/>
      <c r="F396" s="22"/>
      <c r="G396" s="22"/>
      <c r="H396" s="74">
        <f t="shared" si="164"/>
        <v>0</v>
      </c>
      <c r="I396" s="6"/>
      <c r="J396" s="6"/>
    </row>
    <row r="397" spans="1:10">
      <c r="A397" s="61" t="s">
        <v>506</v>
      </c>
      <c r="B397" s="48" t="s">
        <v>507</v>
      </c>
      <c r="C397" s="22"/>
      <c r="D397" s="22"/>
      <c r="E397" s="22"/>
      <c r="F397" s="22"/>
      <c r="G397" s="22"/>
      <c r="H397" s="74">
        <f t="shared" si="164"/>
        <v>0</v>
      </c>
      <c r="I397" s="6"/>
      <c r="J397" s="6"/>
    </row>
    <row r="398" spans="1:10">
      <c r="A398" s="61" t="s">
        <v>508</v>
      </c>
      <c r="B398" s="48" t="s">
        <v>509</v>
      </c>
      <c r="C398" s="22"/>
      <c r="D398" s="22"/>
      <c r="E398" s="22"/>
      <c r="F398" s="22"/>
      <c r="G398" s="22"/>
      <c r="H398" s="74">
        <f t="shared" si="164"/>
        <v>0</v>
      </c>
      <c r="I398" s="6"/>
      <c r="J398" s="6"/>
    </row>
    <row r="399" spans="1:10">
      <c r="A399" s="61" t="s">
        <v>510</v>
      </c>
      <c r="B399" s="48" t="s">
        <v>511</v>
      </c>
      <c r="C399" s="22"/>
      <c r="D399" s="22"/>
      <c r="E399" s="22"/>
      <c r="F399" s="22"/>
      <c r="G399" s="22"/>
      <c r="H399" s="74">
        <f t="shared" si="164"/>
        <v>0</v>
      </c>
      <c r="I399" s="6"/>
      <c r="J399" s="6"/>
    </row>
    <row r="400" spans="1:10">
      <c r="A400" s="60" t="s">
        <v>1231</v>
      </c>
      <c r="B400" s="24" t="s">
        <v>1232</v>
      </c>
      <c r="C400" s="25">
        <f>+SUM(C401:C405)</f>
        <v>0</v>
      </c>
      <c r="D400" s="25">
        <f t="shared" ref="D400:H400" si="165">+SUM(D401:D405)</f>
        <v>0</v>
      </c>
      <c r="E400" s="25">
        <f t="shared" si="165"/>
        <v>152500</v>
      </c>
      <c r="F400" s="25">
        <f t="shared" si="165"/>
        <v>0</v>
      </c>
      <c r="G400" s="25">
        <f t="shared" si="165"/>
        <v>0</v>
      </c>
      <c r="H400" s="25">
        <f t="shared" si="165"/>
        <v>152500</v>
      </c>
      <c r="I400" s="6"/>
      <c r="J400" s="6"/>
    </row>
    <row r="401" spans="1:10">
      <c r="A401" s="61" t="s">
        <v>512</v>
      </c>
      <c r="B401" s="48" t="s">
        <v>513</v>
      </c>
      <c r="C401" s="22"/>
      <c r="D401" s="22"/>
      <c r="E401" s="22">
        <v>152500</v>
      </c>
      <c r="F401" s="22"/>
      <c r="G401" s="22"/>
      <c r="H401" s="74">
        <f>+SUM(C401:G401)</f>
        <v>152500</v>
      </c>
      <c r="I401" s="6"/>
      <c r="J401" s="6"/>
    </row>
    <row r="402" spans="1:10">
      <c r="A402" s="61" t="s">
        <v>514</v>
      </c>
      <c r="B402" s="48" t="s">
        <v>515</v>
      </c>
      <c r="C402" s="77"/>
      <c r="D402" s="77"/>
      <c r="E402" s="77"/>
      <c r="F402" s="77"/>
      <c r="G402" s="77"/>
      <c r="H402" s="74">
        <f t="shared" ref="H402:H405" si="166">+SUM(C402:G402)</f>
        <v>0</v>
      </c>
      <c r="I402" s="6"/>
      <c r="J402" s="6"/>
    </row>
    <row r="403" spans="1:10">
      <c r="A403" s="61" t="s">
        <v>516</v>
      </c>
      <c r="B403" s="48" t="s">
        <v>517</v>
      </c>
      <c r="C403" s="22"/>
      <c r="D403" s="22"/>
      <c r="E403" s="22"/>
      <c r="F403" s="22"/>
      <c r="G403" s="22"/>
      <c r="H403" s="74">
        <f t="shared" si="166"/>
        <v>0</v>
      </c>
      <c r="I403" s="6"/>
      <c r="J403" s="6"/>
    </row>
    <row r="404" spans="1:10">
      <c r="A404" s="61" t="s">
        <v>518</v>
      </c>
      <c r="B404" s="48" t="s">
        <v>519</v>
      </c>
      <c r="C404" s="22"/>
      <c r="D404" s="22"/>
      <c r="E404" s="22"/>
      <c r="F404" s="22"/>
      <c r="G404" s="22"/>
      <c r="H404" s="74">
        <f t="shared" si="166"/>
        <v>0</v>
      </c>
      <c r="I404" s="6"/>
      <c r="J404" s="6"/>
    </row>
    <row r="405" spans="1:10">
      <c r="A405" s="61" t="s">
        <v>520</v>
      </c>
      <c r="B405" s="48" t="s">
        <v>521</v>
      </c>
      <c r="C405" s="22"/>
      <c r="D405" s="22"/>
      <c r="E405" s="22"/>
      <c r="F405" s="22"/>
      <c r="G405" s="22"/>
      <c r="H405" s="74">
        <f t="shared" si="166"/>
        <v>0</v>
      </c>
      <c r="I405" s="6"/>
      <c r="J405" s="6"/>
    </row>
    <row r="406" spans="1:10">
      <c r="A406" s="60" t="s">
        <v>1233</v>
      </c>
      <c r="B406" s="24" t="s">
        <v>1234</v>
      </c>
      <c r="C406" s="25">
        <f>+SUM(C407)</f>
        <v>0</v>
      </c>
      <c r="D406" s="25">
        <f t="shared" ref="D406:H406" si="167">+SUM(D407)</f>
        <v>0</v>
      </c>
      <c r="E406" s="25">
        <f t="shared" si="167"/>
        <v>0</v>
      </c>
      <c r="F406" s="25">
        <f t="shared" si="167"/>
        <v>0</v>
      </c>
      <c r="G406" s="25">
        <f t="shared" si="167"/>
        <v>0</v>
      </c>
      <c r="H406" s="25">
        <f t="shared" si="167"/>
        <v>0</v>
      </c>
      <c r="I406" s="6"/>
      <c r="J406" s="6"/>
    </row>
    <row r="407" spans="1:10">
      <c r="A407" s="61" t="s">
        <v>522</v>
      </c>
      <c r="B407" s="48" t="s">
        <v>523</v>
      </c>
      <c r="C407" s="22"/>
      <c r="D407" s="22"/>
      <c r="E407" s="22"/>
      <c r="F407" s="22"/>
      <c r="G407" s="22"/>
      <c r="H407" s="74">
        <f>+SUM(C407:G407)</f>
        <v>0</v>
      </c>
      <c r="I407" s="6"/>
      <c r="J407" s="6"/>
    </row>
    <row r="408" spans="1:10">
      <c r="A408" s="60" t="s">
        <v>1235</v>
      </c>
      <c r="B408" s="24" t="s">
        <v>1236</v>
      </c>
      <c r="C408" s="25">
        <f>+SUM(C409:C410)</f>
        <v>0</v>
      </c>
      <c r="D408" s="25">
        <f t="shared" ref="D408:H408" si="168">+SUM(D409:D410)</f>
        <v>0</v>
      </c>
      <c r="E408" s="25">
        <f t="shared" si="168"/>
        <v>0</v>
      </c>
      <c r="F408" s="25">
        <f t="shared" si="168"/>
        <v>0</v>
      </c>
      <c r="G408" s="25">
        <f t="shared" si="168"/>
        <v>0</v>
      </c>
      <c r="H408" s="25">
        <f t="shared" si="168"/>
        <v>0</v>
      </c>
      <c r="I408" s="6"/>
      <c r="J408" s="6"/>
    </row>
    <row r="409" spans="1:10">
      <c r="A409" s="61" t="s">
        <v>524</v>
      </c>
      <c r="B409" s="48" t="s">
        <v>525</v>
      </c>
      <c r="C409" s="22"/>
      <c r="D409" s="22"/>
      <c r="E409" s="22"/>
      <c r="F409" s="22"/>
      <c r="G409" s="22"/>
      <c r="H409" s="74">
        <f>+SUM(C409:G409)</f>
        <v>0</v>
      </c>
      <c r="I409" s="6"/>
      <c r="J409" s="6"/>
    </row>
    <row r="410" spans="1:10">
      <c r="A410" s="61" t="s">
        <v>526</v>
      </c>
      <c r="B410" s="48" t="s">
        <v>527</v>
      </c>
      <c r="C410" s="22"/>
      <c r="D410" s="22"/>
      <c r="E410" s="22"/>
      <c r="F410" s="22"/>
      <c r="G410" s="22"/>
      <c r="H410" s="74">
        <f>+SUM(C410:G410)</f>
        <v>0</v>
      </c>
      <c r="I410" s="6"/>
      <c r="J410" s="6"/>
    </row>
    <row r="411" spans="1:10">
      <c r="A411" s="60" t="s">
        <v>1237</v>
      </c>
      <c r="B411" s="24" t="s">
        <v>1238</v>
      </c>
      <c r="C411" s="25">
        <f>+SUM(C412)</f>
        <v>0</v>
      </c>
      <c r="D411" s="25">
        <f t="shared" ref="D411:H411" si="169">+SUM(D412)</f>
        <v>0</v>
      </c>
      <c r="E411" s="25">
        <f t="shared" si="169"/>
        <v>0</v>
      </c>
      <c r="F411" s="25">
        <f t="shared" si="169"/>
        <v>0</v>
      </c>
      <c r="G411" s="25">
        <f t="shared" si="169"/>
        <v>0</v>
      </c>
      <c r="H411" s="25">
        <f t="shared" si="169"/>
        <v>0</v>
      </c>
      <c r="I411" s="6"/>
      <c r="J411" s="6"/>
    </row>
    <row r="412" spans="1:10">
      <c r="A412" s="61" t="s">
        <v>528</v>
      </c>
      <c r="B412" s="48" t="s">
        <v>529</v>
      </c>
      <c r="C412" s="95"/>
      <c r="D412" s="95"/>
      <c r="E412" s="95"/>
      <c r="F412" s="95"/>
      <c r="G412" s="95"/>
      <c r="H412" s="74">
        <f>+SUM(C412:G412)</f>
        <v>0</v>
      </c>
      <c r="I412" s="6"/>
      <c r="J412" s="6"/>
    </row>
    <row r="413" spans="1:10" ht="30">
      <c r="A413" s="60" t="s">
        <v>1239</v>
      </c>
      <c r="B413" s="24" t="s">
        <v>1240</v>
      </c>
      <c r="C413" s="88">
        <f>+SUM(C414:C419)</f>
        <v>0</v>
      </c>
      <c r="D413" s="88">
        <f t="shared" ref="D413:H413" si="170">+SUM(D414:D419)</f>
        <v>0</v>
      </c>
      <c r="E413" s="88">
        <f t="shared" si="170"/>
        <v>0</v>
      </c>
      <c r="F413" s="88">
        <f t="shared" si="170"/>
        <v>0</v>
      </c>
      <c r="G413" s="88">
        <f t="shared" si="170"/>
        <v>0</v>
      </c>
      <c r="H413" s="88">
        <f t="shared" si="170"/>
        <v>0</v>
      </c>
      <c r="I413" s="6"/>
      <c r="J413" s="6"/>
    </row>
    <row r="414" spans="1:10" ht="30">
      <c r="A414" s="61" t="s">
        <v>530</v>
      </c>
      <c r="B414" s="48" t="s">
        <v>531</v>
      </c>
      <c r="C414" s="95"/>
      <c r="D414" s="95"/>
      <c r="E414" s="95"/>
      <c r="F414" s="95"/>
      <c r="G414" s="95"/>
      <c r="H414" s="74">
        <f>+SUM(C414:G414)</f>
        <v>0</v>
      </c>
      <c r="I414" s="6"/>
      <c r="J414" s="6"/>
    </row>
    <row r="415" spans="1:10" ht="30">
      <c r="A415" s="61" t="s">
        <v>532</v>
      </c>
      <c r="B415" s="48" t="s">
        <v>533</v>
      </c>
      <c r="C415" s="77"/>
      <c r="D415" s="77"/>
      <c r="E415" s="77"/>
      <c r="F415" s="77"/>
      <c r="G415" s="77"/>
      <c r="H415" s="74">
        <f t="shared" ref="H415:H419" si="171">+SUM(C415:G415)</f>
        <v>0</v>
      </c>
      <c r="I415" s="6"/>
      <c r="J415" s="6"/>
    </row>
    <row r="416" spans="1:10">
      <c r="A416" s="61" t="s">
        <v>534</v>
      </c>
      <c r="B416" s="48" t="s">
        <v>535</v>
      </c>
      <c r="C416" s="27"/>
      <c r="D416" s="27"/>
      <c r="E416" s="27"/>
      <c r="F416" s="27"/>
      <c r="G416" s="27"/>
      <c r="H416" s="74">
        <f t="shared" si="171"/>
        <v>0</v>
      </c>
      <c r="I416" s="6"/>
      <c r="J416" s="6"/>
    </row>
    <row r="417" spans="1:10" ht="30">
      <c r="A417" s="61" t="s">
        <v>536</v>
      </c>
      <c r="B417" s="48" t="s">
        <v>537</v>
      </c>
      <c r="C417" s="27"/>
      <c r="D417" s="27"/>
      <c r="E417" s="27"/>
      <c r="F417" s="27"/>
      <c r="G417" s="27"/>
      <c r="H417" s="74">
        <f t="shared" si="171"/>
        <v>0</v>
      </c>
      <c r="I417" s="6"/>
      <c r="J417" s="6"/>
    </row>
    <row r="418" spans="1:10" ht="30">
      <c r="A418" s="61" t="s">
        <v>538</v>
      </c>
      <c r="B418" s="48" t="s">
        <v>539</v>
      </c>
      <c r="C418" s="27"/>
      <c r="D418" s="27"/>
      <c r="E418" s="27"/>
      <c r="F418" s="27"/>
      <c r="G418" s="27"/>
      <c r="H418" s="74">
        <f t="shared" si="171"/>
        <v>0</v>
      </c>
      <c r="I418" s="6"/>
      <c r="J418" s="6"/>
    </row>
    <row r="419" spans="1:10">
      <c r="A419" s="61" t="s">
        <v>540</v>
      </c>
      <c r="B419" s="48" t="s">
        <v>541</v>
      </c>
      <c r="C419" s="27"/>
      <c r="D419" s="27"/>
      <c r="E419" s="27"/>
      <c r="F419" s="27"/>
      <c r="G419" s="27"/>
      <c r="H419" s="74">
        <f t="shared" si="171"/>
        <v>0</v>
      </c>
      <c r="I419" s="6"/>
      <c r="J419" s="6"/>
    </row>
    <row r="420" spans="1:10" ht="30">
      <c r="A420" s="64" t="s">
        <v>1241</v>
      </c>
      <c r="B420" s="30" t="s">
        <v>1242</v>
      </c>
      <c r="C420" s="91">
        <f>+SUM(C421,C430,C435)</f>
        <v>0</v>
      </c>
      <c r="D420" s="91">
        <f t="shared" ref="D420:H420" si="172">+SUM(D421,D430,D435)</f>
        <v>0</v>
      </c>
      <c r="E420" s="91">
        <f t="shared" si="172"/>
        <v>0</v>
      </c>
      <c r="F420" s="91">
        <f t="shared" si="172"/>
        <v>0</v>
      </c>
      <c r="G420" s="91">
        <f t="shared" si="172"/>
        <v>0</v>
      </c>
      <c r="H420" s="91">
        <f t="shared" si="172"/>
        <v>0</v>
      </c>
      <c r="I420" s="6"/>
      <c r="J420" s="6"/>
    </row>
    <row r="421" spans="1:10" s="2" customFormat="1">
      <c r="A421" s="60" t="s">
        <v>1243</v>
      </c>
      <c r="B421" s="24" t="s">
        <v>1244</v>
      </c>
      <c r="C421" s="25">
        <f>+SUM(C422:C429)</f>
        <v>0</v>
      </c>
      <c r="D421" s="25">
        <f t="shared" ref="D421:H421" si="173">+SUM(D422:D429)</f>
        <v>0</v>
      </c>
      <c r="E421" s="25">
        <f t="shared" si="173"/>
        <v>0</v>
      </c>
      <c r="F421" s="25">
        <f t="shared" si="173"/>
        <v>0</v>
      </c>
      <c r="G421" s="25">
        <f t="shared" si="173"/>
        <v>0</v>
      </c>
      <c r="H421" s="25">
        <f t="shared" si="173"/>
        <v>0</v>
      </c>
      <c r="I421" s="6"/>
      <c r="J421" s="6"/>
    </row>
    <row r="422" spans="1:10">
      <c r="A422" s="61" t="s">
        <v>542</v>
      </c>
      <c r="B422" s="48" t="s">
        <v>543</v>
      </c>
      <c r="C422" s="77"/>
      <c r="D422" s="77"/>
      <c r="E422" s="77"/>
      <c r="F422" s="77"/>
      <c r="G422" s="77"/>
      <c r="H422" s="81">
        <f>+SUM(C422:G422)</f>
        <v>0</v>
      </c>
      <c r="I422" s="6"/>
      <c r="J422" s="6"/>
    </row>
    <row r="423" spans="1:10">
      <c r="A423" s="61" t="s">
        <v>544</v>
      </c>
      <c r="B423" s="48" t="s">
        <v>545</v>
      </c>
      <c r="C423" s="27"/>
      <c r="D423" s="27"/>
      <c r="E423" s="27"/>
      <c r="F423" s="27"/>
      <c r="G423" s="27"/>
      <c r="H423" s="81">
        <f t="shared" ref="H423:H429" si="174">+SUM(C423:G423)</f>
        <v>0</v>
      </c>
      <c r="I423" s="6"/>
      <c r="J423" s="6"/>
    </row>
    <row r="424" spans="1:10">
      <c r="A424" s="61" t="s">
        <v>546</v>
      </c>
      <c r="B424" s="48" t="s">
        <v>547</v>
      </c>
      <c r="C424" s="27"/>
      <c r="D424" s="27"/>
      <c r="E424" s="27"/>
      <c r="F424" s="27"/>
      <c r="G424" s="27"/>
      <c r="H424" s="81">
        <f t="shared" si="174"/>
        <v>0</v>
      </c>
      <c r="I424" s="6"/>
      <c r="J424" s="6"/>
    </row>
    <row r="425" spans="1:10">
      <c r="A425" s="61" t="s">
        <v>548</v>
      </c>
      <c r="B425" s="48" t="s">
        <v>549</v>
      </c>
      <c r="C425" s="77"/>
      <c r="D425" s="77"/>
      <c r="E425" s="77"/>
      <c r="F425" s="77"/>
      <c r="G425" s="77"/>
      <c r="H425" s="81">
        <f t="shared" si="174"/>
        <v>0</v>
      </c>
      <c r="I425" s="6"/>
      <c r="J425" s="6"/>
    </row>
    <row r="426" spans="1:10">
      <c r="A426" s="61" t="s">
        <v>550</v>
      </c>
      <c r="B426" s="48" t="s">
        <v>551</v>
      </c>
      <c r="C426" s="27"/>
      <c r="D426" s="27"/>
      <c r="E426" s="27"/>
      <c r="F426" s="27"/>
      <c r="G426" s="27"/>
      <c r="H426" s="81">
        <f t="shared" si="174"/>
        <v>0</v>
      </c>
      <c r="I426" s="6"/>
      <c r="J426" s="6"/>
    </row>
    <row r="427" spans="1:10">
      <c r="A427" s="61" t="s">
        <v>552</v>
      </c>
      <c r="B427" s="48" t="s">
        <v>553</v>
      </c>
      <c r="C427" s="27"/>
      <c r="D427" s="27"/>
      <c r="E427" s="27"/>
      <c r="F427" s="27"/>
      <c r="G427" s="27"/>
      <c r="H427" s="81">
        <f t="shared" si="174"/>
        <v>0</v>
      </c>
      <c r="I427" s="6"/>
      <c r="J427" s="6"/>
    </row>
    <row r="428" spans="1:10" s="2" customFormat="1">
      <c r="A428" s="61" t="s">
        <v>554</v>
      </c>
      <c r="B428" s="48" t="s">
        <v>555</v>
      </c>
      <c r="C428" s="78"/>
      <c r="D428" s="78"/>
      <c r="E428" s="78"/>
      <c r="F428" s="78"/>
      <c r="G428" s="78"/>
      <c r="H428" s="81">
        <f t="shared" si="174"/>
        <v>0</v>
      </c>
      <c r="I428" s="6"/>
      <c r="J428" s="6"/>
    </row>
    <row r="429" spans="1:10">
      <c r="A429" s="61" t="s">
        <v>556</v>
      </c>
      <c r="B429" s="48" t="s">
        <v>557</v>
      </c>
      <c r="C429" s="77"/>
      <c r="D429" s="77"/>
      <c r="E429" s="77"/>
      <c r="F429" s="77"/>
      <c r="G429" s="77"/>
      <c r="H429" s="81">
        <f t="shared" si="174"/>
        <v>0</v>
      </c>
      <c r="I429" s="6"/>
      <c r="J429" s="6"/>
    </row>
    <row r="430" spans="1:10" ht="30">
      <c r="A430" s="60" t="s">
        <v>1245</v>
      </c>
      <c r="B430" s="24" t="s">
        <v>1246</v>
      </c>
      <c r="C430" s="88">
        <f>+SUM(C431:C434)</f>
        <v>0</v>
      </c>
      <c r="D430" s="88">
        <f t="shared" ref="D430:H430" si="175">+SUM(D431:D434)</f>
        <v>0</v>
      </c>
      <c r="E430" s="88">
        <f t="shared" si="175"/>
        <v>0</v>
      </c>
      <c r="F430" s="88">
        <f t="shared" si="175"/>
        <v>0</v>
      </c>
      <c r="G430" s="88">
        <f t="shared" si="175"/>
        <v>0</v>
      </c>
      <c r="H430" s="88">
        <f t="shared" si="175"/>
        <v>0</v>
      </c>
      <c r="I430" s="6"/>
      <c r="J430" s="6"/>
    </row>
    <row r="431" spans="1:10" ht="30">
      <c r="A431" s="61" t="s">
        <v>558</v>
      </c>
      <c r="B431" s="48" t="s">
        <v>559</v>
      </c>
      <c r="C431" s="27"/>
      <c r="D431" s="27"/>
      <c r="E431" s="27"/>
      <c r="F431" s="27"/>
      <c r="G431" s="27"/>
      <c r="H431" s="74">
        <f>+SUM(C431:G431)</f>
        <v>0</v>
      </c>
      <c r="I431" s="6"/>
      <c r="J431" s="6"/>
    </row>
    <row r="432" spans="1:10" ht="30">
      <c r="A432" s="61" t="s">
        <v>560</v>
      </c>
      <c r="B432" s="48" t="s">
        <v>561</v>
      </c>
      <c r="C432" s="27"/>
      <c r="D432" s="27"/>
      <c r="E432" s="27"/>
      <c r="F432" s="27"/>
      <c r="G432" s="27"/>
      <c r="H432" s="74">
        <f t="shared" ref="H432:H434" si="176">+SUM(C432:G432)</f>
        <v>0</v>
      </c>
      <c r="I432" s="6"/>
      <c r="J432" s="6"/>
    </row>
    <row r="433" spans="1:10" ht="33" customHeight="1">
      <c r="A433" s="61" t="s">
        <v>562</v>
      </c>
      <c r="B433" s="48" t="s">
        <v>563</v>
      </c>
      <c r="C433" s="27"/>
      <c r="D433" s="27"/>
      <c r="E433" s="27"/>
      <c r="F433" s="27"/>
      <c r="G433" s="27"/>
      <c r="H433" s="74">
        <f t="shared" si="176"/>
        <v>0</v>
      </c>
      <c r="I433" s="6"/>
      <c r="J433" s="6"/>
    </row>
    <row r="434" spans="1:10" ht="30">
      <c r="A434" s="61" t="s">
        <v>564</v>
      </c>
      <c r="B434" s="48" t="s">
        <v>565</v>
      </c>
      <c r="C434" s="77"/>
      <c r="D434" s="77"/>
      <c r="E434" s="77"/>
      <c r="F434" s="77"/>
      <c r="G434" s="77"/>
      <c r="H434" s="74">
        <f t="shared" si="176"/>
        <v>0</v>
      </c>
      <c r="I434" s="6"/>
      <c r="J434" s="6"/>
    </row>
    <row r="435" spans="1:10" ht="30">
      <c r="A435" s="60" t="s">
        <v>1247</v>
      </c>
      <c r="B435" s="24" t="s">
        <v>1248</v>
      </c>
      <c r="C435" s="88">
        <f>+SUM(C436:C440)</f>
        <v>0</v>
      </c>
      <c r="D435" s="88">
        <f t="shared" ref="D435:H435" si="177">+SUM(D436:D440)</f>
        <v>0</v>
      </c>
      <c r="E435" s="88">
        <f t="shared" si="177"/>
        <v>0</v>
      </c>
      <c r="F435" s="88">
        <f t="shared" si="177"/>
        <v>0</v>
      </c>
      <c r="G435" s="88">
        <f t="shared" si="177"/>
        <v>0</v>
      </c>
      <c r="H435" s="88">
        <f t="shared" si="177"/>
        <v>0</v>
      </c>
      <c r="I435" s="6"/>
      <c r="J435" s="6"/>
    </row>
    <row r="436" spans="1:10" ht="30">
      <c r="A436" s="61" t="s">
        <v>566</v>
      </c>
      <c r="B436" s="48" t="s">
        <v>567</v>
      </c>
      <c r="C436" s="27"/>
      <c r="D436" s="27"/>
      <c r="E436" s="27"/>
      <c r="F436" s="27"/>
      <c r="G436" s="27"/>
      <c r="H436" s="74">
        <f>+SUM(C436:G436)</f>
        <v>0</v>
      </c>
      <c r="I436" s="6"/>
      <c r="J436" s="6"/>
    </row>
    <row r="437" spans="1:10" ht="30">
      <c r="A437" s="61" t="s">
        <v>568</v>
      </c>
      <c r="B437" s="48" t="s">
        <v>569</v>
      </c>
      <c r="C437" s="78"/>
      <c r="D437" s="78"/>
      <c r="E437" s="78"/>
      <c r="F437" s="78"/>
      <c r="G437" s="78"/>
      <c r="H437" s="74">
        <f t="shared" ref="H437:H440" si="178">+SUM(C437:G437)</f>
        <v>0</v>
      </c>
      <c r="I437" s="6"/>
      <c r="J437" s="6"/>
    </row>
    <row r="438" spans="1:10" ht="30">
      <c r="A438" s="61" t="s">
        <v>570</v>
      </c>
      <c r="B438" s="48" t="s">
        <v>571</v>
      </c>
      <c r="C438" s="77"/>
      <c r="D438" s="77"/>
      <c r="E438" s="77"/>
      <c r="F438" s="77"/>
      <c r="G438" s="77"/>
      <c r="H438" s="74">
        <f t="shared" si="178"/>
        <v>0</v>
      </c>
      <c r="I438" s="6"/>
      <c r="J438" s="6"/>
    </row>
    <row r="439" spans="1:10" ht="30">
      <c r="A439" s="61" t="s">
        <v>572</v>
      </c>
      <c r="B439" s="48" t="s">
        <v>573</v>
      </c>
      <c r="C439" s="27"/>
      <c r="D439" s="27"/>
      <c r="E439" s="27"/>
      <c r="F439" s="27"/>
      <c r="G439" s="27"/>
      <c r="H439" s="74">
        <f t="shared" si="178"/>
        <v>0</v>
      </c>
      <c r="I439" s="6"/>
      <c r="J439" s="6"/>
    </row>
    <row r="440" spans="1:10" ht="30">
      <c r="A440" s="61" t="s">
        <v>574</v>
      </c>
      <c r="B440" s="48" t="s">
        <v>575</v>
      </c>
      <c r="C440" s="27"/>
      <c r="D440" s="27"/>
      <c r="E440" s="27"/>
      <c r="F440" s="27"/>
      <c r="G440" s="27"/>
      <c r="H440" s="74">
        <f t="shared" si="178"/>
        <v>0</v>
      </c>
      <c r="I440" s="6"/>
      <c r="J440" s="6"/>
    </row>
    <row r="441" spans="1:10" ht="30">
      <c r="A441" s="64" t="s">
        <v>1249</v>
      </c>
      <c r="B441" s="30" t="s">
        <v>1250</v>
      </c>
      <c r="C441" s="91">
        <f>+SUM(C442,C445)</f>
        <v>0</v>
      </c>
      <c r="D441" s="91">
        <f t="shared" ref="D441:H441" si="179">+SUM(D442,D445)</f>
        <v>0</v>
      </c>
      <c r="E441" s="91">
        <f t="shared" si="179"/>
        <v>0</v>
      </c>
      <c r="F441" s="91">
        <f t="shared" si="179"/>
        <v>0</v>
      </c>
      <c r="G441" s="91">
        <f t="shared" si="179"/>
        <v>0</v>
      </c>
      <c r="H441" s="91">
        <f t="shared" si="179"/>
        <v>0</v>
      </c>
      <c r="I441" s="6"/>
      <c r="J441" s="6"/>
    </row>
    <row r="442" spans="1:10">
      <c r="A442" s="60" t="s">
        <v>1251</v>
      </c>
      <c r="B442" s="24" t="s">
        <v>1252</v>
      </c>
      <c r="C442" s="25">
        <f>+SUM(C443:C444)</f>
        <v>0</v>
      </c>
      <c r="D442" s="25">
        <f t="shared" ref="D442:H442" si="180">+SUM(D443:D444)</f>
        <v>0</v>
      </c>
      <c r="E442" s="25">
        <f t="shared" si="180"/>
        <v>0</v>
      </c>
      <c r="F442" s="25">
        <f t="shared" si="180"/>
        <v>0</v>
      </c>
      <c r="G442" s="25">
        <f t="shared" si="180"/>
        <v>0</v>
      </c>
      <c r="H442" s="25">
        <f t="shared" si="180"/>
        <v>0</v>
      </c>
      <c r="I442" s="6"/>
      <c r="J442" s="6"/>
    </row>
    <row r="443" spans="1:10" ht="30">
      <c r="A443" s="61" t="s">
        <v>576</v>
      </c>
      <c r="B443" s="48" t="s">
        <v>577</v>
      </c>
      <c r="C443" s="27"/>
      <c r="D443" s="27"/>
      <c r="E443" s="27"/>
      <c r="F443" s="27"/>
      <c r="G443" s="27"/>
      <c r="H443" s="74">
        <f>+SUM(C443:G443)</f>
        <v>0</v>
      </c>
      <c r="I443" s="6"/>
      <c r="J443" s="6"/>
    </row>
    <row r="444" spans="1:10" ht="30">
      <c r="A444" s="61" t="s">
        <v>578</v>
      </c>
      <c r="B444" s="48" t="s">
        <v>579</v>
      </c>
      <c r="C444" s="27"/>
      <c r="D444" s="27"/>
      <c r="E444" s="27"/>
      <c r="F444" s="27"/>
      <c r="G444" s="27"/>
      <c r="H444" s="74">
        <f>+SUM(C444:G444)</f>
        <v>0</v>
      </c>
      <c r="I444" s="6"/>
      <c r="J444" s="6"/>
    </row>
    <row r="445" spans="1:10" ht="30">
      <c r="A445" s="60" t="s">
        <v>1253</v>
      </c>
      <c r="B445" s="24" t="s">
        <v>1254</v>
      </c>
      <c r="C445" s="88">
        <f>+SUM(C446:C447)</f>
        <v>0</v>
      </c>
      <c r="D445" s="88">
        <f t="shared" ref="D445:H445" si="181">+SUM(D446:D447)</f>
        <v>0</v>
      </c>
      <c r="E445" s="88">
        <f t="shared" si="181"/>
        <v>0</v>
      </c>
      <c r="F445" s="88">
        <f t="shared" si="181"/>
        <v>0</v>
      </c>
      <c r="G445" s="88">
        <f t="shared" si="181"/>
        <v>0</v>
      </c>
      <c r="H445" s="88">
        <f t="shared" si="181"/>
        <v>0</v>
      </c>
      <c r="I445" s="6"/>
      <c r="J445" s="6"/>
    </row>
    <row r="446" spans="1:10" ht="30">
      <c r="A446" s="61" t="s">
        <v>580</v>
      </c>
      <c r="B446" s="48" t="s">
        <v>581</v>
      </c>
      <c r="C446" s="27"/>
      <c r="D446" s="27"/>
      <c r="E446" s="27"/>
      <c r="F446" s="27"/>
      <c r="G446" s="78"/>
      <c r="H446" s="81">
        <f>+SUM(C446:G446)</f>
        <v>0</v>
      </c>
      <c r="I446" s="6"/>
      <c r="J446" s="6"/>
    </row>
    <row r="447" spans="1:10" ht="30">
      <c r="A447" s="61" t="s">
        <v>582</v>
      </c>
      <c r="B447" s="48" t="s">
        <v>583</v>
      </c>
      <c r="C447" s="77"/>
      <c r="D447" s="77"/>
      <c r="E447" s="77"/>
      <c r="F447" s="77"/>
      <c r="G447" s="77"/>
      <c r="H447" s="81">
        <f>+SUM(C447:G447)</f>
        <v>0</v>
      </c>
      <c r="I447" s="6"/>
      <c r="J447" s="6"/>
    </row>
    <row r="448" spans="1:10" ht="30">
      <c r="A448" s="64" t="s">
        <v>1255</v>
      </c>
      <c r="B448" s="30" t="s">
        <v>1256</v>
      </c>
      <c r="C448" s="91">
        <f>+SUM(C449,C455)</f>
        <v>0</v>
      </c>
      <c r="D448" s="91">
        <f t="shared" ref="D448:H448" si="182">+SUM(D449,D455)</f>
        <v>0</v>
      </c>
      <c r="E448" s="91">
        <f t="shared" si="182"/>
        <v>0</v>
      </c>
      <c r="F448" s="91">
        <f t="shared" si="182"/>
        <v>0</v>
      </c>
      <c r="G448" s="91">
        <f t="shared" si="182"/>
        <v>0</v>
      </c>
      <c r="H448" s="91">
        <f t="shared" si="182"/>
        <v>0</v>
      </c>
      <c r="I448" s="6"/>
      <c r="J448" s="6"/>
    </row>
    <row r="449" spans="1:10" ht="30">
      <c r="A449" s="60" t="s">
        <v>1257</v>
      </c>
      <c r="B449" s="24" t="s">
        <v>1258</v>
      </c>
      <c r="C449" s="25">
        <f>+SUM(C450:C454)</f>
        <v>0</v>
      </c>
      <c r="D449" s="25">
        <f t="shared" ref="D449:G449" si="183">+SUM(D450:D454)</f>
        <v>0</v>
      </c>
      <c r="E449" s="25">
        <f t="shared" si="183"/>
        <v>0</v>
      </c>
      <c r="F449" s="25">
        <f t="shared" si="183"/>
        <v>0</v>
      </c>
      <c r="G449" s="25">
        <f t="shared" si="183"/>
        <v>0</v>
      </c>
      <c r="H449" s="25">
        <f>+SUM(H450:H454)</f>
        <v>0</v>
      </c>
      <c r="I449" s="6"/>
      <c r="J449" s="6"/>
    </row>
    <row r="450" spans="1:10" ht="30">
      <c r="A450" s="61" t="s">
        <v>584</v>
      </c>
      <c r="B450" s="48" t="s">
        <v>585</v>
      </c>
      <c r="C450" s="27"/>
      <c r="D450" s="27"/>
      <c r="E450" s="27"/>
      <c r="F450" s="27"/>
      <c r="G450" s="27"/>
      <c r="H450" s="74">
        <f>+SUM(C450:G450)</f>
        <v>0</v>
      </c>
      <c r="I450" s="6"/>
      <c r="J450" s="6"/>
    </row>
    <row r="451" spans="1:10" ht="30">
      <c r="A451" s="61" t="s">
        <v>586</v>
      </c>
      <c r="B451" s="48" t="s">
        <v>587</v>
      </c>
      <c r="C451" s="77"/>
      <c r="D451" s="77"/>
      <c r="E451" s="77"/>
      <c r="F451" s="77"/>
      <c r="G451" s="77"/>
      <c r="H451" s="74">
        <f t="shared" ref="H451:H454" si="184">+SUM(C451:G451)</f>
        <v>0</v>
      </c>
      <c r="I451" s="6"/>
      <c r="J451" s="6"/>
    </row>
    <row r="452" spans="1:10" ht="30">
      <c r="A452" s="61" t="s">
        <v>588</v>
      </c>
      <c r="B452" s="48" t="s">
        <v>589</v>
      </c>
      <c r="C452" s="27"/>
      <c r="D452" s="27"/>
      <c r="E452" s="27"/>
      <c r="F452" s="27"/>
      <c r="G452" s="27"/>
      <c r="H452" s="74">
        <f t="shared" si="184"/>
        <v>0</v>
      </c>
      <c r="I452" s="6"/>
      <c r="J452" s="6"/>
    </row>
    <row r="453" spans="1:10" ht="30">
      <c r="A453" s="61" t="s">
        <v>590</v>
      </c>
      <c r="B453" s="48" t="s">
        <v>591</v>
      </c>
      <c r="C453" s="77"/>
      <c r="D453" s="77"/>
      <c r="E453" s="77"/>
      <c r="F453" s="77"/>
      <c r="G453" s="77"/>
      <c r="H453" s="74">
        <f t="shared" si="184"/>
        <v>0</v>
      </c>
      <c r="I453" s="6"/>
      <c r="J453" s="6"/>
    </row>
    <row r="454" spans="1:10" ht="30">
      <c r="A454" s="61" t="s">
        <v>592</v>
      </c>
      <c r="B454" s="48" t="s">
        <v>593</v>
      </c>
      <c r="C454" s="27"/>
      <c r="D454" s="27"/>
      <c r="E454" s="27"/>
      <c r="F454" s="27"/>
      <c r="G454" s="27"/>
      <c r="H454" s="74">
        <f t="shared" si="184"/>
        <v>0</v>
      </c>
      <c r="I454" s="6"/>
      <c r="J454" s="6"/>
    </row>
    <row r="455" spans="1:10" ht="30">
      <c r="A455" s="60" t="s">
        <v>1259</v>
      </c>
      <c r="B455" s="24" t="s">
        <v>1260</v>
      </c>
      <c r="C455" s="25">
        <f>+SUM(C456:C457)</f>
        <v>0</v>
      </c>
      <c r="D455" s="25">
        <f t="shared" ref="D455:H455" si="185">+SUM(D456:D457)</f>
        <v>0</v>
      </c>
      <c r="E455" s="25">
        <f t="shared" si="185"/>
        <v>0</v>
      </c>
      <c r="F455" s="25">
        <f t="shared" si="185"/>
        <v>0</v>
      </c>
      <c r="G455" s="25">
        <f t="shared" si="185"/>
        <v>0</v>
      </c>
      <c r="H455" s="25">
        <f t="shared" si="185"/>
        <v>0</v>
      </c>
      <c r="I455" s="6"/>
      <c r="J455" s="6"/>
    </row>
    <row r="456" spans="1:10" ht="30">
      <c r="A456" s="61" t="s">
        <v>594</v>
      </c>
      <c r="B456" s="48" t="s">
        <v>595</v>
      </c>
      <c r="C456" s="77"/>
      <c r="D456" s="77"/>
      <c r="E456" s="77"/>
      <c r="F456" s="77"/>
      <c r="G456" s="77"/>
      <c r="H456" s="81">
        <f>+SUM(C456:G456)</f>
        <v>0</v>
      </c>
      <c r="I456" s="6"/>
      <c r="J456" s="6"/>
    </row>
    <row r="457" spans="1:10" ht="30">
      <c r="A457" s="61" t="s">
        <v>596</v>
      </c>
      <c r="B457" s="48" t="s">
        <v>597</v>
      </c>
      <c r="C457" s="27"/>
      <c r="D457" s="27"/>
      <c r="E457" s="27"/>
      <c r="F457" s="27"/>
      <c r="G457" s="27"/>
      <c r="H457" s="81">
        <f>+SUM(C457:G457)</f>
        <v>0</v>
      </c>
      <c r="I457" s="6"/>
      <c r="J457" s="6"/>
    </row>
    <row r="458" spans="1:10" ht="30">
      <c r="A458" s="64" t="s">
        <v>1261</v>
      </c>
      <c r="B458" s="30" t="s">
        <v>1262</v>
      </c>
      <c r="C458" s="73">
        <f>+SUM(C459,C463)</f>
        <v>0</v>
      </c>
      <c r="D458" s="73">
        <f t="shared" ref="D458:H458" si="186">+SUM(D459,D463)</f>
        <v>0</v>
      </c>
      <c r="E458" s="73">
        <f t="shared" si="186"/>
        <v>0</v>
      </c>
      <c r="F458" s="73">
        <f t="shared" si="186"/>
        <v>0</v>
      </c>
      <c r="G458" s="73">
        <f t="shared" si="186"/>
        <v>0</v>
      </c>
      <c r="H458" s="73">
        <f t="shared" si="186"/>
        <v>0</v>
      </c>
      <c r="I458" s="6"/>
      <c r="J458" s="6"/>
    </row>
    <row r="459" spans="1:10" ht="30">
      <c r="A459" s="60" t="s">
        <v>1263</v>
      </c>
      <c r="B459" s="24" t="s">
        <v>1264</v>
      </c>
      <c r="C459" s="88">
        <f>+SUM(C460:C462)</f>
        <v>0</v>
      </c>
      <c r="D459" s="88">
        <f t="shared" ref="D459:H459" si="187">+SUM(D460:D462)</f>
        <v>0</v>
      </c>
      <c r="E459" s="88">
        <f t="shared" si="187"/>
        <v>0</v>
      </c>
      <c r="F459" s="88">
        <f t="shared" si="187"/>
        <v>0</v>
      </c>
      <c r="G459" s="88">
        <f t="shared" si="187"/>
        <v>0</v>
      </c>
      <c r="H459" s="88">
        <f t="shared" si="187"/>
        <v>0</v>
      </c>
      <c r="I459" s="6"/>
      <c r="J459" s="6"/>
    </row>
    <row r="460" spans="1:10" ht="30">
      <c r="A460" s="61" t="s">
        <v>598</v>
      </c>
      <c r="B460" s="48" t="s">
        <v>599</v>
      </c>
      <c r="C460" s="77"/>
      <c r="D460" s="77"/>
      <c r="E460" s="77"/>
      <c r="F460" s="77"/>
      <c r="G460" s="77"/>
      <c r="H460" s="81">
        <f>+SUM(C460:G460)</f>
        <v>0</v>
      </c>
      <c r="I460" s="6"/>
      <c r="J460" s="6"/>
    </row>
    <row r="461" spans="1:10" ht="30">
      <c r="A461" s="61" t="s">
        <v>600</v>
      </c>
      <c r="B461" s="48" t="s">
        <v>601</v>
      </c>
      <c r="C461" s="27"/>
      <c r="D461" s="27"/>
      <c r="E461" s="27"/>
      <c r="F461" s="27"/>
      <c r="G461" s="27"/>
      <c r="H461" s="81">
        <f t="shared" ref="H461:H462" si="188">+SUM(C461:G461)</f>
        <v>0</v>
      </c>
      <c r="I461" s="6"/>
      <c r="J461" s="6"/>
    </row>
    <row r="462" spans="1:10" ht="30">
      <c r="A462" s="61" t="s">
        <v>602</v>
      </c>
      <c r="B462" s="48" t="s">
        <v>603</v>
      </c>
      <c r="C462" s="27"/>
      <c r="D462" s="27"/>
      <c r="E462" s="27"/>
      <c r="F462" s="27"/>
      <c r="G462" s="27"/>
      <c r="H462" s="81">
        <f t="shared" si="188"/>
        <v>0</v>
      </c>
      <c r="I462" s="6"/>
      <c r="J462" s="6"/>
    </row>
    <row r="463" spans="1:10" ht="30">
      <c r="A463" s="60" t="s">
        <v>1265</v>
      </c>
      <c r="B463" s="24" t="s">
        <v>1266</v>
      </c>
      <c r="C463" s="25">
        <f>+SUM(C464:C466)</f>
        <v>0</v>
      </c>
      <c r="D463" s="25">
        <f t="shared" ref="D463:H463" si="189">+SUM(D464:D466)</f>
        <v>0</v>
      </c>
      <c r="E463" s="25">
        <f t="shared" si="189"/>
        <v>0</v>
      </c>
      <c r="F463" s="25">
        <f t="shared" si="189"/>
        <v>0</v>
      </c>
      <c r="G463" s="25">
        <f t="shared" si="189"/>
        <v>0</v>
      </c>
      <c r="H463" s="25">
        <f t="shared" si="189"/>
        <v>0</v>
      </c>
      <c r="I463" s="6"/>
      <c r="J463" s="6"/>
    </row>
    <row r="464" spans="1:10" ht="30">
      <c r="A464" s="61" t="s">
        <v>604</v>
      </c>
      <c r="B464" s="48" t="s">
        <v>605</v>
      </c>
      <c r="C464" s="27"/>
      <c r="D464" s="27"/>
      <c r="E464" s="27"/>
      <c r="F464" s="27"/>
      <c r="G464" s="27"/>
      <c r="H464" s="74">
        <f>+SUM(C464:G464)</f>
        <v>0</v>
      </c>
      <c r="I464" s="6"/>
      <c r="J464" s="6"/>
    </row>
    <row r="465" spans="1:10" ht="30">
      <c r="A465" s="61" t="s">
        <v>606</v>
      </c>
      <c r="B465" s="48" t="s">
        <v>607</v>
      </c>
      <c r="C465" s="27"/>
      <c r="D465" s="27"/>
      <c r="E465" s="27"/>
      <c r="F465" s="27"/>
      <c r="G465" s="27"/>
      <c r="H465" s="74">
        <f t="shared" ref="H465:H466" si="190">+SUM(C465:G465)</f>
        <v>0</v>
      </c>
      <c r="I465" s="6"/>
      <c r="J465" s="6"/>
    </row>
    <row r="466" spans="1:10" ht="30">
      <c r="A466" s="61" t="s">
        <v>608</v>
      </c>
      <c r="B466" s="48" t="s">
        <v>609</v>
      </c>
      <c r="C466" s="27"/>
      <c r="D466" s="27"/>
      <c r="E466" s="27"/>
      <c r="F466" s="27"/>
      <c r="G466" s="27"/>
      <c r="H466" s="74">
        <f t="shared" si="190"/>
        <v>0</v>
      </c>
      <c r="I466" s="6"/>
      <c r="J466" s="6"/>
    </row>
    <row r="467" spans="1:10">
      <c r="A467" s="64" t="s">
        <v>1267</v>
      </c>
      <c r="B467" s="30" t="s">
        <v>1268</v>
      </c>
      <c r="C467" s="91">
        <f>+SUM(C468,C470,C472,C474)</f>
        <v>0</v>
      </c>
      <c r="D467" s="91">
        <f t="shared" ref="D467:H467" si="191">+SUM(D468,D470,D472,D474)</f>
        <v>0</v>
      </c>
      <c r="E467" s="91">
        <f t="shared" si="191"/>
        <v>0</v>
      </c>
      <c r="F467" s="91">
        <f t="shared" si="191"/>
        <v>0</v>
      </c>
      <c r="G467" s="91">
        <f t="shared" si="191"/>
        <v>0</v>
      </c>
      <c r="H467" s="91">
        <f t="shared" si="191"/>
        <v>0</v>
      </c>
      <c r="I467" s="6"/>
      <c r="J467" s="6"/>
    </row>
    <row r="468" spans="1:10">
      <c r="A468" s="60" t="s">
        <v>1269</v>
      </c>
      <c r="B468" s="24" t="s">
        <v>1270</v>
      </c>
      <c r="C468" s="88">
        <f>+SUM(C469)</f>
        <v>0</v>
      </c>
      <c r="D468" s="88">
        <f t="shared" ref="D468:H468" si="192">+SUM(D469)</f>
        <v>0</v>
      </c>
      <c r="E468" s="88">
        <f t="shared" si="192"/>
        <v>0</v>
      </c>
      <c r="F468" s="88">
        <f t="shared" si="192"/>
        <v>0</v>
      </c>
      <c r="G468" s="88">
        <f t="shared" si="192"/>
        <v>0</v>
      </c>
      <c r="H468" s="88">
        <f t="shared" si="192"/>
        <v>0</v>
      </c>
      <c r="I468" s="6"/>
      <c r="J468" s="6"/>
    </row>
    <row r="469" spans="1:10">
      <c r="A469" s="61" t="s">
        <v>610</v>
      </c>
      <c r="B469" s="48" t="s">
        <v>611</v>
      </c>
      <c r="C469" s="77"/>
      <c r="D469" s="77"/>
      <c r="E469" s="77"/>
      <c r="F469" s="77"/>
      <c r="G469" s="77"/>
      <c r="H469" s="81">
        <f>+SUM(C469:G469)</f>
        <v>0</v>
      </c>
      <c r="I469" s="6"/>
      <c r="J469" s="6"/>
    </row>
    <row r="470" spans="1:10" ht="30">
      <c r="A470" s="60" t="s">
        <v>1271</v>
      </c>
      <c r="B470" s="24" t="s">
        <v>1272</v>
      </c>
      <c r="C470" s="88">
        <f>+SUM(C471)</f>
        <v>0</v>
      </c>
      <c r="D470" s="88">
        <f t="shared" ref="D470:H470" si="193">+SUM(D471)</f>
        <v>0</v>
      </c>
      <c r="E470" s="88">
        <f t="shared" si="193"/>
        <v>0</v>
      </c>
      <c r="F470" s="88">
        <f t="shared" si="193"/>
        <v>0</v>
      </c>
      <c r="G470" s="88">
        <f t="shared" si="193"/>
        <v>0</v>
      </c>
      <c r="H470" s="88">
        <f t="shared" si="193"/>
        <v>0</v>
      </c>
      <c r="I470" s="6"/>
      <c r="J470" s="6"/>
    </row>
    <row r="471" spans="1:10" ht="30">
      <c r="A471" s="61" t="s">
        <v>612</v>
      </c>
      <c r="B471" s="48" t="s">
        <v>613</v>
      </c>
      <c r="C471" s="77"/>
      <c r="D471" s="77"/>
      <c r="E471" s="77"/>
      <c r="F471" s="77"/>
      <c r="G471" s="77"/>
      <c r="H471" s="81">
        <f>+SUM(C471:G471)</f>
        <v>0</v>
      </c>
      <c r="I471" s="6"/>
      <c r="J471" s="6"/>
    </row>
    <row r="472" spans="1:10" ht="30">
      <c r="A472" s="60" t="s">
        <v>1273</v>
      </c>
      <c r="B472" s="24" t="s">
        <v>1274</v>
      </c>
      <c r="C472" s="88">
        <f>+SUM(C473)</f>
        <v>0</v>
      </c>
      <c r="D472" s="88">
        <f t="shared" ref="D472:H472" si="194">+SUM(D473)</f>
        <v>0</v>
      </c>
      <c r="E472" s="88">
        <f t="shared" si="194"/>
        <v>0</v>
      </c>
      <c r="F472" s="88">
        <f t="shared" si="194"/>
        <v>0</v>
      </c>
      <c r="G472" s="88">
        <f t="shared" si="194"/>
        <v>0</v>
      </c>
      <c r="H472" s="88">
        <f t="shared" si="194"/>
        <v>0</v>
      </c>
      <c r="I472" s="6"/>
      <c r="J472" s="6"/>
    </row>
    <row r="473" spans="1:10" ht="30">
      <c r="A473" s="61" t="s">
        <v>614</v>
      </c>
      <c r="B473" s="48" t="s">
        <v>615</v>
      </c>
      <c r="C473" s="77"/>
      <c r="D473" s="77"/>
      <c r="E473" s="77"/>
      <c r="F473" s="77"/>
      <c r="G473" s="77"/>
      <c r="H473" s="81">
        <f>+SUM(C473:G473)</f>
        <v>0</v>
      </c>
      <c r="I473" s="6"/>
      <c r="J473" s="6"/>
    </row>
    <row r="474" spans="1:10" ht="30">
      <c r="A474" s="60" t="s">
        <v>1275</v>
      </c>
      <c r="B474" s="24" t="s">
        <v>1276</v>
      </c>
      <c r="C474" s="88">
        <f>+SUM(C475)</f>
        <v>0</v>
      </c>
      <c r="D474" s="88">
        <f t="shared" ref="D474:H474" si="195">+SUM(D475)</f>
        <v>0</v>
      </c>
      <c r="E474" s="88">
        <f t="shared" si="195"/>
        <v>0</v>
      </c>
      <c r="F474" s="88">
        <f t="shared" si="195"/>
        <v>0</v>
      </c>
      <c r="G474" s="88">
        <f t="shared" si="195"/>
        <v>0</v>
      </c>
      <c r="H474" s="88">
        <f t="shared" si="195"/>
        <v>0</v>
      </c>
      <c r="I474" s="6"/>
      <c r="J474" s="6"/>
    </row>
    <row r="475" spans="1:10" ht="18.75" customHeight="1">
      <c r="A475" s="61" t="s">
        <v>616</v>
      </c>
      <c r="B475" s="48" t="s">
        <v>617</v>
      </c>
      <c r="C475" s="77"/>
      <c r="D475" s="77"/>
      <c r="E475" s="77"/>
      <c r="F475" s="77"/>
      <c r="G475" s="77"/>
      <c r="H475" s="81">
        <f>+SUM(C475:G475)</f>
        <v>0</v>
      </c>
      <c r="I475" s="6"/>
      <c r="J475" s="6"/>
    </row>
    <row r="476" spans="1:10">
      <c r="A476" s="64" t="s">
        <v>1277</v>
      </c>
      <c r="B476" s="30" t="s">
        <v>1278</v>
      </c>
      <c r="C476" s="91">
        <f>+SUM(C477,C479,C481)</f>
        <v>0</v>
      </c>
      <c r="D476" s="91">
        <f t="shared" ref="D476:H476" si="196">+SUM(D477,D479,D481)</f>
        <v>0</v>
      </c>
      <c r="E476" s="91">
        <f t="shared" si="196"/>
        <v>0</v>
      </c>
      <c r="F476" s="91">
        <f t="shared" si="196"/>
        <v>0</v>
      </c>
      <c r="G476" s="91">
        <f t="shared" si="196"/>
        <v>0</v>
      </c>
      <c r="H476" s="91">
        <f t="shared" si="196"/>
        <v>0</v>
      </c>
      <c r="I476" s="6"/>
      <c r="J476" s="6"/>
    </row>
    <row r="477" spans="1:10">
      <c r="A477" s="60" t="s">
        <v>1279</v>
      </c>
      <c r="B477" s="24" t="s">
        <v>1280</v>
      </c>
      <c r="C477" s="25">
        <f>+SUM(C478)</f>
        <v>0</v>
      </c>
      <c r="D477" s="25">
        <f t="shared" ref="D477:H477" si="197">+SUM(D478)</f>
        <v>0</v>
      </c>
      <c r="E477" s="25">
        <f t="shared" si="197"/>
        <v>0</v>
      </c>
      <c r="F477" s="25">
        <f t="shared" si="197"/>
        <v>0</v>
      </c>
      <c r="G477" s="25">
        <f t="shared" si="197"/>
        <v>0</v>
      </c>
      <c r="H477" s="25">
        <f t="shared" si="197"/>
        <v>0</v>
      </c>
      <c r="I477" s="6"/>
      <c r="J477" s="6"/>
    </row>
    <row r="478" spans="1:10">
      <c r="A478" s="61" t="s">
        <v>618</v>
      </c>
      <c r="B478" s="48" t="s">
        <v>619</v>
      </c>
      <c r="C478" s="27"/>
      <c r="D478" s="27"/>
      <c r="E478" s="27"/>
      <c r="F478" s="27"/>
      <c r="G478" s="27"/>
      <c r="H478" s="74">
        <f>+SUM(C478:G478)</f>
        <v>0</v>
      </c>
      <c r="I478" s="6"/>
      <c r="J478" s="6"/>
    </row>
    <row r="479" spans="1:10">
      <c r="A479" s="60" t="s">
        <v>1281</v>
      </c>
      <c r="B479" s="24" t="s">
        <v>1282</v>
      </c>
      <c r="C479" s="25">
        <f>+SUM(C480)</f>
        <v>0</v>
      </c>
      <c r="D479" s="25">
        <f t="shared" ref="D479:H479" si="198">+SUM(D480)</f>
        <v>0</v>
      </c>
      <c r="E479" s="25">
        <f t="shared" si="198"/>
        <v>0</v>
      </c>
      <c r="F479" s="25">
        <f t="shared" si="198"/>
        <v>0</v>
      </c>
      <c r="G479" s="25">
        <f t="shared" si="198"/>
        <v>0</v>
      </c>
      <c r="H479" s="25">
        <f t="shared" si="198"/>
        <v>0</v>
      </c>
      <c r="I479" s="6"/>
      <c r="J479" s="6"/>
    </row>
    <row r="480" spans="1:10">
      <c r="A480" s="61" t="s">
        <v>620</v>
      </c>
      <c r="B480" s="48" t="s">
        <v>621</v>
      </c>
      <c r="C480" s="27"/>
      <c r="D480" s="27"/>
      <c r="E480" s="27"/>
      <c r="F480" s="27"/>
      <c r="G480" s="27"/>
      <c r="H480" s="74">
        <f>+SUM(C480:G480)</f>
        <v>0</v>
      </c>
      <c r="I480" s="6"/>
      <c r="J480" s="6"/>
    </row>
    <row r="481" spans="1:10">
      <c r="A481" s="60" t="s">
        <v>1283</v>
      </c>
      <c r="B481" s="24" t="s">
        <v>1284</v>
      </c>
      <c r="C481" s="88">
        <f>+SUM(C482)</f>
        <v>0</v>
      </c>
      <c r="D481" s="88">
        <f t="shared" ref="D481:H481" si="199">+SUM(D482)</f>
        <v>0</v>
      </c>
      <c r="E481" s="88">
        <f t="shared" si="199"/>
        <v>0</v>
      </c>
      <c r="F481" s="88">
        <f t="shared" si="199"/>
        <v>0</v>
      </c>
      <c r="G481" s="88">
        <f t="shared" si="199"/>
        <v>0</v>
      </c>
      <c r="H481" s="88">
        <f t="shared" si="199"/>
        <v>0</v>
      </c>
      <c r="I481" s="6"/>
      <c r="J481" s="6"/>
    </row>
    <row r="482" spans="1:10">
      <c r="A482" s="61" t="s">
        <v>622</v>
      </c>
      <c r="B482" s="48" t="s">
        <v>623</v>
      </c>
      <c r="C482" s="77"/>
      <c r="D482" s="77"/>
      <c r="E482" s="77"/>
      <c r="F482" s="77"/>
      <c r="G482" s="77"/>
      <c r="H482" s="81">
        <f>+SUM(C482:G482)</f>
        <v>0</v>
      </c>
      <c r="I482" s="31"/>
      <c r="J482" s="6"/>
    </row>
    <row r="483" spans="1:10" ht="30">
      <c r="A483" s="64" t="s">
        <v>1285</v>
      </c>
      <c r="B483" s="30" t="s">
        <v>1286</v>
      </c>
      <c r="C483" s="91">
        <f>+SUM(C484,C490,C492,C494)</f>
        <v>0</v>
      </c>
      <c r="D483" s="91">
        <f t="shared" ref="D483:H483" si="200">+SUM(D484,D490,D492,D494)</f>
        <v>0</v>
      </c>
      <c r="E483" s="91">
        <f t="shared" si="200"/>
        <v>0</v>
      </c>
      <c r="F483" s="91">
        <f t="shared" si="200"/>
        <v>0</v>
      </c>
      <c r="G483" s="91">
        <f t="shared" si="200"/>
        <v>0</v>
      </c>
      <c r="H483" s="91">
        <f t="shared" si="200"/>
        <v>0</v>
      </c>
      <c r="I483" s="6"/>
      <c r="J483" s="6"/>
    </row>
    <row r="484" spans="1:10" s="2" customFormat="1" ht="30">
      <c r="A484" s="60" t="s">
        <v>1287</v>
      </c>
      <c r="B484" s="24" t="s">
        <v>1288</v>
      </c>
      <c r="C484" s="88">
        <f>+SUM(C485:C489)</f>
        <v>0</v>
      </c>
      <c r="D484" s="88">
        <f t="shared" ref="D484:H484" si="201">+SUM(D485:D489)</f>
        <v>0</v>
      </c>
      <c r="E484" s="88">
        <f t="shared" si="201"/>
        <v>0</v>
      </c>
      <c r="F484" s="88">
        <f t="shared" si="201"/>
        <v>0</v>
      </c>
      <c r="G484" s="88">
        <f t="shared" si="201"/>
        <v>0</v>
      </c>
      <c r="H484" s="88">
        <f t="shared" si="201"/>
        <v>0</v>
      </c>
      <c r="I484" s="6"/>
      <c r="J484" s="6"/>
    </row>
    <row r="485" spans="1:10" ht="30">
      <c r="A485" s="61" t="s">
        <v>624</v>
      </c>
      <c r="B485" s="48" t="s">
        <v>625</v>
      </c>
      <c r="C485" s="77"/>
      <c r="D485" s="77"/>
      <c r="E485" s="77"/>
      <c r="F485" s="77"/>
      <c r="G485" s="77"/>
      <c r="H485" s="81">
        <f>+SUM(C485:G485)</f>
        <v>0</v>
      </c>
      <c r="I485" s="6"/>
      <c r="J485" s="6"/>
    </row>
    <row r="486" spans="1:10" ht="30">
      <c r="A486" s="61" t="s">
        <v>626</v>
      </c>
      <c r="B486" s="48" t="s">
        <v>627</v>
      </c>
      <c r="C486" s="27"/>
      <c r="D486" s="27"/>
      <c r="E486" s="27"/>
      <c r="F486" s="27"/>
      <c r="G486" s="27"/>
      <c r="H486" s="81">
        <f t="shared" ref="H486:H489" si="202">+SUM(C486:G486)</f>
        <v>0</v>
      </c>
      <c r="I486" s="6"/>
      <c r="J486" s="6"/>
    </row>
    <row r="487" spans="1:10" ht="30">
      <c r="A487" s="61" t="s">
        <v>628</v>
      </c>
      <c r="B487" s="48" t="s">
        <v>629</v>
      </c>
      <c r="C487" s="27"/>
      <c r="D487" s="27"/>
      <c r="E487" s="27"/>
      <c r="F487" s="27"/>
      <c r="G487" s="27"/>
      <c r="H487" s="81">
        <f t="shared" si="202"/>
        <v>0</v>
      </c>
      <c r="I487" s="6"/>
      <c r="J487" s="6"/>
    </row>
    <row r="488" spans="1:10" ht="30">
      <c r="A488" s="61" t="s">
        <v>630</v>
      </c>
      <c r="B488" s="48" t="s">
        <v>631</v>
      </c>
      <c r="C488" s="27"/>
      <c r="D488" s="27"/>
      <c r="E488" s="27"/>
      <c r="F488" s="27"/>
      <c r="G488" s="27"/>
      <c r="H488" s="81">
        <f t="shared" si="202"/>
        <v>0</v>
      </c>
      <c r="I488" s="6"/>
      <c r="J488" s="6"/>
    </row>
    <row r="489" spans="1:10" ht="30">
      <c r="A489" s="61" t="s">
        <v>632</v>
      </c>
      <c r="B489" s="48" t="s">
        <v>633</v>
      </c>
      <c r="C489" s="27"/>
      <c r="D489" s="27"/>
      <c r="E489" s="27"/>
      <c r="F489" s="27"/>
      <c r="G489" s="27"/>
      <c r="H489" s="81">
        <f t="shared" si="202"/>
        <v>0</v>
      </c>
      <c r="I489" s="6"/>
      <c r="J489" s="6"/>
    </row>
    <row r="490" spans="1:10">
      <c r="A490" s="60" t="s">
        <v>1289</v>
      </c>
      <c r="B490" s="24" t="s">
        <v>1290</v>
      </c>
      <c r="C490" s="88">
        <f>+SUM(C491)</f>
        <v>0</v>
      </c>
      <c r="D490" s="88">
        <f t="shared" ref="D490:H490" si="203">+SUM(D491)</f>
        <v>0</v>
      </c>
      <c r="E490" s="88">
        <f t="shared" si="203"/>
        <v>0</v>
      </c>
      <c r="F490" s="88">
        <f t="shared" si="203"/>
        <v>0</v>
      </c>
      <c r="G490" s="88">
        <f t="shared" si="203"/>
        <v>0</v>
      </c>
      <c r="H490" s="88">
        <f t="shared" si="203"/>
        <v>0</v>
      </c>
      <c r="I490" s="6"/>
      <c r="J490" s="6"/>
    </row>
    <row r="491" spans="1:10">
      <c r="A491" s="61" t="s">
        <v>634</v>
      </c>
      <c r="B491" s="48" t="s">
        <v>635</v>
      </c>
      <c r="C491" s="27"/>
      <c r="D491" s="27"/>
      <c r="E491" s="27"/>
      <c r="F491" s="27"/>
      <c r="G491" s="27"/>
      <c r="H491" s="74">
        <f>+SUM(C491:G491)</f>
        <v>0</v>
      </c>
      <c r="I491" s="6"/>
      <c r="J491" s="6"/>
    </row>
    <row r="492" spans="1:10">
      <c r="A492" s="60" t="s">
        <v>1291</v>
      </c>
      <c r="B492" s="24" t="s">
        <v>1292</v>
      </c>
      <c r="C492" s="88">
        <f>+SUM(C493)</f>
        <v>0</v>
      </c>
      <c r="D492" s="88">
        <f t="shared" ref="D492:H492" si="204">+SUM(D493)</f>
        <v>0</v>
      </c>
      <c r="E492" s="88">
        <f t="shared" si="204"/>
        <v>0</v>
      </c>
      <c r="F492" s="88">
        <f t="shared" si="204"/>
        <v>0</v>
      </c>
      <c r="G492" s="88">
        <f t="shared" si="204"/>
        <v>0</v>
      </c>
      <c r="H492" s="88">
        <f t="shared" si="204"/>
        <v>0</v>
      </c>
      <c r="I492" s="6"/>
      <c r="J492" s="6"/>
    </row>
    <row r="493" spans="1:10">
      <c r="A493" s="61" t="s">
        <v>636</v>
      </c>
      <c r="B493" s="48" t="s">
        <v>637</v>
      </c>
      <c r="C493" s="27"/>
      <c r="D493" s="27"/>
      <c r="E493" s="27"/>
      <c r="F493" s="27"/>
      <c r="G493" s="27"/>
      <c r="H493" s="74">
        <f>+SUM(C493:G493)</f>
        <v>0</v>
      </c>
      <c r="I493" s="6"/>
      <c r="J493" s="6"/>
    </row>
    <row r="494" spans="1:10" ht="30">
      <c r="A494" s="60" t="s">
        <v>1293</v>
      </c>
      <c r="B494" s="24" t="s">
        <v>1294</v>
      </c>
      <c r="C494" s="88">
        <f>+SUM(C495)</f>
        <v>0</v>
      </c>
      <c r="D494" s="88">
        <f t="shared" ref="D494:H494" si="205">+SUM(D495)</f>
        <v>0</v>
      </c>
      <c r="E494" s="88">
        <f t="shared" si="205"/>
        <v>0</v>
      </c>
      <c r="F494" s="88">
        <f t="shared" si="205"/>
        <v>0</v>
      </c>
      <c r="G494" s="88">
        <f t="shared" si="205"/>
        <v>0</v>
      </c>
      <c r="H494" s="88">
        <f t="shared" si="205"/>
        <v>0</v>
      </c>
      <c r="I494" s="6"/>
      <c r="J494" s="6"/>
    </row>
    <row r="495" spans="1:10" ht="30">
      <c r="A495" s="61" t="s">
        <v>638</v>
      </c>
      <c r="B495" s="48" t="s">
        <v>639</v>
      </c>
      <c r="C495" s="27"/>
      <c r="D495" s="27"/>
      <c r="E495" s="27"/>
      <c r="F495" s="27"/>
      <c r="G495" s="27"/>
      <c r="H495" s="74">
        <f>+SUM(C495:G495)</f>
        <v>0</v>
      </c>
      <c r="I495" s="6"/>
      <c r="J495" s="6"/>
    </row>
    <row r="496" spans="1:10">
      <c r="A496" s="50">
        <v>2.5</v>
      </c>
      <c r="B496" s="33" t="s">
        <v>1295</v>
      </c>
      <c r="C496" s="92">
        <f>+SUM(C497,C505,C521,C528,C536,C543,C550)</f>
        <v>0</v>
      </c>
      <c r="D496" s="92">
        <f t="shared" ref="D496:H496" si="206">+SUM(D497,D505,D521,D528,D536,D543,D550)</f>
        <v>0</v>
      </c>
      <c r="E496" s="92">
        <f t="shared" si="206"/>
        <v>0</v>
      </c>
      <c r="F496" s="92">
        <f t="shared" si="206"/>
        <v>0</v>
      </c>
      <c r="G496" s="92">
        <f t="shared" si="206"/>
        <v>0</v>
      </c>
      <c r="H496" s="92">
        <f t="shared" si="206"/>
        <v>0</v>
      </c>
      <c r="I496" s="6"/>
      <c r="J496" s="6"/>
    </row>
    <row r="497" spans="1:10">
      <c r="A497" s="64" t="s">
        <v>1296</v>
      </c>
      <c r="B497" s="30" t="s">
        <v>1297</v>
      </c>
      <c r="C497" s="91">
        <f>+SUM(C498,C500,C503)</f>
        <v>0</v>
      </c>
      <c r="D497" s="91">
        <f t="shared" ref="D497:H497" si="207">+SUM(D498,D500,D503)</f>
        <v>0</v>
      </c>
      <c r="E497" s="91">
        <f t="shared" si="207"/>
        <v>0</v>
      </c>
      <c r="F497" s="91">
        <f t="shared" si="207"/>
        <v>0</v>
      </c>
      <c r="G497" s="91">
        <f t="shared" si="207"/>
        <v>0</v>
      </c>
      <c r="H497" s="91">
        <f t="shared" si="207"/>
        <v>0</v>
      </c>
      <c r="I497" s="6"/>
      <c r="J497" s="6"/>
    </row>
    <row r="498" spans="1:10">
      <c r="A498" s="60" t="s">
        <v>1298</v>
      </c>
      <c r="B498" s="24" t="s">
        <v>1299</v>
      </c>
      <c r="C498" s="88">
        <f>+SUM(C499)</f>
        <v>0</v>
      </c>
      <c r="D498" s="88">
        <f t="shared" ref="D498:H498" si="208">+SUM(D499)</f>
        <v>0</v>
      </c>
      <c r="E498" s="88">
        <f t="shared" si="208"/>
        <v>0</v>
      </c>
      <c r="F498" s="88">
        <f t="shared" si="208"/>
        <v>0</v>
      </c>
      <c r="G498" s="88">
        <f t="shared" si="208"/>
        <v>0</v>
      </c>
      <c r="H498" s="88">
        <f t="shared" si="208"/>
        <v>0</v>
      </c>
      <c r="I498" s="6"/>
      <c r="J498" s="6"/>
    </row>
    <row r="499" spans="1:10">
      <c r="A499" s="61" t="s">
        <v>640</v>
      </c>
      <c r="B499" s="48" t="s">
        <v>641</v>
      </c>
      <c r="C499" s="27"/>
      <c r="D499" s="27"/>
      <c r="E499" s="27"/>
      <c r="F499" s="27"/>
      <c r="G499" s="27"/>
      <c r="H499" s="74">
        <f>+SUM(C499:G499)</f>
        <v>0</v>
      </c>
      <c r="I499" s="6"/>
      <c r="J499" s="6"/>
    </row>
    <row r="500" spans="1:10" ht="30">
      <c r="A500" s="60" t="s">
        <v>1300</v>
      </c>
      <c r="B500" s="24" t="s">
        <v>1301</v>
      </c>
      <c r="C500" s="79">
        <f>+SUM(C501:C502)</f>
        <v>0</v>
      </c>
      <c r="D500" s="79">
        <f t="shared" ref="D500:H500" si="209">+SUM(D501:D502)</f>
        <v>0</v>
      </c>
      <c r="E500" s="79">
        <f t="shared" si="209"/>
        <v>0</v>
      </c>
      <c r="F500" s="79">
        <f t="shared" si="209"/>
        <v>0</v>
      </c>
      <c r="G500" s="79">
        <f t="shared" si="209"/>
        <v>0</v>
      </c>
      <c r="H500" s="79">
        <f t="shared" si="209"/>
        <v>0</v>
      </c>
      <c r="I500" s="6"/>
      <c r="J500" s="6"/>
    </row>
    <row r="501" spans="1:10" ht="30">
      <c r="A501" s="61" t="s">
        <v>642</v>
      </c>
      <c r="B501" s="48" t="s">
        <v>643</v>
      </c>
      <c r="C501" s="77"/>
      <c r="D501" s="77"/>
      <c r="E501" s="77"/>
      <c r="F501" s="77"/>
      <c r="G501" s="77"/>
      <c r="H501" s="74">
        <f>+SUM(C501:G501)</f>
        <v>0</v>
      </c>
      <c r="I501" s="6"/>
      <c r="J501" s="6"/>
    </row>
    <row r="502" spans="1:10">
      <c r="A502" s="61" t="s">
        <v>644</v>
      </c>
      <c r="B502" s="48" t="s">
        <v>645</v>
      </c>
      <c r="C502" s="27"/>
      <c r="D502" s="27"/>
      <c r="E502" s="27"/>
      <c r="F502" s="27"/>
      <c r="G502" s="27"/>
      <c r="H502" s="74">
        <f>+SUM(C502:G502)</f>
        <v>0</v>
      </c>
      <c r="I502" s="6"/>
      <c r="J502" s="6"/>
    </row>
    <row r="503" spans="1:10" ht="30">
      <c r="A503" s="60" t="s">
        <v>1302</v>
      </c>
      <c r="B503" s="24" t="s">
        <v>1303</v>
      </c>
      <c r="C503" s="88">
        <f>+SUM(C504)</f>
        <v>0</v>
      </c>
      <c r="D503" s="88">
        <f t="shared" ref="D503:H503" si="210">+SUM(D504)</f>
        <v>0</v>
      </c>
      <c r="E503" s="88">
        <f t="shared" si="210"/>
        <v>0</v>
      </c>
      <c r="F503" s="88">
        <f t="shared" si="210"/>
        <v>0</v>
      </c>
      <c r="G503" s="88">
        <f t="shared" si="210"/>
        <v>0</v>
      </c>
      <c r="H503" s="88">
        <f t="shared" si="210"/>
        <v>0</v>
      </c>
      <c r="I503" s="6"/>
      <c r="J503" s="6"/>
    </row>
    <row r="504" spans="1:10" ht="30">
      <c r="A504" s="61" t="s">
        <v>646</v>
      </c>
      <c r="B504" s="48" t="s">
        <v>647</v>
      </c>
      <c r="C504" s="77"/>
      <c r="D504" s="77"/>
      <c r="E504" s="77"/>
      <c r="F504" s="77"/>
      <c r="G504" s="77"/>
      <c r="H504" s="74">
        <f>+SUM(C504:G504)</f>
        <v>0</v>
      </c>
      <c r="I504" s="6"/>
      <c r="J504" s="6"/>
    </row>
    <row r="505" spans="1:10" ht="30">
      <c r="A505" s="64" t="s">
        <v>1304</v>
      </c>
      <c r="B505" s="30" t="s">
        <v>1305</v>
      </c>
      <c r="C505" s="91">
        <f>+SUM(C506,C515,C518)</f>
        <v>0</v>
      </c>
      <c r="D505" s="91">
        <f t="shared" ref="D505:H505" si="211">+SUM(D506,D515,D518)</f>
        <v>0</v>
      </c>
      <c r="E505" s="91">
        <f t="shared" si="211"/>
        <v>0</v>
      </c>
      <c r="F505" s="91">
        <f t="shared" si="211"/>
        <v>0</v>
      </c>
      <c r="G505" s="91">
        <f t="shared" si="211"/>
        <v>0</v>
      </c>
      <c r="H505" s="91">
        <f t="shared" si="211"/>
        <v>0</v>
      </c>
      <c r="I505" s="6"/>
      <c r="J505" s="6"/>
    </row>
    <row r="506" spans="1:10">
      <c r="A506" s="60" t="s">
        <v>1306</v>
      </c>
      <c r="B506" s="24" t="s">
        <v>1307</v>
      </c>
      <c r="C506" s="88">
        <f>+SUM(C507:C514)</f>
        <v>0</v>
      </c>
      <c r="D506" s="88">
        <f t="shared" ref="D506:H506" si="212">+SUM(D507:D514)</f>
        <v>0</v>
      </c>
      <c r="E506" s="88">
        <f t="shared" si="212"/>
        <v>0</v>
      </c>
      <c r="F506" s="88">
        <f t="shared" si="212"/>
        <v>0</v>
      </c>
      <c r="G506" s="88">
        <f t="shared" si="212"/>
        <v>0</v>
      </c>
      <c r="H506" s="88">
        <f t="shared" si="212"/>
        <v>0</v>
      </c>
      <c r="I506" s="6"/>
      <c r="J506" s="6"/>
    </row>
    <row r="507" spans="1:10">
      <c r="A507" s="61" t="s">
        <v>648</v>
      </c>
      <c r="B507" s="48" t="s">
        <v>649</v>
      </c>
      <c r="C507" s="78"/>
      <c r="D507" s="78"/>
      <c r="E507" s="78"/>
      <c r="F507" s="78"/>
      <c r="G507" s="78"/>
      <c r="H507" s="96">
        <f>+SUM(C507:G507)</f>
        <v>0</v>
      </c>
      <c r="I507" s="6"/>
      <c r="J507" s="6"/>
    </row>
    <row r="508" spans="1:10">
      <c r="A508" s="61" t="s">
        <v>650</v>
      </c>
      <c r="B508" s="48" t="s">
        <v>651</v>
      </c>
      <c r="C508" s="77"/>
      <c r="D508" s="77"/>
      <c r="E508" s="77"/>
      <c r="F508" s="77"/>
      <c r="G508" s="77"/>
      <c r="H508" s="96">
        <f t="shared" ref="H508:H514" si="213">+SUM(C508:G508)</f>
        <v>0</v>
      </c>
      <c r="I508" s="6"/>
      <c r="J508" s="6"/>
    </row>
    <row r="509" spans="1:10">
      <c r="A509" s="61" t="s">
        <v>652</v>
      </c>
      <c r="B509" s="48" t="s">
        <v>653</v>
      </c>
      <c r="C509" s="27"/>
      <c r="D509" s="27"/>
      <c r="E509" s="27"/>
      <c r="F509" s="27"/>
      <c r="G509" s="27"/>
      <c r="H509" s="96">
        <f t="shared" si="213"/>
        <v>0</v>
      </c>
      <c r="I509" s="6"/>
      <c r="J509" s="6"/>
    </row>
    <row r="510" spans="1:10">
      <c r="A510" s="61" t="s">
        <v>654</v>
      </c>
      <c r="B510" s="48" t="s">
        <v>655</v>
      </c>
      <c r="C510" s="27"/>
      <c r="D510" s="27"/>
      <c r="E510" s="27"/>
      <c r="F510" s="27"/>
      <c r="G510" s="27"/>
      <c r="H510" s="96">
        <f t="shared" si="213"/>
        <v>0</v>
      </c>
      <c r="I510" s="6"/>
      <c r="J510" s="6"/>
    </row>
    <row r="511" spans="1:10">
      <c r="A511" s="61" t="s">
        <v>656</v>
      </c>
      <c r="B511" s="48" t="s">
        <v>657</v>
      </c>
      <c r="C511" s="27"/>
      <c r="D511" s="27"/>
      <c r="E511" s="27"/>
      <c r="F511" s="27"/>
      <c r="G511" s="27"/>
      <c r="H511" s="96">
        <f t="shared" si="213"/>
        <v>0</v>
      </c>
      <c r="I511" s="6"/>
      <c r="J511" s="6"/>
    </row>
    <row r="512" spans="1:10">
      <c r="A512" s="61" t="s">
        <v>658</v>
      </c>
      <c r="B512" s="48" t="s">
        <v>659</v>
      </c>
      <c r="C512" s="77"/>
      <c r="D512" s="77"/>
      <c r="E512" s="77"/>
      <c r="F512" s="77"/>
      <c r="G512" s="77"/>
      <c r="H512" s="96">
        <f t="shared" si="213"/>
        <v>0</v>
      </c>
      <c r="I512" s="6"/>
      <c r="J512" s="6"/>
    </row>
    <row r="513" spans="1:10">
      <c r="A513" s="61" t="s">
        <v>660</v>
      </c>
      <c r="B513" s="48" t="s">
        <v>661</v>
      </c>
      <c r="C513" s="27"/>
      <c r="D513" s="27"/>
      <c r="E513" s="27"/>
      <c r="F513" s="27"/>
      <c r="G513" s="27"/>
      <c r="H513" s="96">
        <f t="shared" si="213"/>
        <v>0</v>
      </c>
      <c r="I513" s="6"/>
      <c r="J513" s="6"/>
    </row>
    <row r="514" spans="1:10">
      <c r="A514" s="61" t="s">
        <v>662</v>
      </c>
      <c r="B514" s="48" t="s">
        <v>663</v>
      </c>
      <c r="C514" s="27"/>
      <c r="D514" s="27"/>
      <c r="E514" s="27"/>
      <c r="F514" s="27"/>
      <c r="G514" s="27"/>
      <c r="H514" s="96">
        <f t="shared" si="213"/>
        <v>0</v>
      </c>
      <c r="I514" s="6"/>
      <c r="J514" s="6"/>
    </row>
    <row r="515" spans="1:10" ht="30">
      <c r="A515" s="60" t="s">
        <v>1308</v>
      </c>
      <c r="B515" s="24" t="s">
        <v>1309</v>
      </c>
      <c r="C515" s="88">
        <f>+SUM(C516:C517)</f>
        <v>0</v>
      </c>
      <c r="D515" s="88">
        <f t="shared" ref="D515:H515" si="214">+SUM(D516:D517)</f>
        <v>0</v>
      </c>
      <c r="E515" s="88">
        <f t="shared" si="214"/>
        <v>0</v>
      </c>
      <c r="F515" s="88">
        <f t="shared" si="214"/>
        <v>0</v>
      </c>
      <c r="G515" s="88">
        <f t="shared" si="214"/>
        <v>0</v>
      </c>
      <c r="H515" s="88">
        <f t="shared" si="214"/>
        <v>0</v>
      </c>
      <c r="I515" s="6"/>
      <c r="J515" s="6"/>
    </row>
    <row r="516" spans="1:10" ht="30">
      <c r="A516" s="61" t="s">
        <v>664</v>
      </c>
      <c r="B516" s="48" t="s">
        <v>665</v>
      </c>
      <c r="C516" s="77"/>
      <c r="D516" s="77"/>
      <c r="E516" s="77"/>
      <c r="F516" s="77"/>
      <c r="G516" s="77"/>
      <c r="H516" s="81">
        <f>+SUM(C516:G516)</f>
        <v>0</v>
      </c>
      <c r="I516" s="6"/>
      <c r="J516" s="6"/>
    </row>
    <row r="517" spans="1:10" ht="30">
      <c r="A517" s="61" t="s">
        <v>666</v>
      </c>
      <c r="B517" s="48" t="s">
        <v>667</v>
      </c>
      <c r="C517" s="27"/>
      <c r="D517" s="27"/>
      <c r="E517" s="27"/>
      <c r="F517" s="27"/>
      <c r="G517" s="27"/>
      <c r="H517" s="81">
        <f>+SUM(C517:G517)</f>
        <v>0</v>
      </c>
      <c r="I517" s="6"/>
      <c r="J517" s="6"/>
    </row>
    <row r="518" spans="1:10" ht="30">
      <c r="A518" s="60" t="s">
        <v>1310</v>
      </c>
      <c r="B518" s="24" t="s">
        <v>1311</v>
      </c>
      <c r="C518" s="88">
        <f>+SUM(C519:C520)</f>
        <v>0</v>
      </c>
      <c r="D518" s="88">
        <f t="shared" ref="D518:H518" si="215">+SUM(D519:D520)</f>
        <v>0</v>
      </c>
      <c r="E518" s="88">
        <f t="shared" si="215"/>
        <v>0</v>
      </c>
      <c r="F518" s="88">
        <f t="shared" si="215"/>
        <v>0</v>
      </c>
      <c r="G518" s="88">
        <f t="shared" si="215"/>
        <v>0</v>
      </c>
      <c r="H518" s="88">
        <f t="shared" si="215"/>
        <v>0</v>
      </c>
      <c r="I518" s="6"/>
      <c r="J518" s="6"/>
    </row>
    <row r="519" spans="1:10" ht="30">
      <c r="A519" s="61" t="s">
        <v>668</v>
      </c>
      <c r="B519" s="48" t="s">
        <v>669</v>
      </c>
      <c r="C519" s="77"/>
      <c r="D519" s="77"/>
      <c r="E519" s="77"/>
      <c r="F519" s="77"/>
      <c r="G519" s="77"/>
      <c r="H519" s="81">
        <f>+SUM(C519:G519)</f>
        <v>0</v>
      </c>
      <c r="I519" s="6"/>
      <c r="J519" s="6"/>
    </row>
    <row r="520" spans="1:10" ht="30">
      <c r="A520" s="61" t="s">
        <v>670</v>
      </c>
      <c r="B520" s="48" t="s">
        <v>671</v>
      </c>
      <c r="C520" s="27"/>
      <c r="D520" s="27"/>
      <c r="E520" s="27"/>
      <c r="F520" s="27"/>
      <c r="G520" s="27"/>
      <c r="H520" s="81">
        <f>+SUM(C520:G520)</f>
        <v>0</v>
      </c>
      <c r="I520" s="6"/>
      <c r="J520" s="6"/>
    </row>
    <row r="521" spans="1:10" ht="30">
      <c r="A521" s="64" t="s">
        <v>1312</v>
      </c>
      <c r="B521" s="30" t="s">
        <v>1313</v>
      </c>
      <c r="C521" s="91">
        <f>+SUM(C522,C525)</f>
        <v>0</v>
      </c>
      <c r="D521" s="91">
        <f t="shared" ref="D521:H521" si="216">+SUM(D522,D525)</f>
        <v>0</v>
      </c>
      <c r="E521" s="91">
        <f t="shared" si="216"/>
        <v>0</v>
      </c>
      <c r="F521" s="91">
        <f t="shared" si="216"/>
        <v>0</v>
      </c>
      <c r="G521" s="91">
        <f t="shared" si="216"/>
        <v>0</v>
      </c>
      <c r="H521" s="91">
        <f t="shared" si="216"/>
        <v>0</v>
      </c>
      <c r="I521" s="6"/>
      <c r="J521" s="6"/>
    </row>
    <row r="522" spans="1:10">
      <c r="A522" s="60" t="s">
        <v>1322</v>
      </c>
      <c r="B522" s="24" t="s">
        <v>1323</v>
      </c>
      <c r="C522" s="25">
        <f>+SUM(C523:C524)</f>
        <v>0</v>
      </c>
      <c r="D522" s="25">
        <f t="shared" ref="D522:H522" si="217">+SUM(D523:D524)</f>
        <v>0</v>
      </c>
      <c r="E522" s="25">
        <f t="shared" si="217"/>
        <v>0</v>
      </c>
      <c r="F522" s="25">
        <f t="shared" si="217"/>
        <v>0</v>
      </c>
      <c r="G522" s="25">
        <f t="shared" si="217"/>
        <v>0</v>
      </c>
      <c r="H522" s="25">
        <f t="shared" si="217"/>
        <v>0</v>
      </c>
      <c r="I522" s="6"/>
      <c r="J522" s="6"/>
    </row>
    <row r="523" spans="1:10" ht="30">
      <c r="A523" s="61" t="s">
        <v>672</v>
      </c>
      <c r="B523" s="48" t="s">
        <v>673</v>
      </c>
      <c r="C523" s="77"/>
      <c r="D523" s="77"/>
      <c r="E523" s="77"/>
      <c r="F523" s="77"/>
      <c r="G523" s="77"/>
      <c r="H523" s="81">
        <f>+SUM(C523:G523)</f>
        <v>0</v>
      </c>
      <c r="I523" s="6"/>
      <c r="J523" s="6"/>
    </row>
    <row r="524" spans="1:10" ht="30">
      <c r="A524" s="61" t="s">
        <v>674</v>
      </c>
      <c r="B524" s="48" t="s">
        <v>675</v>
      </c>
      <c r="C524" s="27"/>
      <c r="D524" s="27"/>
      <c r="E524" s="27"/>
      <c r="F524" s="27"/>
      <c r="G524" s="27"/>
      <c r="H524" s="81">
        <f>+SUM(C524:G524)</f>
        <v>0</v>
      </c>
      <c r="I524" s="6"/>
      <c r="J524" s="6"/>
    </row>
    <row r="525" spans="1:10" ht="30">
      <c r="A525" s="60" t="s">
        <v>1314</v>
      </c>
      <c r="B525" s="24" t="s">
        <v>1315</v>
      </c>
      <c r="C525" s="25">
        <f>+SUM(C526:C527)</f>
        <v>0</v>
      </c>
      <c r="D525" s="25">
        <f t="shared" ref="D525:H525" si="218">+SUM(D526:D527)</f>
        <v>0</v>
      </c>
      <c r="E525" s="25">
        <f t="shared" si="218"/>
        <v>0</v>
      </c>
      <c r="F525" s="25">
        <f t="shared" si="218"/>
        <v>0</v>
      </c>
      <c r="G525" s="25">
        <f t="shared" si="218"/>
        <v>0</v>
      </c>
      <c r="H525" s="25">
        <f t="shared" si="218"/>
        <v>0</v>
      </c>
      <c r="I525" s="6"/>
      <c r="J525" s="6"/>
    </row>
    <row r="526" spans="1:10" ht="30">
      <c r="A526" s="61" t="s">
        <v>676</v>
      </c>
      <c r="B526" s="48" t="s">
        <v>677</v>
      </c>
      <c r="C526" s="27"/>
      <c r="D526" s="27"/>
      <c r="E526" s="27"/>
      <c r="F526" s="27"/>
      <c r="G526" s="27"/>
      <c r="H526" s="74">
        <f>+SUM(C526:G526)</f>
        <v>0</v>
      </c>
      <c r="I526" s="6"/>
      <c r="J526" s="6"/>
    </row>
    <row r="527" spans="1:10" ht="30">
      <c r="A527" s="61" t="s">
        <v>678</v>
      </c>
      <c r="B527" s="48" t="s">
        <v>679</v>
      </c>
      <c r="C527" s="77"/>
      <c r="D527" s="77"/>
      <c r="E527" s="77"/>
      <c r="F527" s="77"/>
      <c r="G527" s="77"/>
      <c r="H527" s="74">
        <f>+SUM(C527:G527)</f>
        <v>0</v>
      </c>
      <c r="I527" s="6"/>
      <c r="J527" s="6"/>
    </row>
    <row r="528" spans="1:10" ht="30">
      <c r="A528" s="64" t="s">
        <v>1316</v>
      </c>
      <c r="B528" s="30" t="s">
        <v>1317</v>
      </c>
      <c r="C528" s="91">
        <f>+SUM(C529,C533)</f>
        <v>0</v>
      </c>
      <c r="D528" s="91">
        <f t="shared" ref="D528:H528" si="219">+SUM(D529,D533)</f>
        <v>0</v>
      </c>
      <c r="E528" s="91">
        <f t="shared" si="219"/>
        <v>0</v>
      </c>
      <c r="F528" s="91">
        <f t="shared" si="219"/>
        <v>0</v>
      </c>
      <c r="G528" s="91">
        <f t="shared" si="219"/>
        <v>0</v>
      </c>
      <c r="H528" s="91">
        <f t="shared" si="219"/>
        <v>0</v>
      </c>
      <c r="I528" s="6"/>
      <c r="J528" s="6"/>
    </row>
    <row r="529" spans="1:10" ht="30">
      <c r="A529" s="60" t="s">
        <v>1318</v>
      </c>
      <c r="B529" s="24" t="s">
        <v>1319</v>
      </c>
      <c r="C529" s="25">
        <f>+SUM(C530:C532)</f>
        <v>0</v>
      </c>
      <c r="D529" s="25">
        <f t="shared" ref="D529:H529" si="220">+SUM(D530:D532)</f>
        <v>0</v>
      </c>
      <c r="E529" s="25">
        <f t="shared" si="220"/>
        <v>0</v>
      </c>
      <c r="F529" s="25">
        <f t="shared" si="220"/>
        <v>0</v>
      </c>
      <c r="G529" s="25">
        <f t="shared" si="220"/>
        <v>0</v>
      </c>
      <c r="H529" s="25">
        <f t="shared" si="220"/>
        <v>0</v>
      </c>
      <c r="I529" s="6"/>
      <c r="J529" s="6"/>
    </row>
    <row r="530" spans="1:10" ht="30">
      <c r="A530" s="61" t="s">
        <v>680</v>
      </c>
      <c r="B530" s="48" t="s">
        <v>681</v>
      </c>
      <c r="C530" s="77"/>
      <c r="D530" s="77"/>
      <c r="E530" s="77"/>
      <c r="F530" s="77"/>
      <c r="G530" s="77"/>
      <c r="H530" s="81">
        <f>+SUM(C530:G530)</f>
        <v>0</v>
      </c>
      <c r="I530" s="6"/>
      <c r="J530" s="6"/>
    </row>
    <row r="531" spans="1:10" ht="30">
      <c r="A531" s="61" t="s">
        <v>682</v>
      </c>
      <c r="B531" s="48" t="s">
        <v>683</v>
      </c>
      <c r="C531" s="27"/>
      <c r="D531" s="27"/>
      <c r="E531" s="27"/>
      <c r="F531" s="27"/>
      <c r="G531" s="27"/>
      <c r="H531" s="81">
        <f t="shared" ref="H531:H532" si="221">+SUM(C531:G531)</f>
        <v>0</v>
      </c>
      <c r="I531" s="6"/>
      <c r="J531" s="6"/>
    </row>
    <row r="532" spans="1:10" ht="30">
      <c r="A532" s="61" t="s">
        <v>684</v>
      </c>
      <c r="B532" s="48" t="s">
        <v>685</v>
      </c>
      <c r="C532" s="77"/>
      <c r="D532" s="77"/>
      <c r="E532" s="77"/>
      <c r="F532" s="77"/>
      <c r="G532" s="77"/>
      <c r="H532" s="81">
        <f t="shared" si="221"/>
        <v>0</v>
      </c>
      <c r="I532" s="6"/>
      <c r="J532" s="6"/>
    </row>
    <row r="533" spans="1:10" ht="30">
      <c r="A533" s="60" t="s">
        <v>1320</v>
      </c>
      <c r="B533" s="24" t="s">
        <v>1321</v>
      </c>
      <c r="C533" s="88">
        <f>+SUM(C534:C535)</f>
        <v>0</v>
      </c>
      <c r="D533" s="88">
        <f t="shared" ref="D533:H533" si="222">+SUM(D534:D535)</f>
        <v>0</v>
      </c>
      <c r="E533" s="88">
        <f t="shared" si="222"/>
        <v>0</v>
      </c>
      <c r="F533" s="88">
        <f t="shared" si="222"/>
        <v>0</v>
      </c>
      <c r="G533" s="88">
        <f t="shared" si="222"/>
        <v>0</v>
      </c>
      <c r="H533" s="88">
        <f t="shared" si="222"/>
        <v>0</v>
      </c>
      <c r="I533" s="6"/>
      <c r="J533" s="6"/>
    </row>
    <row r="534" spans="1:10" ht="30">
      <c r="A534" s="61" t="s">
        <v>686</v>
      </c>
      <c r="B534" s="48" t="s">
        <v>687</v>
      </c>
      <c r="C534" s="77"/>
      <c r="D534" s="77"/>
      <c r="E534" s="77"/>
      <c r="F534" s="77"/>
      <c r="G534" s="77"/>
      <c r="H534" s="81">
        <f>+SUM(C534:G534)</f>
        <v>0</v>
      </c>
      <c r="I534" s="6"/>
      <c r="J534" s="6"/>
    </row>
    <row r="535" spans="1:10" ht="30">
      <c r="A535" s="61" t="s">
        <v>688</v>
      </c>
      <c r="B535" s="48" t="s">
        <v>689</v>
      </c>
      <c r="C535" s="27"/>
      <c r="D535" s="27"/>
      <c r="E535" s="27"/>
      <c r="F535" s="27"/>
      <c r="G535" s="27"/>
      <c r="H535" s="81">
        <f>+SUM(C535:G535)</f>
        <v>0</v>
      </c>
      <c r="I535" s="6"/>
      <c r="J535" s="6"/>
    </row>
    <row r="536" spans="1:10" ht="30">
      <c r="A536" s="64" t="s">
        <v>1324</v>
      </c>
      <c r="B536" s="30" t="s">
        <v>1325</v>
      </c>
      <c r="C536" s="91">
        <f>+SUM(C537,C540)</f>
        <v>0</v>
      </c>
      <c r="D536" s="91">
        <f t="shared" ref="D536:H536" si="223">+SUM(D537,D540)</f>
        <v>0</v>
      </c>
      <c r="E536" s="91">
        <f t="shared" si="223"/>
        <v>0</v>
      </c>
      <c r="F536" s="91">
        <f t="shared" si="223"/>
        <v>0</v>
      </c>
      <c r="G536" s="91">
        <f t="shared" si="223"/>
        <v>0</v>
      </c>
      <c r="H536" s="91">
        <f t="shared" si="223"/>
        <v>0</v>
      </c>
      <c r="I536" s="6"/>
      <c r="J536" s="6"/>
    </row>
    <row r="537" spans="1:10" ht="30">
      <c r="A537" s="60" t="s">
        <v>1326</v>
      </c>
      <c r="B537" s="24" t="s">
        <v>1327</v>
      </c>
      <c r="C537" s="79">
        <f>+SUM(C538:C539)</f>
        <v>0</v>
      </c>
      <c r="D537" s="79">
        <f t="shared" ref="D537:H537" si="224">+SUM(D538:D539)</f>
        <v>0</v>
      </c>
      <c r="E537" s="79">
        <f t="shared" si="224"/>
        <v>0</v>
      </c>
      <c r="F537" s="79">
        <f t="shared" si="224"/>
        <v>0</v>
      </c>
      <c r="G537" s="79">
        <f t="shared" si="224"/>
        <v>0</v>
      </c>
      <c r="H537" s="79">
        <f t="shared" si="224"/>
        <v>0</v>
      </c>
      <c r="I537" s="6"/>
      <c r="J537" s="6"/>
    </row>
    <row r="538" spans="1:10" ht="30">
      <c r="A538" s="61" t="s">
        <v>690</v>
      </c>
      <c r="B538" s="48" t="s">
        <v>691</v>
      </c>
      <c r="C538" s="77"/>
      <c r="D538" s="77"/>
      <c r="E538" s="77"/>
      <c r="F538" s="77"/>
      <c r="G538" s="77"/>
      <c r="H538" s="81">
        <f>+SUM(C538:G538)</f>
        <v>0</v>
      </c>
      <c r="I538" s="6"/>
      <c r="J538" s="6"/>
    </row>
    <row r="539" spans="1:10" ht="30">
      <c r="A539" s="61" t="s">
        <v>692</v>
      </c>
      <c r="B539" s="48" t="s">
        <v>693</v>
      </c>
      <c r="C539" s="27"/>
      <c r="D539" s="27"/>
      <c r="E539" s="27"/>
      <c r="F539" s="27"/>
      <c r="G539" s="27"/>
      <c r="H539" s="81">
        <f>+SUM(C539:G539)</f>
        <v>0</v>
      </c>
      <c r="I539" s="6"/>
      <c r="J539" s="6"/>
    </row>
    <row r="540" spans="1:10" ht="30">
      <c r="A540" s="60" t="s">
        <v>1328</v>
      </c>
      <c r="B540" s="24" t="s">
        <v>1329</v>
      </c>
      <c r="C540" s="25">
        <f>+SUM(C541:C542)</f>
        <v>0</v>
      </c>
      <c r="D540" s="25">
        <f t="shared" ref="D540:H540" si="225">+SUM(D541:D542)</f>
        <v>0</v>
      </c>
      <c r="E540" s="25">
        <f t="shared" si="225"/>
        <v>0</v>
      </c>
      <c r="F540" s="25">
        <f t="shared" si="225"/>
        <v>0</v>
      </c>
      <c r="G540" s="25">
        <f t="shared" si="225"/>
        <v>0</v>
      </c>
      <c r="H540" s="25">
        <f t="shared" si="225"/>
        <v>0</v>
      </c>
      <c r="I540" s="6"/>
      <c r="J540" s="6"/>
    </row>
    <row r="541" spans="1:10" ht="30">
      <c r="A541" s="61" t="s">
        <v>694</v>
      </c>
      <c r="B541" s="48" t="s">
        <v>695</v>
      </c>
      <c r="C541" s="27"/>
      <c r="D541" s="27"/>
      <c r="E541" s="27"/>
      <c r="F541" s="27"/>
      <c r="G541" s="27"/>
      <c r="H541" s="74">
        <f>+SUM(C541:G541)</f>
        <v>0</v>
      </c>
      <c r="I541" s="6"/>
      <c r="J541" s="6"/>
    </row>
    <row r="542" spans="1:10" ht="30">
      <c r="A542" s="61" t="s">
        <v>696</v>
      </c>
      <c r="B542" s="48" t="s">
        <v>697</v>
      </c>
      <c r="C542" s="77"/>
      <c r="D542" s="77"/>
      <c r="E542" s="77"/>
      <c r="F542" s="77"/>
      <c r="G542" s="77"/>
      <c r="H542" s="74">
        <f>+SUM(C542:G542)</f>
        <v>0</v>
      </c>
      <c r="I542" s="6"/>
      <c r="J542" s="6"/>
    </row>
    <row r="543" spans="1:10">
      <c r="A543" s="64" t="s">
        <v>1330</v>
      </c>
      <c r="B543" s="30" t="s">
        <v>1331</v>
      </c>
      <c r="C543" s="91">
        <f>+SUM(C544,C546,C548)</f>
        <v>0</v>
      </c>
      <c r="D543" s="91">
        <f t="shared" ref="D543:H543" si="226">+SUM(D544,D546,D548)</f>
        <v>0</v>
      </c>
      <c r="E543" s="91">
        <f t="shared" si="226"/>
        <v>0</v>
      </c>
      <c r="F543" s="91">
        <f t="shared" si="226"/>
        <v>0</v>
      </c>
      <c r="G543" s="91">
        <f t="shared" si="226"/>
        <v>0</v>
      </c>
      <c r="H543" s="91">
        <f t="shared" si="226"/>
        <v>0</v>
      </c>
      <c r="I543" s="6"/>
      <c r="J543" s="6"/>
    </row>
    <row r="544" spans="1:10">
      <c r="A544" s="60" t="s">
        <v>1332</v>
      </c>
      <c r="B544" s="24" t="s">
        <v>1333</v>
      </c>
      <c r="C544" s="25">
        <f>+SUM(C545)</f>
        <v>0</v>
      </c>
      <c r="D544" s="25">
        <f t="shared" ref="D544:H544" si="227">+SUM(D545)</f>
        <v>0</v>
      </c>
      <c r="E544" s="25">
        <f t="shared" si="227"/>
        <v>0</v>
      </c>
      <c r="F544" s="25">
        <f t="shared" si="227"/>
        <v>0</v>
      </c>
      <c r="G544" s="25">
        <f t="shared" si="227"/>
        <v>0</v>
      </c>
      <c r="H544" s="25">
        <f t="shared" si="227"/>
        <v>0</v>
      </c>
      <c r="I544" s="6"/>
      <c r="J544" s="6"/>
    </row>
    <row r="545" spans="1:10">
      <c r="A545" s="61" t="s">
        <v>698</v>
      </c>
      <c r="B545" s="48" t="s">
        <v>699</v>
      </c>
      <c r="C545" s="27"/>
      <c r="D545" s="27"/>
      <c r="E545" s="27"/>
      <c r="F545" s="27"/>
      <c r="G545" s="27"/>
      <c r="H545" s="74">
        <f>+SUM(C545:G545)</f>
        <v>0</v>
      </c>
      <c r="I545" s="6"/>
      <c r="J545" s="6"/>
    </row>
    <row r="546" spans="1:10">
      <c r="A546" s="60" t="s">
        <v>1334</v>
      </c>
      <c r="B546" s="24" t="s">
        <v>1335</v>
      </c>
      <c r="C546" s="25">
        <f>+SUM(C547)</f>
        <v>0</v>
      </c>
      <c r="D546" s="25">
        <f t="shared" ref="D546:H546" si="228">+SUM(D547)</f>
        <v>0</v>
      </c>
      <c r="E546" s="25">
        <f t="shared" si="228"/>
        <v>0</v>
      </c>
      <c r="F546" s="25">
        <f t="shared" si="228"/>
        <v>0</v>
      </c>
      <c r="G546" s="25">
        <f t="shared" si="228"/>
        <v>0</v>
      </c>
      <c r="H546" s="25">
        <f t="shared" si="228"/>
        <v>0</v>
      </c>
      <c r="I546" s="6"/>
      <c r="J546" s="6"/>
    </row>
    <row r="547" spans="1:10">
      <c r="A547" s="61" t="s">
        <v>700</v>
      </c>
      <c r="B547" s="48" t="s">
        <v>701</v>
      </c>
      <c r="C547" s="27"/>
      <c r="D547" s="27"/>
      <c r="E547" s="27"/>
      <c r="F547" s="27"/>
      <c r="G547" s="27"/>
      <c r="H547" s="74">
        <f>+SUM(C547:G547)</f>
        <v>0</v>
      </c>
      <c r="I547" s="6"/>
      <c r="J547" s="6"/>
    </row>
    <row r="548" spans="1:10">
      <c r="A548" s="60" t="s">
        <v>1336</v>
      </c>
      <c r="B548" s="24" t="s">
        <v>1337</v>
      </c>
      <c r="C548" s="25">
        <f>+SUM(C549)</f>
        <v>0</v>
      </c>
      <c r="D548" s="25">
        <f t="shared" ref="D548:H548" si="229">+SUM(D549)</f>
        <v>0</v>
      </c>
      <c r="E548" s="25">
        <f t="shared" si="229"/>
        <v>0</v>
      </c>
      <c r="F548" s="25">
        <f t="shared" si="229"/>
        <v>0</v>
      </c>
      <c r="G548" s="25">
        <f t="shared" si="229"/>
        <v>0</v>
      </c>
      <c r="H548" s="25">
        <f t="shared" si="229"/>
        <v>0</v>
      </c>
      <c r="I548" s="6"/>
      <c r="J548" s="6"/>
    </row>
    <row r="549" spans="1:10">
      <c r="A549" s="61" t="s">
        <v>702</v>
      </c>
      <c r="B549" s="48" t="s">
        <v>703</v>
      </c>
      <c r="C549" s="77"/>
      <c r="D549" s="77"/>
      <c r="E549" s="77"/>
      <c r="F549" s="77"/>
      <c r="G549" s="77"/>
      <c r="H549" s="81">
        <f>+SUM(C549:G549)</f>
        <v>0</v>
      </c>
      <c r="I549" s="31"/>
      <c r="J549" s="6"/>
    </row>
    <row r="550" spans="1:10" ht="30">
      <c r="A550" s="64" t="s">
        <v>1338</v>
      </c>
      <c r="B550" s="30" t="s">
        <v>1339</v>
      </c>
      <c r="C550" s="91">
        <f>+SUM(C551,C553,C555)</f>
        <v>0</v>
      </c>
      <c r="D550" s="91">
        <f>+SUM(D551,D553,D555)</f>
        <v>0</v>
      </c>
      <c r="E550" s="91">
        <f t="shared" ref="E550:H550" si="230">+SUM(E551,E553,E555)</f>
        <v>0</v>
      </c>
      <c r="F550" s="91">
        <f t="shared" si="230"/>
        <v>0</v>
      </c>
      <c r="G550" s="91">
        <f t="shared" si="230"/>
        <v>0</v>
      </c>
      <c r="H550" s="91">
        <f t="shared" si="230"/>
        <v>0</v>
      </c>
      <c r="I550" s="6"/>
      <c r="J550" s="6"/>
    </row>
    <row r="551" spans="1:10">
      <c r="A551" s="60" t="s">
        <v>1340</v>
      </c>
      <c r="B551" s="24" t="s">
        <v>1341</v>
      </c>
      <c r="C551" s="25">
        <f>+SUM(C552)</f>
        <v>0</v>
      </c>
      <c r="D551" s="25">
        <f t="shared" ref="D551:H551" si="231">+SUM(D552)</f>
        <v>0</v>
      </c>
      <c r="E551" s="25">
        <f t="shared" si="231"/>
        <v>0</v>
      </c>
      <c r="F551" s="25">
        <f t="shared" si="231"/>
        <v>0</v>
      </c>
      <c r="G551" s="25">
        <f t="shared" si="231"/>
        <v>0</v>
      </c>
      <c r="H551" s="25">
        <f t="shared" si="231"/>
        <v>0</v>
      </c>
      <c r="I551" s="6"/>
      <c r="J551" s="6"/>
    </row>
    <row r="552" spans="1:10" ht="30">
      <c r="A552" s="61" t="s">
        <v>704</v>
      </c>
      <c r="B552" s="48" t="s">
        <v>705</v>
      </c>
      <c r="C552" s="27"/>
      <c r="D552" s="27"/>
      <c r="E552" s="27"/>
      <c r="F552" s="27"/>
      <c r="G552" s="27"/>
      <c r="H552" s="74">
        <f>+SUM(C552:G552)</f>
        <v>0</v>
      </c>
      <c r="I552" s="6"/>
      <c r="J552" s="6"/>
    </row>
    <row r="553" spans="1:10">
      <c r="A553" s="60" t="s">
        <v>1342</v>
      </c>
      <c r="B553" s="24" t="s">
        <v>1343</v>
      </c>
      <c r="C553" s="25">
        <f>+SUM(C554)</f>
        <v>0</v>
      </c>
      <c r="D553" s="25">
        <f t="shared" ref="D553:H553" si="232">+SUM(D554)</f>
        <v>0</v>
      </c>
      <c r="E553" s="25">
        <f t="shared" si="232"/>
        <v>0</v>
      </c>
      <c r="F553" s="25">
        <f t="shared" si="232"/>
        <v>0</v>
      </c>
      <c r="G553" s="25">
        <f t="shared" si="232"/>
        <v>0</v>
      </c>
      <c r="H553" s="25">
        <f t="shared" si="232"/>
        <v>0</v>
      </c>
      <c r="I553" s="6"/>
      <c r="J553" s="6"/>
    </row>
    <row r="554" spans="1:10" ht="15.75" customHeight="1">
      <c r="A554" s="61" t="s">
        <v>706</v>
      </c>
      <c r="B554" s="48" t="s">
        <v>1583</v>
      </c>
      <c r="C554" s="27"/>
      <c r="D554" s="27"/>
      <c r="E554" s="27"/>
      <c r="F554" s="27"/>
      <c r="G554" s="27"/>
      <c r="H554" s="74"/>
      <c r="I554" s="6"/>
      <c r="J554" s="6"/>
    </row>
    <row r="555" spans="1:10">
      <c r="A555" s="60" t="s">
        <v>1344</v>
      </c>
      <c r="B555" s="24" t="s">
        <v>1345</v>
      </c>
      <c r="C555" s="25">
        <f>+SUM(C556)</f>
        <v>0</v>
      </c>
      <c r="D555" s="25">
        <f t="shared" ref="D555:H555" si="233">+SUM(D556)</f>
        <v>0</v>
      </c>
      <c r="E555" s="25">
        <f t="shared" si="233"/>
        <v>0</v>
      </c>
      <c r="F555" s="25">
        <f t="shared" si="233"/>
        <v>0</v>
      </c>
      <c r="G555" s="25">
        <f t="shared" si="233"/>
        <v>0</v>
      </c>
      <c r="H555" s="25">
        <f t="shared" si="233"/>
        <v>0</v>
      </c>
      <c r="I555" s="6"/>
      <c r="J555" s="6"/>
    </row>
    <row r="556" spans="1:10">
      <c r="A556" s="61" t="s">
        <v>707</v>
      </c>
      <c r="B556" s="48" t="s">
        <v>708</v>
      </c>
      <c r="C556" s="27"/>
      <c r="D556" s="27"/>
      <c r="E556" s="27"/>
      <c r="F556" s="27"/>
      <c r="G556" s="27"/>
      <c r="H556" s="74">
        <f>+SUM(C556:G556)</f>
        <v>0</v>
      </c>
      <c r="I556" s="6"/>
      <c r="J556" s="6"/>
    </row>
    <row r="557" spans="1:10">
      <c r="A557" s="50">
        <v>2.6</v>
      </c>
      <c r="B557" s="33" t="s">
        <v>1346</v>
      </c>
      <c r="C557" s="72">
        <f>+SUM(C558,C569,C578,C587,C604,C623,C628,C647,C670)</f>
        <v>0</v>
      </c>
      <c r="D557" s="72">
        <f t="shared" ref="D557:H557" si="234">+SUM(D558,D569,D578,D587,D604,D623,D628,D647,D670)</f>
        <v>0</v>
      </c>
      <c r="E557" s="72">
        <f t="shared" si="234"/>
        <v>4900890</v>
      </c>
      <c r="F557" s="72">
        <f t="shared" si="234"/>
        <v>0</v>
      </c>
      <c r="G557" s="72">
        <f t="shared" si="234"/>
        <v>0</v>
      </c>
      <c r="H557" s="72">
        <f t="shared" si="234"/>
        <v>4900890</v>
      </c>
      <c r="I557" s="6"/>
      <c r="J557" s="6"/>
    </row>
    <row r="558" spans="1:10">
      <c r="A558" s="64" t="s">
        <v>1347</v>
      </c>
      <c r="B558" s="30" t="s">
        <v>1348</v>
      </c>
      <c r="C558" s="91">
        <f>+SUM(C559,C561,C563,C565,C567)</f>
        <v>0</v>
      </c>
      <c r="D558" s="91">
        <f t="shared" ref="D558:H558" si="235">+SUM(D559,D561,D563,D565,D567)</f>
        <v>0</v>
      </c>
      <c r="E558" s="91">
        <f t="shared" si="235"/>
        <v>0</v>
      </c>
      <c r="F558" s="91">
        <f t="shared" si="235"/>
        <v>0</v>
      </c>
      <c r="G558" s="91">
        <f t="shared" si="235"/>
        <v>0</v>
      </c>
      <c r="H558" s="91">
        <f t="shared" si="235"/>
        <v>0</v>
      </c>
      <c r="I558" s="6"/>
      <c r="J558" s="6"/>
    </row>
    <row r="559" spans="1:10">
      <c r="A559" s="60" t="s">
        <v>1349</v>
      </c>
      <c r="B559" s="24" t="s">
        <v>1350</v>
      </c>
      <c r="C559" s="88">
        <f>+SUM(C560)</f>
        <v>0</v>
      </c>
      <c r="D559" s="88">
        <f t="shared" ref="D559:H559" si="236">+SUM(D560)</f>
        <v>0</v>
      </c>
      <c r="E559" s="88">
        <f t="shared" si="236"/>
        <v>0</v>
      </c>
      <c r="F559" s="88">
        <f t="shared" si="236"/>
        <v>0</v>
      </c>
      <c r="G559" s="88">
        <f t="shared" si="236"/>
        <v>0</v>
      </c>
      <c r="H559" s="88">
        <f t="shared" si="236"/>
        <v>0</v>
      </c>
      <c r="I559" s="6"/>
      <c r="J559" s="6"/>
    </row>
    <row r="560" spans="1:10">
      <c r="A560" s="61" t="s">
        <v>709</v>
      </c>
      <c r="B560" s="48" t="s">
        <v>710</v>
      </c>
      <c r="C560" s="77"/>
      <c r="D560" s="77"/>
      <c r="E560" s="77"/>
      <c r="F560" s="77"/>
      <c r="G560" s="77"/>
      <c r="H560" s="81">
        <f>+SUM(C560:G560)</f>
        <v>0</v>
      </c>
      <c r="I560" s="6"/>
      <c r="J560" s="6"/>
    </row>
    <row r="561" spans="1:10">
      <c r="A561" s="60" t="s">
        <v>1351</v>
      </c>
      <c r="B561" s="24" t="s">
        <v>711</v>
      </c>
      <c r="C561" s="88">
        <f>+SUM(C562)</f>
        <v>0</v>
      </c>
      <c r="D561" s="88">
        <f t="shared" ref="D561:H561" si="237">+SUM(D562)</f>
        <v>0</v>
      </c>
      <c r="E561" s="88">
        <f t="shared" si="237"/>
        <v>0</v>
      </c>
      <c r="F561" s="88">
        <f t="shared" si="237"/>
        <v>0</v>
      </c>
      <c r="G561" s="88">
        <f t="shared" si="237"/>
        <v>0</v>
      </c>
      <c r="H561" s="88">
        <f t="shared" si="237"/>
        <v>0</v>
      </c>
      <c r="I561" s="6"/>
      <c r="J561" s="6"/>
    </row>
    <row r="562" spans="1:10">
      <c r="A562" s="61" t="s">
        <v>712</v>
      </c>
      <c r="B562" s="48" t="s">
        <v>711</v>
      </c>
      <c r="C562" s="77"/>
      <c r="D562" s="77"/>
      <c r="E562" s="77"/>
      <c r="F562" s="77"/>
      <c r="G562" s="77"/>
      <c r="H562" s="81">
        <f>+SUM(C562:G562)</f>
        <v>0</v>
      </c>
      <c r="I562" s="6"/>
      <c r="J562" s="6"/>
    </row>
    <row r="563" spans="1:10">
      <c r="A563" s="60" t="s">
        <v>1352</v>
      </c>
      <c r="B563" s="24" t="s">
        <v>1353</v>
      </c>
      <c r="C563" s="88">
        <f>+SUM(C564)</f>
        <v>0</v>
      </c>
      <c r="D563" s="88">
        <f t="shared" ref="D563:H563" si="238">+SUM(D564)</f>
        <v>0</v>
      </c>
      <c r="E563" s="88">
        <f t="shared" si="238"/>
        <v>0</v>
      </c>
      <c r="F563" s="88">
        <f t="shared" si="238"/>
        <v>0</v>
      </c>
      <c r="G563" s="88">
        <f t="shared" si="238"/>
        <v>0</v>
      </c>
      <c r="H563" s="88">
        <f t="shared" si="238"/>
        <v>0</v>
      </c>
      <c r="I563" s="6"/>
      <c r="J563" s="6"/>
    </row>
    <row r="564" spans="1:10">
      <c r="A564" s="61" t="s">
        <v>713</v>
      </c>
      <c r="B564" s="48" t="s">
        <v>714</v>
      </c>
      <c r="C564" s="77"/>
      <c r="D564" s="77"/>
      <c r="E564" s="77"/>
      <c r="F564" s="77"/>
      <c r="G564" s="77"/>
      <c r="H564" s="81">
        <f>+SUM(C564:G564)</f>
        <v>0</v>
      </c>
      <c r="I564" s="6"/>
      <c r="J564" s="6"/>
    </row>
    <row r="565" spans="1:10">
      <c r="A565" s="60" t="s">
        <v>1354</v>
      </c>
      <c r="B565" s="24" t="s">
        <v>1355</v>
      </c>
      <c r="C565" s="88">
        <f>+SUM(C566)</f>
        <v>0</v>
      </c>
      <c r="D565" s="88">
        <f t="shared" ref="D565:H565" si="239">+SUM(D566)</f>
        <v>0</v>
      </c>
      <c r="E565" s="88">
        <f t="shared" si="239"/>
        <v>0</v>
      </c>
      <c r="F565" s="88">
        <f t="shared" si="239"/>
        <v>0</v>
      </c>
      <c r="G565" s="88">
        <f t="shared" si="239"/>
        <v>0</v>
      </c>
      <c r="H565" s="88">
        <f t="shared" si="239"/>
        <v>0</v>
      </c>
      <c r="I565" s="6"/>
      <c r="J565" s="6"/>
    </row>
    <row r="566" spans="1:10">
      <c r="A566" s="61" t="s">
        <v>715</v>
      </c>
      <c r="B566" s="48" t="s">
        <v>716</v>
      </c>
      <c r="C566" s="78"/>
      <c r="D566" s="78"/>
      <c r="E566" s="78"/>
      <c r="F566" s="78"/>
      <c r="G566" s="78"/>
      <c r="H566" s="86">
        <f>+SUM(C566:G566)</f>
        <v>0</v>
      </c>
      <c r="I566" s="6"/>
      <c r="J566" s="6"/>
    </row>
    <row r="567" spans="1:10" ht="30">
      <c r="A567" s="60" t="s">
        <v>1356</v>
      </c>
      <c r="B567" s="24" t="s">
        <v>1357</v>
      </c>
      <c r="C567" s="25">
        <f>+SUM(C568)</f>
        <v>0</v>
      </c>
      <c r="D567" s="25">
        <f t="shared" ref="D567:H567" si="240">+SUM(D568)</f>
        <v>0</v>
      </c>
      <c r="E567" s="25">
        <f t="shared" si="240"/>
        <v>0</v>
      </c>
      <c r="F567" s="25">
        <f t="shared" si="240"/>
        <v>0</v>
      </c>
      <c r="G567" s="25">
        <f t="shared" si="240"/>
        <v>0</v>
      </c>
      <c r="H567" s="25">
        <f t="shared" si="240"/>
        <v>0</v>
      </c>
      <c r="I567" s="6"/>
      <c r="J567" s="6"/>
    </row>
    <row r="568" spans="1:10" ht="30">
      <c r="A568" s="61" t="s">
        <v>717</v>
      </c>
      <c r="B568" s="48" t="s">
        <v>718</v>
      </c>
      <c r="C568" s="27"/>
      <c r="D568" s="27"/>
      <c r="E568" s="27"/>
      <c r="F568" s="27"/>
      <c r="G568" s="27"/>
      <c r="H568" s="74">
        <f>+SUM(C568:G568)</f>
        <v>0</v>
      </c>
      <c r="I568" s="6"/>
      <c r="J568" s="6"/>
    </row>
    <row r="569" spans="1:10" ht="30">
      <c r="A569" s="64" t="s">
        <v>1358</v>
      </c>
      <c r="B569" s="30" t="s">
        <v>719</v>
      </c>
      <c r="C569" s="91">
        <f>+SUM(C570,C572,C574,C576)</f>
        <v>0</v>
      </c>
      <c r="D569" s="91">
        <f t="shared" ref="D569:H569" si="241">+SUM(D570,D572,D574,D576)</f>
        <v>0</v>
      </c>
      <c r="E569" s="91">
        <f t="shared" si="241"/>
        <v>0</v>
      </c>
      <c r="F569" s="91">
        <f t="shared" si="241"/>
        <v>0</v>
      </c>
      <c r="G569" s="91">
        <f t="shared" si="241"/>
        <v>0</v>
      </c>
      <c r="H569" s="91">
        <f t="shared" si="241"/>
        <v>0</v>
      </c>
      <c r="I569" s="6"/>
      <c r="J569" s="6"/>
    </row>
    <row r="570" spans="1:10">
      <c r="A570" s="60" t="s">
        <v>1359</v>
      </c>
      <c r="B570" s="24" t="s">
        <v>1360</v>
      </c>
      <c r="C570" s="88">
        <f>+SUM(C571)</f>
        <v>0</v>
      </c>
      <c r="D570" s="88">
        <f t="shared" ref="D570:H570" si="242">+SUM(D571)</f>
        <v>0</v>
      </c>
      <c r="E570" s="88">
        <f t="shared" si="242"/>
        <v>0</v>
      </c>
      <c r="F570" s="88">
        <f t="shared" si="242"/>
        <v>0</v>
      </c>
      <c r="G570" s="88">
        <f t="shared" si="242"/>
        <v>0</v>
      </c>
      <c r="H570" s="88">
        <f t="shared" si="242"/>
        <v>0</v>
      </c>
      <c r="I570" s="6"/>
      <c r="J570" s="6"/>
    </row>
    <row r="571" spans="1:10">
      <c r="A571" s="61" t="s">
        <v>720</v>
      </c>
      <c r="B571" s="48" t="s">
        <v>721</v>
      </c>
      <c r="C571" s="77"/>
      <c r="D571" s="77"/>
      <c r="E571" s="77"/>
      <c r="F571" s="77"/>
      <c r="G571" s="77"/>
      <c r="H571" s="81">
        <f>+SUM(C571:G571)</f>
        <v>0</v>
      </c>
      <c r="I571" s="6"/>
      <c r="J571" s="6"/>
    </row>
    <row r="572" spans="1:10">
      <c r="A572" s="60" t="s">
        <v>1361</v>
      </c>
      <c r="B572" s="24" t="s">
        <v>1362</v>
      </c>
      <c r="C572" s="88">
        <f>+SUM(C573)</f>
        <v>0</v>
      </c>
      <c r="D572" s="88">
        <f t="shared" ref="D572:H572" si="243">+SUM(D573)</f>
        <v>0</v>
      </c>
      <c r="E572" s="88">
        <f t="shared" si="243"/>
        <v>0</v>
      </c>
      <c r="F572" s="88">
        <f t="shared" si="243"/>
        <v>0</v>
      </c>
      <c r="G572" s="88">
        <f t="shared" si="243"/>
        <v>0</v>
      </c>
      <c r="H572" s="88">
        <f t="shared" si="243"/>
        <v>0</v>
      </c>
      <c r="I572" s="6"/>
      <c r="J572" s="6"/>
    </row>
    <row r="573" spans="1:10">
      <c r="A573" s="61" t="s">
        <v>722</v>
      </c>
      <c r="B573" s="48" t="s">
        <v>723</v>
      </c>
      <c r="C573" s="77"/>
      <c r="D573" s="77"/>
      <c r="E573" s="77"/>
      <c r="F573" s="77"/>
      <c r="G573" s="77"/>
      <c r="H573" s="81">
        <f>+SUM(C573:G573)</f>
        <v>0</v>
      </c>
      <c r="I573" s="6"/>
      <c r="J573" s="6"/>
    </row>
    <row r="574" spans="1:10">
      <c r="A574" s="60" t="s">
        <v>1363</v>
      </c>
      <c r="B574" s="24" t="s">
        <v>1364</v>
      </c>
      <c r="C574" s="88">
        <f>+SUM(C575)</f>
        <v>0</v>
      </c>
      <c r="D574" s="88">
        <f t="shared" ref="D574:H574" si="244">+SUM(D575)</f>
        <v>0</v>
      </c>
      <c r="E574" s="88">
        <f t="shared" si="244"/>
        <v>0</v>
      </c>
      <c r="F574" s="88">
        <f t="shared" si="244"/>
        <v>0</v>
      </c>
      <c r="G574" s="88">
        <f t="shared" si="244"/>
        <v>0</v>
      </c>
      <c r="H574" s="88">
        <f t="shared" si="244"/>
        <v>0</v>
      </c>
      <c r="I574" s="6"/>
      <c r="J574" s="6"/>
    </row>
    <row r="575" spans="1:10">
      <c r="A575" s="61" t="s">
        <v>724</v>
      </c>
      <c r="B575" s="48" t="s">
        <v>725</v>
      </c>
      <c r="C575" s="77"/>
      <c r="D575" s="77"/>
      <c r="E575" s="77"/>
      <c r="F575" s="77"/>
      <c r="G575" s="77"/>
      <c r="H575" s="81">
        <f>+SUM(C575:G575)</f>
        <v>0</v>
      </c>
      <c r="I575" s="6"/>
      <c r="J575" s="6"/>
    </row>
    <row r="576" spans="1:10">
      <c r="A576" s="60" t="s">
        <v>1365</v>
      </c>
      <c r="B576" s="24" t="s">
        <v>1366</v>
      </c>
      <c r="C576" s="88">
        <f>+SUM(C577)</f>
        <v>0</v>
      </c>
      <c r="D576" s="88">
        <f t="shared" ref="D576:H576" si="245">+SUM(D577)</f>
        <v>0</v>
      </c>
      <c r="E576" s="88">
        <f t="shared" si="245"/>
        <v>0</v>
      </c>
      <c r="F576" s="88">
        <f t="shared" si="245"/>
        <v>0</v>
      </c>
      <c r="G576" s="88">
        <f t="shared" si="245"/>
        <v>0</v>
      </c>
      <c r="H576" s="88">
        <f t="shared" si="245"/>
        <v>0</v>
      </c>
      <c r="I576" s="6"/>
      <c r="J576" s="6"/>
    </row>
    <row r="577" spans="1:10">
      <c r="A577" s="61" t="s">
        <v>726</v>
      </c>
      <c r="B577" s="48" t="s">
        <v>727</v>
      </c>
      <c r="C577" s="77"/>
      <c r="D577" s="77"/>
      <c r="E577" s="77"/>
      <c r="F577" s="77"/>
      <c r="G577" s="77"/>
      <c r="H577" s="81">
        <f>+SUM(C577:G577)</f>
        <v>0</v>
      </c>
      <c r="I577" s="6"/>
      <c r="J577" s="6"/>
    </row>
    <row r="578" spans="1:10">
      <c r="A578" s="64" t="s">
        <v>1367</v>
      </c>
      <c r="B578" s="30" t="s">
        <v>1368</v>
      </c>
      <c r="C578" s="91">
        <f>+SUM(C579,C581,C583,C585)</f>
        <v>0</v>
      </c>
      <c r="D578" s="91">
        <f t="shared" ref="D578:H578" si="246">+SUM(D579,D581,D583,D585)</f>
        <v>0</v>
      </c>
      <c r="E578" s="91">
        <f t="shared" si="246"/>
        <v>0</v>
      </c>
      <c r="F578" s="91">
        <f t="shared" si="246"/>
        <v>0</v>
      </c>
      <c r="G578" s="91">
        <f t="shared" si="246"/>
        <v>0</v>
      </c>
      <c r="H578" s="91">
        <f t="shared" si="246"/>
        <v>0</v>
      </c>
      <c r="I578" s="6"/>
      <c r="J578" s="6"/>
    </row>
    <row r="579" spans="1:10">
      <c r="A579" s="60" t="s">
        <v>1369</v>
      </c>
      <c r="B579" s="24" t="s">
        <v>1370</v>
      </c>
      <c r="C579" s="88">
        <f>+SUM(C580)</f>
        <v>0</v>
      </c>
      <c r="D579" s="88">
        <f t="shared" ref="D579:H579" si="247">+SUM(D580)</f>
        <v>0</v>
      </c>
      <c r="E579" s="88">
        <f t="shared" si="247"/>
        <v>0</v>
      </c>
      <c r="F579" s="88">
        <f t="shared" si="247"/>
        <v>0</v>
      </c>
      <c r="G579" s="88">
        <f t="shared" si="247"/>
        <v>0</v>
      </c>
      <c r="H579" s="88">
        <f t="shared" si="247"/>
        <v>0</v>
      </c>
      <c r="I579" s="6"/>
      <c r="J579" s="6"/>
    </row>
    <row r="580" spans="1:10">
      <c r="A580" s="61" t="s">
        <v>728</v>
      </c>
      <c r="B580" s="48" t="s">
        <v>729</v>
      </c>
      <c r="C580" s="27"/>
      <c r="D580" s="27"/>
      <c r="E580" s="27"/>
      <c r="F580" s="27"/>
      <c r="G580" s="27"/>
      <c r="H580" s="81">
        <f>+SUM(C580:G580)</f>
        <v>0</v>
      </c>
      <c r="I580" s="6"/>
      <c r="J580" s="6"/>
    </row>
    <row r="581" spans="1:10">
      <c r="A581" s="60" t="s">
        <v>1371</v>
      </c>
      <c r="B581" s="24" t="s">
        <v>1372</v>
      </c>
      <c r="C581" s="88">
        <f>+SUM(C582)</f>
        <v>0</v>
      </c>
      <c r="D581" s="88">
        <f t="shared" ref="D581:H581" si="248">+SUM(D582)</f>
        <v>0</v>
      </c>
      <c r="E581" s="88">
        <f t="shared" si="248"/>
        <v>0</v>
      </c>
      <c r="F581" s="88">
        <f t="shared" si="248"/>
        <v>0</v>
      </c>
      <c r="G581" s="88">
        <f t="shared" si="248"/>
        <v>0</v>
      </c>
      <c r="H581" s="88">
        <f t="shared" si="248"/>
        <v>0</v>
      </c>
      <c r="I581" s="6"/>
      <c r="J581" s="6"/>
    </row>
    <row r="582" spans="1:10">
      <c r="A582" s="61" t="s">
        <v>730</v>
      </c>
      <c r="B582" s="48" t="s">
        <v>731</v>
      </c>
      <c r="C582" s="27"/>
      <c r="D582" s="27"/>
      <c r="E582" s="27"/>
      <c r="F582" s="27"/>
      <c r="G582" s="27"/>
      <c r="H582" s="81">
        <f>+SUM(C582:G582)</f>
        <v>0</v>
      </c>
      <c r="I582" s="6"/>
      <c r="J582" s="6"/>
    </row>
    <row r="583" spans="1:10">
      <c r="A583" s="60" t="s">
        <v>1373</v>
      </c>
      <c r="B583" s="24" t="s">
        <v>1374</v>
      </c>
      <c r="C583" s="88">
        <f>+SUM(C584)</f>
        <v>0</v>
      </c>
      <c r="D583" s="88">
        <f t="shared" ref="D583:H583" si="249">+SUM(D584)</f>
        <v>0</v>
      </c>
      <c r="E583" s="88">
        <f t="shared" si="249"/>
        <v>0</v>
      </c>
      <c r="F583" s="88">
        <f t="shared" si="249"/>
        <v>0</v>
      </c>
      <c r="G583" s="88">
        <f t="shared" si="249"/>
        <v>0</v>
      </c>
      <c r="H583" s="88">
        <f t="shared" si="249"/>
        <v>0</v>
      </c>
      <c r="I583" s="6"/>
      <c r="J583" s="6"/>
    </row>
    <row r="584" spans="1:10">
      <c r="A584" s="61" t="s">
        <v>732</v>
      </c>
      <c r="B584" s="48" t="s">
        <v>733</v>
      </c>
      <c r="C584" s="77"/>
      <c r="D584" s="77"/>
      <c r="E584" s="77"/>
      <c r="F584" s="77"/>
      <c r="G584" s="77"/>
      <c r="H584" s="81">
        <f>+SUM(C584:G584)</f>
        <v>0</v>
      </c>
      <c r="I584" s="6"/>
      <c r="J584" s="6"/>
    </row>
    <row r="585" spans="1:10">
      <c r="A585" s="60" t="s">
        <v>1375</v>
      </c>
      <c r="B585" s="24" t="s">
        <v>734</v>
      </c>
      <c r="C585" s="88">
        <f>+SUM(C586)</f>
        <v>0</v>
      </c>
      <c r="D585" s="88">
        <f t="shared" ref="D585:H585" si="250">+SUM(D586)</f>
        <v>0</v>
      </c>
      <c r="E585" s="88">
        <f t="shared" si="250"/>
        <v>0</v>
      </c>
      <c r="F585" s="88">
        <f t="shared" si="250"/>
        <v>0</v>
      </c>
      <c r="G585" s="88">
        <f t="shared" si="250"/>
        <v>0</v>
      </c>
      <c r="H585" s="88">
        <f t="shared" si="250"/>
        <v>0</v>
      </c>
      <c r="I585" s="6"/>
      <c r="J585" s="6"/>
    </row>
    <row r="586" spans="1:10">
      <c r="A586" s="61" t="s">
        <v>735</v>
      </c>
      <c r="B586" s="48" t="s">
        <v>736</v>
      </c>
      <c r="C586" s="77"/>
      <c r="D586" s="77"/>
      <c r="E586" s="77"/>
      <c r="F586" s="77"/>
      <c r="G586" s="77"/>
      <c r="H586" s="81">
        <f>+SUM(C586:G586)</f>
        <v>0</v>
      </c>
      <c r="I586" s="6"/>
      <c r="J586" s="6"/>
    </row>
    <row r="587" spans="1:10" ht="30">
      <c r="A587" s="64" t="s">
        <v>1376</v>
      </c>
      <c r="B587" s="30" t="s">
        <v>1377</v>
      </c>
      <c r="C587" s="91">
        <f>+SUM(C588,C590,C592,C594,C596,C598,C600,C602)</f>
        <v>0</v>
      </c>
      <c r="D587" s="91">
        <f>+SUM(D588,D590,D592,D594,D596,D598,D600,D602)</f>
        <v>0</v>
      </c>
      <c r="E587" s="91">
        <f t="shared" ref="E587:H587" si="251">+SUM(E588,E590,E592,E594,E596,E598,E600,E602)</f>
        <v>4900000</v>
      </c>
      <c r="F587" s="91">
        <f t="shared" si="251"/>
        <v>0</v>
      </c>
      <c r="G587" s="91">
        <f t="shared" si="251"/>
        <v>0</v>
      </c>
      <c r="H587" s="91">
        <f t="shared" si="251"/>
        <v>4900000</v>
      </c>
      <c r="I587" s="6"/>
      <c r="J587" s="6"/>
    </row>
    <row r="588" spans="1:10">
      <c r="A588" s="60" t="s">
        <v>1378</v>
      </c>
      <c r="B588" s="24" t="s">
        <v>1379</v>
      </c>
      <c r="C588" s="88">
        <f>+SUM(C589)</f>
        <v>0</v>
      </c>
      <c r="D588" s="88">
        <f t="shared" ref="D588:H588" si="252">+SUM(D589)</f>
        <v>0</v>
      </c>
      <c r="E588" s="88">
        <f t="shared" si="252"/>
        <v>4900000</v>
      </c>
      <c r="F588" s="88">
        <f t="shared" si="252"/>
        <v>0</v>
      </c>
      <c r="G588" s="88">
        <f t="shared" si="252"/>
        <v>0</v>
      </c>
      <c r="H588" s="88">
        <f t="shared" si="252"/>
        <v>4900000</v>
      </c>
      <c r="I588" s="6"/>
      <c r="J588" s="6"/>
    </row>
    <row r="589" spans="1:10">
      <c r="A589" s="61" t="s">
        <v>737</v>
      </c>
      <c r="B589" s="48" t="s">
        <v>738</v>
      </c>
      <c r="C589" s="77"/>
      <c r="D589" s="77"/>
      <c r="E589" s="77">
        <v>4900000</v>
      </c>
      <c r="F589" s="77"/>
      <c r="G589" s="77"/>
      <c r="H589" s="81">
        <f>+SUM(C589:G589)</f>
        <v>4900000</v>
      </c>
      <c r="I589" s="6"/>
      <c r="J589" s="6"/>
    </row>
    <row r="590" spans="1:10">
      <c r="A590" s="60" t="s">
        <v>1380</v>
      </c>
      <c r="B590" s="24" t="s">
        <v>1381</v>
      </c>
      <c r="C590" s="88">
        <f>+SUM(C591)</f>
        <v>0</v>
      </c>
      <c r="D590" s="93"/>
      <c r="E590" s="93"/>
      <c r="F590" s="93"/>
      <c r="G590" s="93"/>
      <c r="H590" s="79"/>
      <c r="I590" s="6"/>
      <c r="J590" s="6"/>
    </row>
    <row r="591" spans="1:10">
      <c r="A591" s="61" t="s">
        <v>739</v>
      </c>
      <c r="B591" s="48" t="s">
        <v>740</v>
      </c>
      <c r="C591" s="77"/>
      <c r="D591" s="77"/>
      <c r="E591" s="77"/>
      <c r="F591" s="77"/>
      <c r="G591" s="77"/>
      <c r="H591" s="81">
        <f>+SUM(C591:G591)</f>
        <v>0</v>
      </c>
      <c r="I591" s="6"/>
      <c r="J591" s="6"/>
    </row>
    <row r="592" spans="1:10">
      <c r="A592" s="60" t="s">
        <v>1382</v>
      </c>
      <c r="B592" s="24" t="s">
        <v>1383</v>
      </c>
      <c r="C592" s="88">
        <f>+SUM(C593)</f>
        <v>0</v>
      </c>
      <c r="D592" s="93"/>
      <c r="E592" s="93"/>
      <c r="F592" s="93"/>
      <c r="G592" s="93"/>
      <c r="H592" s="79"/>
      <c r="I592" s="6"/>
      <c r="J592" s="6"/>
    </row>
    <row r="593" spans="1:10">
      <c r="A593" s="61" t="s">
        <v>741</v>
      </c>
      <c r="B593" s="48" t="s">
        <v>742</v>
      </c>
      <c r="C593" s="77"/>
      <c r="D593" s="77"/>
      <c r="E593" s="77"/>
      <c r="F593" s="77"/>
      <c r="G593" s="77"/>
      <c r="H593" s="81">
        <f>+SUM(C593:G593)</f>
        <v>0</v>
      </c>
      <c r="I593" s="6"/>
      <c r="J593" s="6"/>
    </row>
    <row r="594" spans="1:10">
      <c r="A594" s="60" t="s">
        <v>1384</v>
      </c>
      <c r="B594" s="24" t="s">
        <v>1385</v>
      </c>
      <c r="C594" s="88">
        <f>+SUM(C595)</f>
        <v>0</v>
      </c>
      <c r="D594" s="93"/>
      <c r="E594" s="93"/>
      <c r="F594" s="93"/>
      <c r="G594" s="93"/>
      <c r="H594" s="79"/>
      <c r="I594" s="6"/>
      <c r="J594" s="6"/>
    </row>
    <row r="595" spans="1:10">
      <c r="A595" s="61" t="s">
        <v>743</v>
      </c>
      <c r="B595" s="48" t="s">
        <v>744</v>
      </c>
      <c r="C595" s="77"/>
      <c r="D595" s="77"/>
      <c r="E595" s="77"/>
      <c r="F595" s="77"/>
      <c r="G595" s="77"/>
      <c r="H595" s="81">
        <f>+SUM(C595:G595)</f>
        <v>0</v>
      </c>
      <c r="I595" s="6"/>
      <c r="J595" s="6"/>
    </row>
    <row r="596" spans="1:10">
      <c r="A596" s="60" t="s">
        <v>1386</v>
      </c>
      <c r="B596" s="24" t="s">
        <v>1387</v>
      </c>
      <c r="C596" s="88">
        <f>+SUM(C597)</f>
        <v>0</v>
      </c>
      <c r="D596" s="93"/>
      <c r="E596" s="93"/>
      <c r="F596" s="93"/>
      <c r="G596" s="93"/>
      <c r="H596" s="79"/>
      <c r="I596" s="6"/>
      <c r="J596" s="6"/>
    </row>
    <row r="597" spans="1:10">
      <c r="A597" s="61" t="s">
        <v>745</v>
      </c>
      <c r="B597" s="48" t="s">
        <v>746</v>
      </c>
      <c r="C597" s="77"/>
      <c r="D597" s="77"/>
      <c r="E597" s="77"/>
      <c r="F597" s="77"/>
      <c r="G597" s="77"/>
      <c r="H597" s="81">
        <f>+SUM(C597:G597)</f>
        <v>0</v>
      </c>
      <c r="I597" s="6"/>
      <c r="J597" s="6"/>
    </row>
    <row r="598" spans="1:10">
      <c r="A598" s="60" t="s">
        <v>1388</v>
      </c>
      <c r="B598" s="24" t="s">
        <v>1389</v>
      </c>
      <c r="C598" s="88">
        <f>+SUM(C599)</f>
        <v>0</v>
      </c>
      <c r="D598" s="93"/>
      <c r="E598" s="93"/>
      <c r="F598" s="93"/>
      <c r="G598" s="93"/>
      <c r="H598" s="79"/>
      <c r="I598" s="6"/>
      <c r="J598" s="6"/>
    </row>
    <row r="599" spans="1:10">
      <c r="A599" s="61" t="s">
        <v>747</v>
      </c>
      <c r="B599" s="48" t="s">
        <v>748</v>
      </c>
      <c r="C599" s="77"/>
      <c r="D599" s="77"/>
      <c r="E599" s="77"/>
      <c r="F599" s="77"/>
      <c r="G599" s="77"/>
      <c r="H599" s="81">
        <f>+SUM(C599:G599)</f>
        <v>0</v>
      </c>
      <c r="I599" s="6"/>
      <c r="J599" s="6"/>
    </row>
    <row r="600" spans="1:10">
      <c r="A600" s="60" t="s">
        <v>1390</v>
      </c>
      <c r="B600" s="24" t="s">
        <v>1391</v>
      </c>
      <c r="C600" s="88">
        <f>+SUM(C601)</f>
        <v>0</v>
      </c>
      <c r="D600" s="93"/>
      <c r="E600" s="93"/>
      <c r="F600" s="93"/>
      <c r="G600" s="93"/>
      <c r="H600" s="79"/>
      <c r="I600" s="6"/>
      <c r="J600" s="6"/>
    </row>
    <row r="601" spans="1:10">
      <c r="A601" s="61" t="s">
        <v>749</v>
      </c>
      <c r="B601" s="48" t="s">
        <v>750</v>
      </c>
      <c r="C601" s="78"/>
      <c r="D601" s="78"/>
      <c r="E601" s="78"/>
      <c r="F601" s="78"/>
      <c r="G601" s="78"/>
      <c r="H601" s="81">
        <f>+SUM(C601:G601)</f>
        <v>0</v>
      </c>
      <c r="I601" s="6"/>
      <c r="J601" s="6"/>
    </row>
    <row r="602" spans="1:10">
      <c r="A602" s="60" t="s">
        <v>1392</v>
      </c>
      <c r="B602" s="24" t="s">
        <v>1393</v>
      </c>
      <c r="C602" s="88">
        <f>+SUM(C603)</f>
        <v>0</v>
      </c>
      <c r="D602" s="25"/>
      <c r="E602" s="25"/>
      <c r="F602" s="25"/>
      <c r="G602" s="25"/>
      <c r="H602" s="79"/>
      <c r="I602" s="6"/>
      <c r="J602" s="6"/>
    </row>
    <row r="603" spans="1:10">
      <c r="A603" s="61" t="s">
        <v>751</v>
      </c>
      <c r="B603" s="48" t="s">
        <v>752</v>
      </c>
      <c r="C603" s="27"/>
      <c r="D603" s="27"/>
      <c r="E603" s="27"/>
      <c r="F603" s="27"/>
      <c r="G603" s="27"/>
      <c r="H603" s="81">
        <f>+SUM(C603:G603)</f>
        <v>0</v>
      </c>
      <c r="I603" s="6"/>
      <c r="J603" s="6"/>
    </row>
    <row r="604" spans="1:10">
      <c r="A604" s="64" t="s">
        <v>1394</v>
      </c>
      <c r="B604" s="30" t="s">
        <v>1395</v>
      </c>
      <c r="C604" s="73">
        <f>+SUM(C605,C607,C610,C612,C615,C617,C619,C621)</f>
        <v>0</v>
      </c>
      <c r="D604" s="73">
        <f t="shared" ref="D604:H604" si="253">+SUM(D605,D607,D610,D612,D615,D617,D619,D621)</f>
        <v>0</v>
      </c>
      <c r="E604" s="73">
        <f t="shared" si="253"/>
        <v>890</v>
      </c>
      <c r="F604" s="73">
        <f t="shared" si="253"/>
        <v>0</v>
      </c>
      <c r="G604" s="73">
        <f t="shared" si="253"/>
        <v>0</v>
      </c>
      <c r="H604" s="73">
        <f t="shared" si="253"/>
        <v>890</v>
      </c>
      <c r="I604" s="6"/>
      <c r="J604" s="6"/>
    </row>
    <row r="605" spans="1:10">
      <c r="A605" s="60" t="s">
        <v>1396</v>
      </c>
      <c r="B605" s="24" t="s">
        <v>1397</v>
      </c>
      <c r="C605" s="88">
        <f>+SUM(C606)</f>
        <v>0</v>
      </c>
      <c r="D605" s="88">
        <f t="shared" ref="D605:H605" si="254">+SUM(D606)</f>
        <v>0</v>
      </c>
      <c r="E605" s="88">
        <f t="shared" si="254"/>
        <v>0</v>
      </c>
      <c r="F605" s="88">
        <f t="shared" si="254"/>
        <v>0</v>
      </c>
      <c r="G605" s="88">
        <f t="shared" si="254"/>
        <v>0</v>
      </c>
      <c r="H605" s="88">
        <f t="shared" si="254"/>
        <v>0</v>
      </c>
      <c r="I605" s="6"/>
      <c r="J605" s="6"/>
    </row>
    <row r="606" spans="1:10">
      <c r="A606" s="61" t="s">
        <v>753</v>
      </c>
      <c r="B606" s="48" t="s">
        <v>754</v>
      </c>
      <c r="C606" s="78"/>
      <c r="D606" s="78"/>
      <c r="E606" s="78"/>
      <c r="F606" s="78"/>
      <c r="G606" s="78"/>
      <c r="H606" s="81">
        <f>+SUM(C606:G606)</f>
        <v>0</v>
      </c>
      <c r="I606" s="6"/>
      <c r="J606" s="6"/>
    </row>
    <row r="607" spans="1:10">
      <c r="A607" s="60" t="s">
        <v>1398</v>
      </c>
      <c r="B607" s="24" t="s">
        <v>1399</v>
      </c>
      <c r="C607" s="25">
        <f>+SUM(C608:C609)</f>
        <v>0</v>
      </c>
      <c r="D607" s="25">
        <f t="shared" ref="D607:H607" si="255">+SUM(D608:D609)</f>
        <v>0</v>
      </c>
      <c r="E607" s="25">
        <f t="shared" si="255"/>
        <v>0</v>
      </c>
      <c r="F607" s="25">
        <f t="shared" si="255"/>
        <v>0</v>
      </c>
      <c r="G607" s="25">
        <f t="shared" si="255"/>
        <v>0</v>
      </c>
      <c r="H607" s="25">
        <f t="shared" si="255"/>
        <v>0</v>
      </c>
      <c r="I607" s="6"/>
      <c r="J607" s="6"/>
    </row>
    <row r="608" spans="1:10">
      <c r="A608" s="61" t="s">
        <v>755</v>
      </c>
      <c r="B608" s="48" t="s">
        <v>756</v>
      </c>
      <c r="C608" s="27"/>
      <c r="D608" s="27"/>
      <c r="E608" s="27"/>
      <c r="F608" s="27"/>
      <c r="G608" s="27"/>
      <c r="H608" s="74">
        <f>+SUM(C608:G608)</f>
        <v>0</v>
      </c>
      <c r="I608" s="6"/>
      <c r="J608" s="6"/>
    </row>
    <row r="609" spans="1:10" ht="15.75" customHeight="1">
      <c r="A609" s="61" t="s">
        <v>757</v>
      </c>
      <c r="B609" s="48" t="s">
        <v>758</v>
      </c>
      <c r="C609" s="77"/>
      <c r="D609" s="77"/>
      <c r="E609" s="77"/>
      <c r="F609" s="77"/>
      <c r="G609" s="77"/>
      <c r="H609" s="74">
        <f>+SUM(C609:G609)</f>
        <v>0</v>
      </c>
      <c r="I609" s="6"/>
      <c r="J609" s="6"/>
    </row>
    <row r="610" spans="1:10">
      <c r="A610" s="60" t="s">
        <v>1400</v>
      </c>
      <c r="B610" s="24" t="s">
        <v>1401</v>
      </c>
      <c r="C610" s="88">
        <f>+SUM(C611)</f>
        <v>0</v>
      </c>
      <c r="D610" s="88">
        <f t="shared" ref="D610:H610" si="256">+SUM(D611)</f>
        <v>0</v>
      </c>
      <c r="E610" s="88">
        <f t="shared" si="256"/>
        <v>0</v>
      </c>
      <c r="F610" s="88">
        <f t="shared" si="256"/>
        <v>0</v>
      </c>
      <c r="G610" s="88">
        <f t="shared" si="256"/>
        <v>0</v>
      </c>
      <c r="H610" s="88">
        <f t="shared" si="256"/>
        <v>0</v>
      </c>
      <c r="I610" s="6"/>
      <c r="J610" s="6"/>
    </row>
    <row r="611" spans="1:10">
      <c r="A611" s="61" t="s">
        <v>759</v>
      </c>
      <c r="B611" s="48" t="s">
        <v>760</v>
      </c>
      <c r="C611" s="77"/>
      <c r="D611" s="77"/>
      <c r="E611" s="77"/>
      <c r="F611" s="77"/>
      <c r="G611" s="77"/>
      <c r="H611" s="81">
        <f>+SUM(C611:G611)</f>
        <v>0</v>
      </c>
      <c r="I611" s="6"/>
      <c r="J611" s="6"/>
    </row>
    <row r="612" spans="1:10">
      <c r="A612" s="60" t="s">
        <v>1402</v>
      </c>
      <c r="B612" s="24" t="s">
        <v>761</v>
      </c>
      <c r="C612" s="88">
        <f>+SUM(C613:C614)</f>
        <v>0</v>
      </c>
      <c r="D612" s="88">
        <f t="shared" ref="D612:H612" si="257">+SUM(D613:D614)</f>
        <v>0</v>
      </c>
      <c r="E612" s="88">
        <f t="shared" si="257"/>
        <v>0</v>
      </c>
      <c r="F612" s="88">
        <f t="shared" si="257"/>
        <v>0</v>
      </c>
      <c r="G612" s="88">
        <f t="shared" si="257"/>
        <v>0</v>
      </c>
      <c r="H612" s="88">
        <f t="shared" si="257"/>
        <v>0</v>
      </c>
      <c r="I612" s="6"/>
      <c r="J612" s="6"/>
    </row>
    <row r="613" spans="1:10">
      <c r="A613" s="61" t="s">
        <v>762</v>
      </c>
      <c r="B613" s="48" t="s">
        <v>763</v>
      </c>
      <c r="C613" s="77"/>
      <c r="D613" s="77"/>
      <c r="E613" s="77"/>
      <c r="F613" s="77"/>
      <c r="G613" s="77"/>
      <c r="H613" s="81">
        <f>+SUM(C613:G613)</f>
        <v>0</v>
      </c>
      <c r="I613" s="6"/>
      <c r="J613" s="6"/>
    </row>
    <row r="614" spans="1:10">
      <c r="A614" s="61" t="s">
        <v>764</v>
      </c>
      <c r="B614" s="48" t="s">
        <v>765</v>
      </c>
      <c r="C614" s="27"/>
      <c r="D614" s="27"/>
      <c r="E614" s="27"/>
      <c r="F614" s="27"/>
      <c r="G614" s="27"/>
      <c r="H614" s="81">
        <f>+SUM(C614:G614)</f>
        <v>0</v>
      </c>
      <c r="I614" s="6"/>
      <c r="J614" s="6"/>
    </row>
    <row r="615" spans="1:10">
      <c r="A615" s="60" t="s">
        <v>1403</v>
      </c>
      <c r="B615" s="24" t="s">
        <v>1404</v>
      </c>
      <c r="C615" s="25">
        <f>+SUM(C616)</f>
        <v>0</v>
      </c>
      <c r="D615" s="25">
        <f t="shared" ref="D615:H615" si="258">+SUM(D616)</f>
        <v>0</v>
      </c>
      <c r="E615" s="25">
        <f t="shared" si="258"/>
        <v>0</v>
      </c>
      <c r="F615" s="25">
        <f t="shared" si="258"/>
        <v>0</v>
      </c>
      <c r="G615" s="25">
        <f t="shared" si="258"/>
        <v>0</v>
      </c>
      <c r="H615" s="25">
        <f t="shared" si="258"/>
        <v>0</v>
      </c>
      <c r="I615" s="6"/>
      <c r="J615" s="6"/>
    </row>
    <row r="616" spans="1:10">
      <c r="A616" s="61" t="s">
        <v>766</v>
      </c>
      <c r="B616" s="48" t="s">
        <v>767</v>
      </c>
      <c r="C616" s="27"/>
      <c r="D616" s="27"/>
      <c r="E616" s="27"/>
      <c r="F616" s="27"/>
      <c r="G616" s="27"/>
      <c r="H616" s="74">
        <f>+SUM(C616:G616)</f>
        <v>0</v>
      </c>
      <c r="I616" s="6"/>
      <c r="J616" s="6"/>
    </row>
    <row r="617" spans="1:10">
      <c r="A617" s="60" t="s">
        <v>1405</v>
      </c>
      <c r="B617" s="24" t="s">
        <v>1406</v>
      </c>
      <c r="C617" s="25">
        <f>+SUM(C618)</f>
        <v>0</v>
      </c>
      <c r="D617" s="25">
        <f t="shared" ref="D617:H617" si="259">+SUM(D618)</f>
        <v>0</v>
      </c>
      <c r="E617" s="25">
        <f t="shared" si="259"/>
        <v>0</v>
      </c>
      <c r="F617" s="25">
        <f t="shared" si="259"/>
        <v>0</v>
      </c>
      <c r="G617" s="25">
        <f t="shared" si="259"/>
        <v>0</v>
      </c>
      <c r="H617" s="25">
        <f t="shared" si="259"/>
        <v>0</v>
      </c>
      <c r="I617" s="6"/>
      <c r="J617" s="6"/>
    </row>
    <row r="618" spans="1:10">
      <c r="A618" s="61" t="s">
        <v>768</v>
      </c>
      <c r="B618" s="48" t="s">
        <v>769</v>
      </c>
      <c r="C618" s="27"/>
      <c r="D618" s="27"/>
      <c r="E618" s="27"/>
      <c r="F618" s="27"/>
      <c r="G618" s="27"/>
      <c r="H618" s="74">
        <f>+SUM(C618:G618)</f>
        <v>0</v>
      </c>
      <c r="I618" s="6"/>
      <c r="J618" s="6"/>
    </row>
    <row r="619" spans="1:10">
      <c r="A619" s="60" t="s">
        <v>1407</v>
      </c>
      <c r="B619" s="24" t="s">
        <v>1408</v>
      </c>
      <c r="C619" s="25">
        <f>+SUM(C620)</f>
        <v>0</v>
      </c>
      <c r="D619" s="25">
        <f t="shared" ref="D619:H619" si="260">+SUM(D620)</f>
        <v>0</v>
      </c>
      <c r="E619" s="25">
        <f t="shared" si="260"/>
        <v>0</v>
      </c>
      <c r="F619" s="25">
        <f t="shared" si="260"/>
        <v>0</v>
      </c>
      <c r="G619" s="25">
        <f t="shared" si="260"/>
        <v>0</v>
      </c>
      <c r="H619" s="25">
        <f t="shared" si="260"/>
        <v>0</v>
      </c>
      <c r="I619" s="6"/>
      <c r="J619" s="6"/>
    </row>
    <row r="620" spans="1:10">
      <c r="A620" s="61" t="s">
        <v>770</v>
      </c>
      <c r="B620" s="48" t="s">
        <v>771</v>
      </c>
      <c r="C620" s="27"/>
      <c r="D620" s="27"/>
      <c r="E620" s="27"/>
      <c r="F620" s="27"/>
      <c r="G620" s="27"/>
      <c r="H620" s="74">
        <f>+SUM(C620:G620)</f>
        <v>0</v>
      </c>
      <c r="I620" s="6"/>
      <c r="J620" s="6"/>
    </row>
    <row r="621" spans="1:10">
      <c r="A621" s="60" t="s">
        <v>1409</v>
      </c>
      <c r="B621" s="24" t="s">
        <v>1410</v>
      </c>
      <c r="C621" s="25">
        <f>+SUM(C622)</f>
        <v>0</v>
      </c>
      <c r="D621" s="25">
        <f t="shared" ref="D621:H621" si="261">+SUM(D622)</f>
        <v>0</v>
      </c>
      <c r="E621" s="25">
        <f t="shared" si="261"/>
        <v>890</v>
      </c>
      <c r="F621" s="25">
        <f t="shared" si="261"/>
        <v>0</v>
      </c>
      <c r="G621" s="25">
        <f t="shared" si="261"/>
        <v>0</v>
      </c>
      <c r="H621" s="25">
        <f t="shared" si="261"/>
        <v>890</v>
      </c>
      <c r="I621" s="6"/>
      <c r="J621" s="6"/>
    </row>
    <row r="622" spans="1:10">
      <c r="A622" s="61" t="s">
        <v>772</v>
      </c>
      <c r="B622" s="48" t="s">
        <v>773</v>
      </c>
      <c r="C622" s="27"/>
      <c r="D622" s="27"/>
      <c r="E622" s="27">
        <v>890</v>
      </c>
      <c r="F622" s="27"/>
      <c r="G622" s="27"/>
      <c r="H622" s="74">
        <f>+SUM(C622:G622)</f>
        <v>890</v>
      </c>
      <c r="I622" s="6"/>
      <c r="J622" s="6"/>
    </row>
    <row r="623" spans="1:10">
      <c r="A623" s="64" t="s">
        <v>1411</v>
      </c>
      <c r="B623" s="30" t="s">
        <v>1412</v>
      </c>
      <c r="C623" s="73">
        <f>+SUM(C624,C626)</f>
        <v>0</v>
      </c>
      <c r="D623" s="73">
        <f t="shared" ref="D623:H623" si="262">+SUM(D624,D626)</f>
        <v>0</v>
      </c>
      <c r="E623" s="73">
        <f t="shared" si="262"/>
        <v>0</v>
      </c>
      <c r="F623" s="73">
        <f t="shared" si="262"/>
        <v>0</v>
      </c>
      <c r="G623" s="73">
        <f t="shared" si="262"/>
        <v>0</v>
      </c>
      <c r="H623" s="73">
        <f t="shared" si="262"/>
        <v>0</v>
      </c>
      <c r="I623" s="6"/>
      <c r="J623" s="6"/>
    </row>
    <row r="624" spans="1:10">
      <c r="A624" s="60" t="s">
        <v>1413</v>
      </c>
      <c r="B624" s="24" t="s">
        <v>1414</v>
      </c>
      <c r="C624" s="25">
        <f>+SUM(C625)</f>
        <v>0</v>
      </c>
      <c r="D624" s="25">
        <f t="shared" ref="D624:H624" si="263">+SUM(D625)</f>
        <v>0</v>
      </c>
      <c r="E624" s="25">
        <f t="shared" si="263"/>
        <v>0</v>
      </c>
      <c r="F624" s="25">
        <f t="shared" si="263"/>
        <v>0</v>
      </c>
      <c r="G624" s="25">
        <f t="shared" si="263"/>
        <v>0</v>
      </c>
      <c r="H624" s="25">
        <f t="shared" si="263"/>
        <v>0</v>
      </c>
      <c r="I624" s="6"/>
      <c r="J624" s="6"/>
    </row>
    <row r="625" spans="1:10">
      <c r="A625" s="61" t="s">
        <v>774</v>
      </c>
      <c r="B625" s="48" t="s">
        <v>775</v>
      </c>
      <c r="C625" s="78"/>
      <c r="D625" s="78"/>
      <c r="E625" s="78"/>
      <c r="F625" s="78"/>
      <c r="G625" s="78"/>
      <c r="H625" s="74">
        <f>+SUM(C625:G625)</f>
        <v>0</v>
      </c>
      <c r="I625" s="6"/>
      <c r="J625" s="6"/>
    </row>
    <row r="626" spans="1:10">
      <c r="A626" s="60" t="s">
        <v>1415</v>
      </c>
      <c r="B626" s="24" t="s">
        <v>1416</v>
      </c>
      <c r="C626" s="25">
        <f>+SUM(C627)</f>
        <v>0</v>
      </c>
      <c r="D626" s="25">
        <f t="shared" ref="D626:H626" si="264">+SUM(D627)</f>
        <v>0</v>
      </c>
      <c r="E626" s="25">
        <f t="shared" si="264"/>
        <v>0</v>
      </c>
      <c r="F626" s="25">
        <f t="shared" si="264"/>
        <v>0</v>
      </c>
      <c r="G626" s="25">
        <f t="shared" si="264"/>
        <v>0</v>
      </c>
      <c r="H626" s="25">
        <f t="shared" si="264"/>
        <v>0</v>
      </c>
      <c r="I626" s="6"/>
      <c r="J626" s="6"/>
    </row>
    <row r="627" spans="1:10">
      <c r="A627" s="61" t="s">
        <v>776</v>
      </c>
      <c r="B627" s="48" t="s">
        <v>777</v>
      </c>
      <c r="C627" s="27"/>
      <c r="D627" s="27"/>
      <c r="E627" s="27"/>
      <c r="F627" s="27"/>
      <c r="G627" s="27"/>
      <c r="H627" s="74">
        <f>+SUM(C627:G627)</f>
        <v>0</v>
      </c>
      <c r="I627" s="6"/>
      <c r="J627" s="6"/>
    </row>
    <row r="628" spans="1:10">
      <c r="A628" s="64" t="s">
        <v>1417</v>
      </c>
      <c r="B628" s="30" t="s">
        <v>1418</v>
      </c>
      <c r="C628" s="73">
        <f>+SUM(C629,C631,C633,C635,C637,C639,C641,C643,C645)</f>
        <v>0</v>
      </c>
      <c r="D628" s="73">
        <f t="shared" ref="D628:H628" si="265">+SUM(D629,D631,D633,D635,D637,D639,D641,D643,D645)</f>
        <v>0</v>
      </c>
      <c r="E628" s="73">
        <f t="shared" si="265"/>
        <v>0</v>
      </c>
      <c r="F628" s="73">
        <f t="shared" si="265"/>
        <v>0</v>
      </c>
      <c r="G628" s="73">
        <f t="shared" si="265"/>
        <v>0</v>
      </c>
      <c r="H628" s="73">
        <f t="shared" si="265"/>
        <v>0</v>
      </c>
      <c r="I628" s="6"/>
      <c r="J628" s="6"/>
    </row>
    <row r="629" spans="1:10">
      <c r="A629" s="60" t="s">
        <v>1419</v>
      </c>
      <c r="B629" s="24" t="s">
        <v>1420</v>
      </c>
      <c r="C629" s="25">
        <f>+SUM(C630)</f>
        <v>0</v>
      </c>
      <c r="D629" s="25">
        <f t="shared" ref="D629:H629" si="266">+SUM(D630)</f>
        <v>0</v>
      </c>
      <c r="E629" s="25">
        <f t="shared" si="266"/>
        <v>0</v>
      </c>
      <c r="F629" s="25">
        <f t="shared" si="266"/>
        <v>0</v>
      </c>
      <c r="G629" s="25">
        <f t="shared" si="266"/>
        <v>0</v>
      </c>
      <c r="H629" s="25">
        <f t="shared" si="266"/>
        <v>0</v>
      </c>
      <c r="I629" s="6"/>
      <c r="J629" s="6"/>
    </row>
    <row r="630" spans="1:10">
      <c r="A630" s="61" t="s">
        <v>778</v>
      </c>
      <c r="B630" s="48" t="s">
        <v>779</v>
      </c>
      <c r="C630" s="77"/>
      <c r="D630" s="77"/>
      <c r="E630" s="77"/>
      <c r="F630" s="77"/>
      <c r="G630" s="77"/>
      <c r="H630" s="74">
        <f>+SUM(C630:G630)</f>
        <v>0</v>
      </c>
      <c r="I630" s="6"/>
      <c r="J630" s="6"/>
    </row>
    <row r="631" spans="1:10">
      <c r="A631" s="60" t="s">
        <v>1421</v>
      </c>
      <c r="B631" s="24" t="s">
        <v>1422</v>
      </c>
      <c r="C631" s="25">
        <f>+SUM(C632)</f>
        <v>0</v>
      </c>
      <c r="D631" s="25">
        <f t="shared" ref="D631:H631" si="267">+SUM(D632)</f>
        <v>0</v>
      </c>
      <c r="E631" s="25">
        <f t="shared" si="267"/>
        <v>0</v>
      </c>
      <c r="F631" s="25">
        <f t="shared" si="267"/>
        <v>0</v>
      </c>
      <c r="G631" s="25">
        <f t="shared" si="267"/>
        <v>0</v>
      </c>
      <c r="H631" s="25">
        <f t="shared" si="267"/>
        <v>0</v>
      </c>
      <c r="I631" s="6"/>
      <c r="J631" s="6"/>
    </row>
    <row r="632" spans="1:10">
      <c r="A632" s="61" t="s">
        <v>780</v>
      </c>
      <c r="B632" s="48" t="s">
        <v>781</v>
      </c>
      <c r="C632" s="27"/>
      <c r="D632" s="27"/>
      <c r="E632" s="27"/>
      <c r="F632" s="27"/>
      <c r="G632" s="27"/>
      <c r="H632" s="74">
        <f>+SUM(C632:G632)</f>
        <v>0</v>
      </c>
      <c r="I632" s="6"/>
      <c r="J632" s="6"/>
    </row>
    <row r="633" spans="1:10">
      <c r="A633" s="60" t="s">
        <v>1423</v>
      </c>
      <c r="B633" s="24" t="s">
        <v>1424</v>
      </c>
      <c r="C633" s="25">
        <f>+SUM(C634)</f>
        <v>0</v>
      </c>
      <c r="D633" s="25">
        <f t="shared" ref="D633:H633" si="268">+SUM(D634)</f>
        <v>0</v>
      </c>
      <c r="E633" s="25">
        <f t="shared" si="268"/>
        <v>0</v>
      </c>
      <c r="F633" s="25">
        <f t="shared" si="268"/>
        <v>0</v>
      </c>
      <c r="G633" s="25">
        <f t="shared" si="268"/>
        <v>0</v>
      </c>
      <c r="H633" s="25">
        <f t="shared" si="268"/>
        <v>0</v>
      </c>
      <c r="I633" s="6"/>
      <c r="J633" s="6"/>
    </row>
    <row r="634" spans="1:10">
      <c r="A634" s="61" t="s">
        <v>782</v>
      </c>
      <c r="B634" s="48" t="s">
        <v>783</v>
      </c>
      <c r="C634" s="27"/>
      <c r="D634" s="27"/>
      <c r="E634" s="27"/>
      <c r="F634" s="27"/>
      <c r="G634" s="27"/>
      <c r="H634" s="74">
        <f>+SUM(C634:G634)</f>
        <v>0</v>
      </c>
      <c r="I634" s="6"/>
      <c r="J634" s="6"/>
    </row>
    <row r="635" spans="1:10">
      <c r="A635" s="60" t="s">
        <v>1425</v>
      </c>
      <c r="B635" s="24" t="s">
        <v>1426</v>
      </c>
      <c r="C635" s="25">
        <f>+SUM(C636)</f>
        <v>0</v>
      </c>
      <c r="D635" s="25">
        <f t="shared" ref="D635:H635" si="269">+SUM(D636)</f>
        <v>0</v>
      </c>
      <c r="E635" s="25">
        <f t="shared" si="269"/>
        <v>0</v>
      </c>
      <c r="F635" s="25">
        <f t="shared" si="269"/>
        <v>0</v>
      </c>
      <c r="G635" s="25">
        <f t="shared" si="269"/>
        <v>0</v>
      </c>
      <c r="H635" s="25">
        <f t="shared" si="269"/>
        <v>0</v>
      </c>
      <c r="I635" s="6"/>
      <c r="J635" s="6"/>
    </row>
    <row r="636" spans="1:10">
      <c r="A636" s="61" t="s">
        <v>784</v>
      </c>
      <c r="B636" s="48" t="s">
        <v>785</v>
      </c>
      <c r="C636" s="27"/>
      <c r="D636" s="27"/>
      <c r="E636" s="27"/>
      <c r="F636" s="27"/>
      <c r="G636" s="27"/>
      <c r="H636" s="74">
        <f>+SUM(C636:G636)</f>
        <v>0</v>
      </c>
      <c r="I636" s="6"/>
      <c r="J636" s="6"/>
    </row>
    <row r="637" spans="1:10">
      <c r="A637" s="60" t="s">
        <v>1427</v>
      </c>
      <c r="B637" s="24" t="s">
        <v>1428</v>
      </c>
      <c r="C637" s="25">
        <f>+SUM(C638)</f>
        <v>0</v>
      </c>
      <c r="D637" s="25">
        <f t="shared" ref="D637:H637" si="270">+SUM(D638)</f>
        <v>0</v>
      </c>
      <c r="E637" s="25">
        <f t="shared" si="270"/>
        <v>0</v>
      </c>
      <c r="F637" s="25">
        <f t="shared" si="270"/>
        <v>0</v>
      </c>
      <c r="G637" s="25">
        <f t="shared" si="270"/>
        <v>0</v>
      </c>
      <c r="H637" s="25">
        <f t="shared" si="270"/>
        <v>0</v>
      </c>
      <c r="I637" s="6"/>
      <c r="J637" s="6"/>
    </row>
    <row r="638" spans="1:10">
      <c r="A638" s="61" t="s">
        <v>786</v>
      </c>
      <c r="B638" s="48" t="s">
        <v>787</v>
      </c>
      <c r="C638" s="27"/>
      <c r="D638" s="27"/>
      <c r="E638" s="27"/>
      <c r="F638" s="27"/>
      <c r="G638" s="27"/>
      <c r="H638" s="74">
        <f>+SUM(C638:G638)</f>
        <v>0</v>
      </c>
      <c r="I638" s="6"/>
      <c r="J638" s="6"/>
    </row>
    <row r="639" spans="1:10">
      <c r="A639" s="60" t="s">
        <v>1429</v>
      </c>
      <c r="B639" s="24" t="s">
        <v>1430</v>
      </c>
      <c r="C639" s="25">
        <f>+SUM(C640)</f>
        <v>0</v>
      </c>
      <c r="D639" s="25">
        <f t="shared" ref="D639:H639" si="271">+SUM(D640)</f>
        <v>0</v>
      </c>
      <c r="E639" s="25">
        <f t="shared" si="271"/>
        <v>0</v>
      </c>
      <c r="F639" s="25">
        <f t="shared" si="271"/>
        <v>0</v>
      </c>
      <c r="G639" s="25">
        <f t="shared" si="271"/>
        <v>0</v>
      </c>
      <c r="H639" s="25">
        <f t="shared" si="271"/>
        <v>0</v>
      </c>
      <c r="I639" s="6"/>
      <c r="J639" s="6"/>
    </row>
    <row r="640" spans="1:10">
      <c r="A640" s="61" t="s">
        <v>788</v>
      </c>
      <c r="B640" s="48" t="s">
        <v>789</v>
      </c>
      <c r="C640" s="27"/>
      <c r="D640" s="27"/>
      <c r="E640" s="27"/>
      <c r="F640" s="27"/>
      <c r="G640" s="27"/>
      <c r="H640" s="74">
        <f>+SUM(C640:G640)</f>
        <v>0</v>
      </c>
      <c r="I640" s="6"/>
      <c r="J640" s="6"/>
    </row>
    <row r="641" spans="1:10">
      <c r="A641" s="60" t="s">
        <v>1431</v>
      </c>
      <c r="B641" s="24" t="s">
        <v>1432</v>
      </c>
      <c r="C641" s="25">
        <f>+SUM(C642)</f>
        <v>0</v>
      </c>
      <c r="D641" s="25">
        <f t="shared" ref="D641:H641" si="272">+SUM(D642)</f>
        <v>0</v>
      </c>
      <c r="E641" s="25">
        <f t="shared" si="272"/>
        <v>0</v>
      </c>
      <c r="F641" s="25">
        <f t="shared" si="272"/>
        <v>0</v>
      </c>
      <c r="G641" s="25">
        <f t="shared" si="272"/>
        <v>0</v>
      </c>
      <c r="H641" s="25">
        <f t="shared" si="272"/>
        <v>0</v>
      </c>
      <c r="I641" s="6"/>
      <c r="J641" s="6"/>
    </row>
    <row r="642" spans="1:10">
      <c r="A642" s="61" t="s">
        <v>790</v>
      </c>
      <c r="B642" s="48" t="s">
        <v>791</v>
      </c>
      <c r="C642" s="27"/>
      <c r="D642" s="27"/>
      <c r="E642" s="27"/>
      <c r="F642" s="27"/>
      <c r="G642" s="27"/>
      <c r="H642" s="74">
        <f>+SUM(C642:G642)</f>
        <v>0</v>
      </c>
      <c r="I642" s="6"/>
      <c r="J642" s="6"/>
    </row>
    <row r="643" spans="1:10">
      <c r="A643" s="60" t="s">
        <v>1433</v>
      </c>
      <c r="B643" s="24" t="s">
        <v>792</v>
      </c>
      <c r="C643" s="25">
        <f>+SUM(C644)</f>
        <v>0</v>
      </c>
      <c r="D643" s="25">
        <f t="shared" ref="D643:H643" si="273">+SUM(D644)</f>
        <v>0</v>
      </c>
      <c r="E643" s="25">
        <f t="shared" si="273"/>
        <v>0</v>
      </c>
      <c r="F643" s="25">
        <f t="shared" si="273"/>
        <v>0</v>
      </c>
      <c r="G643" s="25">
        <f t="shared" si="273"/>
        <v>0</v>
      </c>
      <c r="H643" s="25">
        <f t="shared" si="273"/>
        <v>0</v>
      </c>
      <c r="I643" s="6"/>
      <c r="J643" s="6"/>
    </row>
    <row r="644" spans="1:10">
      <c r="A644" s="61" t="s">
        <v>793</v>
      </c>
      <c r="B644" s="48" t="s">
        <v>794</v>
      </c>
      <c r="C644" s="27"/>
      <c r="D644" s="27"/>
      <c r="E644" s="27"/>
      <c r="F644" s="27"/>
      <c r="G644" s="27"/>
      <c r="H644" s="74">
        <f>+SUM(C644:G644)</f>
        <v>0</v>
      </c>
      <c r="I644" s="6"/>
      <c r="J644" s="6"/>
    </row>
    <row r="645" spans="1:10" ht="30">
      <c r="A645" s="60" t="s">
        <v>1434</v>
      </c>
      <c r="B645" s="24" t="s">
        <v>1435</v>
      </c>
      <c r="C645" s="25">
        <f>+SUM(C646)</f>
        <v>0</v>
      </c>
      <c r="D645" s="25">
        <f t="shared" ref="D645:G645" si="274">+SUM(D646)</f>
        <v>0</v>
      </c>
      <c r="E645" s="25">
        <f t="shared" si="274"/>
        <v>0</v>
      </c>
      <c r="F645" s="25">
        <f t="shared" si="274"/>
        <v>0</v>
      </c>
      <c r="G645" s="25">
        <f t="shared" si="274"/>
        <v>0</v>
      </c>
      <c r="H645" s="25">
        <f>+SUM(H646)</f>
        <v>0</v>
      </c>
      <c r="I645" s="6"/>
      <c r="J645" s="6"/>
    </row>
    <row r="646" spans="1:10" ht="30">
      <c r="A646" s="61" t="s">
        <v>795</v>
      </c>
      <c r="B646" s="48" t="s">
        <v>796</v>
      </c>
      <c r="C646" s="77"/>
      <c r="D646" s="77"/>
      <c r="E646" s="77"/>
      <c r="F646" s="77"/>
      <c r="G646" s="77"/>
      <c r="H646" s="81">
        <f>+SUM(C646:G646)</f>
        <v>0</v>
      </c>
      <c r="I646" s="6"/>
      <c r="J646" s="6"/>
    </row>
    <row r="647" spans="1:10">
      <c r="A647" s="64" t="s">
        <v>1436</v>
      </c>
      <c r="B647" s="30" t="s">
        <v>1437</v>
      </c>
      <c r="C647" s="91">
        <f>+SUM(C648,C650,C652,C655,C657,C659,C661,C663,C668)</f>
        <v>0</v>
      </c>
      <c r="D647" s="91">
        <f t="shared" ref="D647:H647" si="275">+SUM(D648,D650,D652,D655,D657,D659,D661,D663,D668)</f>
        <v>0</v>
      </c>
      <c r="E647" s="91">
        <f t="shared" si="275"/>
        <v>0</v>
      </c>
      <c r="F647" s="91">
        <f t="shared" si="275"/>
        <v>0</v>
      </c>
      <c r="G647" s="91">
        <f t="shared" si="275"/>
        <v>0</v>
      </c>
      <c r="H647" s="91">
        <f t="shared" si="275"/>
        <v>0</v>
      </c>
      <c r="I647" s="6"/>
      <c r="J647" s="6"/>
    </row>
    <row r="648" spans="1:10">
      <c r="A648" s="60" t="s">
        <v>1438</v>
      </c>
      <c r="B648" s="24" t="s">
        <v>1439</v>
      </c>
      <c r="C648" s="25">
        <f>+SUM(C649)</f>
        <v>0</v>
      </c>
      <c r="D648" s="25">
        <f t="shared" ref="D648:H648" si="276">+SUM(D649)</f>
        <v>0</v>
      </c>
      <c r="E648" s="25">
        <f t="shared" si="276"/>
        <v>0</v>
      </c>
      <c r="F648" s="25">
        <f t="shared" si="276"/>
        <v>0</v>
      </c>
      <c r="G648" s="25">
        <f t="shared" si="276"/>
        <v>0</v>
      </c>
      <c r="H648" s="25">
        <f t="shared" si="276"/>
        <v>0</v>
      </c>
      <c r="I648" s="6"/>
      <c r="J648" s="6"/>
    </row>
    <row r="649" spans="1:10">
      <c r="A649" s="61" t="s">
        <v>797</v>
      </c>
      <c r="B649" s="48" t="s">
        <v>798</v>
      </c>
      <c r="C649" s="27"/>
      <c r="D649" s="27"/>
      <c r="E649" s="27"/>
      <c r="F649" s="27"/>
      <c r="G649" s="27"/>
      <c r="H649" s="74">
        <f>+SUM(C649:G649)</f>
        <v>0</v>
      </c>
      <c r="I649" s="6"/>
      <c r="J649" s="6"/>
    </row>
    <row r="650" spans="1:10">
      <c r="A650" s="60" t="s">
        <v>1440</v>
      </c>
      <c r="B650" s="24" t="s">
        <v>1441</v>
      </c>
      <c r="C650" s="25">
        <f>+SUM(C651)</f>
        <v>0</v>
      </c>
      <c r="D650" s="25">
        <f t="shared" ref="D650:H650" si="277">+SUM(D651)</f>
        <v>0</v>
      </c>
      <c r="E650" s="25">
        <f t="shared" si="277"/>
        <v>0</v>
      </c>
      <c r="F650" s="25">
        <f t="shared" si="277"/>
        <v>0</v>
      </c>
      <c r="G650" s="25">
        <f t="shared" si="277"/>
        <v>0</v>
      </c>
      <c r="H650" s="25">
        <f t="shared" si="277"/>
        <v>0</v>
      </c>
      <c r="I650" s="6"/>
      <c r="J650" s="6"/>
    </row>
    <row r="651" spans="1:10">
      <c r="A651" s="61" t="s">
        <v>799</v>
      </c>
      <c r="B651" s="48" t="s">
        <v>800</v>
      </c>
      <c r="C651" s="27"/>
      <c r="D651" s="27"/>
      <c r="E651" s="27"/>
      <c r="F651" s="27"/>
      <c r="G651" s="27"/>
      <c r="H651" s="74">
        <f>+SUM(C651:G651)</f>
        <v>0</v>
      </c>
      <c r="I651" s="6"/>
      <c r="J651" s="6"/>
    </row>
    <row r="652" spans="1:10">
      <c r="A652" s="60" t="s">
        <v>1442</v>
      </c>
      <c r="B652" s="24" t="s">
        <v>1443</v>
      </c>
      <c r="C652" s="25">
        <f>+SUM(C653:C654)</f>
        <v>0</v>
      </c>
      <c r="D652" s="25">
        <f t="shared" ref="D652:H652" si="278">+SUM(D653:D654)</f>
        <v>0</v>
      </c>
      <c r="E652" s="25">
        <f t="shared" si="278"/>
        <v>0</v>
      </c>
      <c r="F652" s="25">
        <f t="shared" si="278"/>
        <v>0</v>
      </c>
      <c r="G652" s="25">
        <f t="shared" si="278"/>
        <v>0</v>
      </c>
      <c r="H652" s="25">
        <f t="shared" si="278"/>
        <v>0</v>
      </c>
      <c r="I652" s="6"/>
      <c r="J652" s="6"/>
    </row>
    <row r="653" spans="1:10">
      <c r="A653" s="61" t="s">
        <v>801</v>
      </c>
      <c r="B653" s="48" t="s">
        <v>802</v>
      </c>
      <c r="C653" s="27"/>
      <c r="D653" s="27"/>
      <c r="E653" s="27"/>
      <c r="F653" s="27"/>
      <c r="G653" s="27"/>
      <c r="H653" s="74">
        <f>+SUM(C653:G653)</f>
        <v>0</v>
      </c>
      <c r="I653" s="6"/>
      <c r="J653" s="6"/>
    </row>
    <row r="654" spans="1:10">
      <c r="A654" s="61" t="s">
        <v>803</v>
      </c>
      <c r="B654" s="48" t="s">
        <v>804</v>
      </c>
      <c r="C654" s="77"/>
      <c r="D654" s="77"/>
      <c r="E654" s="77"/>
      <c r="F654" s="77"/>
      <c r="G654" s="77"/>
      <c r="H654" s="74">
        <f>+SUM(C654:G654)</f>
        <v>0</v>
      </c>
      <c r="I654" s="6"/>
      <c r="J654" s="6"/>
    </row>
    <row r="655" spans="1:10">
      <c r="A655" s="60" t="s">
        <v>1444</v>
      </c>
      <c r="B655" s="24" t="s">
        <v>1445</v>
      </c>
      <c r="C655" s="25">
        <f>+SUM(C656)</f>
        <v>0</v>
      </c>
      <c r="D655" s="25">
        <f t="shared" ref="D655:H655" si="279">+SUM(D656)</f>
        <v>0</v>
      </c>
      <c r="E655" s="25">
        <f t="shared" si="279"/>
        <v>0</v>
      </c>
      <c r="F655" s="25">
        <f t="shared" si="279"/>
        <v>0</v>
      </c>
      <c r="G655" s="25">
        <f t="shared" si="279"/>
        <v>0</v>
      </c>
      <c r="H655" s="25">
        <f t="shared" si="279"/>
        <v>0</v>
      </c>
      <c r="I655" s="6"/>
      <c r="J655" s="6"/>
    </row>
    <row r="656" spans="1:10">
      <c r="A656" s="61" t="s">
        <v>805</v>
      </c>
      <c r="B656" s="48" t="s">
        <v>806</v>
      </c>
      <c r="C656" s="27"/>
      <c r="D656" s="27"/>
      <c r="E656" s="27"/>
      <c r="F656" s="27"/>
      <c r="G656" s="27"/>
      <c r="H656" s="74">
        <f>+SUM(C656:G656)</f>
        <v>0</v>
      </c>
      <c r="I656" s="6"/>
      <c r="J656" s="6"/>
    </row>
    <row r="657" spans="1:10">
      <c r="A657" s="60" t="s">
        <v>1446</v>
      </c>
      <c r="B657" s="24" t="s">
        <v>1447</v>
      </c>
      <c r="C657" s="25">
        <f>+SUM(C658)</f>
        <v>0</v>
      </c>
      <c r="D657" s="25">
        <f t="shared" ref="D657:H657" si="280">+SUM(D658)</f>
        <v>0</v>
      </c>
      <c r="E657" s="25">
        <f t="shared" si="280"/>
        <v>0</v>
      </c>
      <c r="F657" s="25">
        <f t="shared" si="280"/>
        <v>0</v>
      </c>
      <c r="G657" s="25">
        <f t="shared" si="280"/>
        <v>0</v>
      </c>
      <c r="H657" s="25">
        <f t="shared" si="280"/>
        <v>0</v>
      </c>
      <c r="I657" s="6"/>
      <c r="J657" s="6"/>
    </row>
    <row r="658" spans="1:10">
      <c r="A658" s="61" t="s">
        <v>807</v>
      </c>
      <c r="B658" s="48" t="s">
        <v>808</v>
      </c>
      <c r="C658" s="27"/>
      <c r="D658" s="27"/>
      <c r="E658" s="27"/>
      <c r="F658" s="27"/>
      <c r="G658" s="27"/>
      <c r="H658" s="74">
        <f>+SUM(C658:G658)</f>
        <v>0</v>
      </c>
      <c r="I658" s="6"/>
      <c r="J658" s="6"/>
    </row>
    <row r="659" spans="1:10">
      <c r="A659" s="60" t="s">
        <v>1448</v>
      </c>
      <c r="B659" s="24" t="s">
        <v>1449</v>
      </c>
      <c r="C659" s="25">
        <f>+SUM(C660)</f>
        <v>0</v>
      </c>
      <c r="D659" s="25">
        <f t="shared" ref="D659:H659" si="281">+SUM(D660)</f>
        <v>0</v>
      </c>
      <c r="E659" s="25">
        <f t="shared" si="281"/>
        <v>0</v>
      </c>
      <c r="F659" s="25">
        <f t="shared" si="281"/>
        <v>0</v>
      </c>
      <c r="G659" s="25">
        <f t="shared" si="281"/>
        <v>0</v>
      </c>
      <c r="H659" s="25">
        <f t="shared" si="281"/>
        <v>0</v>
      </c>
      <c r="I659" s="6"/>
      <c r="J659" s="6"/>
    </row>
    <row r="660" spans="1:10">
      <c r="A660" s="61" t="s">
        <v>809</v>
      </c>
      <c r="B660" s="48" t="s">
        <v>810</v>
      </c>
      <c r="C660" s="27"/>
      <c r="D660" s="27"/>
      <c r="E660" s="27"/>
      <c r="F660" s="27"/>
      <c r="G660" s="27"/>
      <c r="H660" s="74">
        <f>+SUM(C660:G660)</f>
        <v>0</v>
      </c>
      <c r="I660" s="6"/>
      <c r="J660" s="6"/>
    </row>
    <row r="661" spans="1:10">
      <c r="A661" s="60" t="s">
        <v>1450</v>
      </c>
      <c r="B661" s="24" t="s">
        <v>1451</v>
      </c>
      <c r="C661" s="25">
        <f>+SUM(C662)</f>
        <v>0</v>
      </c>
      <c r="D661" s="25">
        <f t="shared" ref="D661:H661" si="282">+SUM(D662)</f>
        <v>0</v>
      </c>
      <c r="E661" s="25">
        <f t="shared" si="282"/>
        <v>0</v>
      </c>
      <c r="F661" s="25">
        <f t="shared" si="282"/>
        <v>0</v>
      </c>
      <c r="G661" s="25">
        <f t="shared" si="282"/>
        <v>0</v>
      </c>
      <c r="H661" s="25">
        <f t="shared" si="282"/>
        <v>0</v>
      </c>
      <c r="I661" s="6"/>
      <c r="J661" s="6"/>
    </row>
    <row r="662" spans="1:10">
      <c r="A662" s="61" t="s">
        <v>811</v>
      </c>
      <c r="B662" s="48" t="s">
        <v>812</v>
      </c>
      <c r="C662" s="27"/>
      <c r="D662" s="27"/>
      <c r="E662" s="27"/>
      <c r="F662" s="27"/>
      <c r="G662" s="27"/>
      <c r="H662" s="74">
        <f>+SUM(C662:G662)</f>
        <v>0</v>
      </c>
      <c r="I662" s="6"/>
      <c r="J662" s="6"/>
    </row>
    <row r="663" spans="1:10" ht="30">
      <c r="A663" s="60" t="s">
        <v>1452</v>
      </c>
      <c r="B663" s="24" t="s">
        <v>1453</v>
      </c>
      <c r="C663" s="25">
        <f>+SUM(C665:C667)</f>
        <v>0</v>
      </c>
      <c r="D663" s="25">
        <f t="shared" ref="D663:H663" si="283">+SUM(D665:D667)</f>
        <v>0</v>
      </c>
      <c r="E663" s="25">
        <f t="shared" si="283"/>
        <v>0</v>
      </c>
      <c r="F663" s="25">
        <f t="shared" si="283"/>
        <v>0</v>
      </c>
      <c r="G663" s="25">
        <f t="shared" si="283"/>
        <v>0</v>
      </c>
      <c r="H663" s="25">
        <f t="shared" si="283"/>
        <v>0</v>
      </c>
      <c r="I663" s="6"/>
      <c r="J663" s="6"/>
    </row>
    <row r="664" spans="1:10">
      <c r="A664" s="61" t="s">
        <v>813</v>
      </c>
      <c r="B664" s="48" t="s">
        <v>814</v>
      </c>
      <c r="C664" s="98" t="s">
        <v>1015</v>
      </c>
      <c r="D664" s="98"/>
      <c r="E664" s="98"/>
      <c r="F664" s="98"/>
      <c r="G664" s="98"/>
      <c r="H664" s="98"/>
      <c r="I664" s="6"/>
      <c r="J664" s="6"/>
    </row>
    <row r="665" spans="1:10">
      <c r="A665" s="61" t="s">
        <v>815</v>
      </c>
      <c r="B665" s="48" t="s">
        <v>816</v>
      </c>
      <c r="C665" s="27"/>
      <c r="D665" s="27"/>
      <c r="E665" s="27"/>
      <c r="F665" s="27"/>
      <c r="G665" s="27"/>
      <c r="H665" s="74">
        <f>+SUM(C665:G665)</f>
        <v>0</v>
      </c>
      <c r="I665" s="6"/>
      <c r="J665" s="6"/>
    </row>
    <row r="666" spans="1:10">
      <c r="A666" s="61" t="s">
        <v>817</v>
      </c>
      <c r="B666" s="48" t="s">
        <v>818</v>
      </c>
      <c r="C666" s="27"/>
      <c r="D666" s="27"/>
      <c r="E666" s="27"/>
      <c r="F666" s="27"/>
      <c r="G666" s="27"/>
      <c r="H666" s="74">
        <f t="shared" ref="H666:H667" si="284">+SUM(C666:G666)</f>
        <v>0</v>
      </c>
      <c r="I666" s="6"/>
      <c r="J666" s="6"/>
    </row>
    <row r="667" spans="1:10">
      <c r="A667" s="61" t="s">
        <v>819</v>
      </c>
      <c r="B667" s="48" t="s">
        <v>820</v>
      </c>
      <c r="C667" s="77"/>
      <c r="D667" s="77"/>
      <c r="E667" s="77"/>
      <c r="F667" s="77"/>
      <c r="G667" s="77"/>
      <c r="H667" s="74">
        <f t="shared" si="284"/>
        <v>0</v>
      </c>
      <c r="I667" s="6"/>
      <c r="J667" s="6"/>
    </row>
    <row r="668" spans="1:10">
      <c r="A668" s="60" t="s">
        <v>1454</v>
      </c>
      <c r="B668" s="24" t="s">
        <v>1455</v>
      </c>
      <c r="C668" s="88">
        <f>+SUM(C669)</f>
        <v>0</v>
      </c>
      <c r="D668" s="88">
        <f t="shared" ref="D668:H668" si="285">+SUM(D669)</f>
        <v>0</v>
      </c>
      <c r="E668" s="88">
        <f t="shared" si="285"/>
        <v>0</v>
      </c>
      <c r="F668" s="88">
        <f t="shared" si="285"/>
        <v>0</v>
      </c>
      <c r="G668" s="88">
        <f t="shared" si="285"/>
        <v>0</v>
      </c>
      <c r="H668" s="88">
        <f t="shared" si="285"/>
        <v>0</v>
      </c>
      <c r="I668" s="6"/>
      <c r="J668" s="6"/>
    </row>
    <row r="669" spans="1:10">
      <c r="A669" s="61" t="s">
        <v>821</v>
      </c>
      <c r="B669" s="48" t="s">
        <v>822</v>
      </c>
      <c r="C669" s="77"/>
      <c r="D669" s="77"/>
      <c r="E669" s="77"/>
      <c r="F669" s="77"/>
      <c r="G669" s="77"/>
      <c r="H669" s="81">
        <f>+SUM(C669:G669)</f>
        <v>0</v>
      </c>
      <c r="I669" s="6"/>
      <c r="J669" s="6"/>
    </row>
    <row r="670" spans="1:10" ht="30">
      <c r="A670" s="64" t="s">
        <v>1456</v>
      </c>
      <c r="B670" s="30" t="s">
        <v>1457</v>
      </c>
      <c r="C670" s="91">
        <f>+SUM(C671,C674,C677,C682,C686,C690,C692)</f>
        <v>0</v>
      </c>
      <c r="D670" s="91">
        <f t="shared" ref="D670:H670" si="286">+SUM(D671,D674,D677,D682,D686,D690,D692)</f>
        <v>0</v>
      </c>
      <c r="E670" s="91">
        <f t="shared" si="286"/>
        <v>0</v>
      </c>
      <c r="F670" s="91">
        <f t="shared" si="286"/>
        <v>0</v>
      </c>
      <c r="G670" s="91">
        <f t="shared" si="286"/>
        <v>0</v>
      </c>
      <c r="H670" s="91">
        <f t="shared" si="286"/>
        <v>0</v>
      </c>
      <c r="I670" s="6"/>
      <c r="J670" s="6"/>
    </row>
    <row r="671" spans="1:10">
      <c r="A671" s="60" t="s">
        <v>1458</v>
      </c>
      <c r="B671" s="24" t="s">
        <v>1459</v>
      </c>
      <c r="C671" s="25">
        <f>+SUM(C672:C673)</f>
        <v>0</v>
      </c>
      <c r="D671" s="25">
        <f t="shared" ref="D671:H671" si="287">+SUM(D672:D673)</f>
        <v>0</v>
      </c>
      <c r="E671" s="25">
        <f t="shared" si="287"/>
        <v>0</v>
      </c>
      <c r="F671" s="25">
        <f t="shared" si="287"/>
        <v>0</v>
      </c>
      <c r="G671" s="25">
        <f t="shared" si="287"/>
        <v>0</v>
      </c>
      <c r="H671" s="25">
        <f t="shared" si="287"/>
        <v>0</v>
      </c>
      <c r="I671" s="6"/>
      <c r="J671" s="6"/>
    </row>
    <row r="672" spans="1:10">
      <c r="A672" s="61" t="s">
        <v>823</v>
      </c>
      <c r="B672" s="48" t="s">
        <v>824</v>
      </c>
      <c r="C672" s="27"/>
      <c r="D672" s="27"/>
      <c r="E672" s="27"/>
      <c r="F672" s="27"/>
      <c r="G672" s="27"/>
      <c r="H672" s="74">
        <f>+SUM(C672:G672)</f>
        <v>0</v>
      </c>
      <c r="I672" s="6"/>
      <c r="J672" s="6"/>
    </row>
    <row r="673" spans="1:10">
      <c r="A673" s="61" t="s">
        <v>825</v>
      </c>
      <c r="B673" s="48" t="s">
        <v>826</v>
      </c>
      <c r="C673" s="77"/>
      <c r="D673" s="77"/>
      <c r="E673" s="77"/>
      <c r="F673" s="77"/>
      <c r="G673" s="77"/>
      <c r="H673" s="74">
        <f>+SUM(C673:G673)</f>
        <v>0</v>
      </c>
      <c r="I673" s="6"/>
      <c r="J673" s="6"/>
    </row>
    <row r="674" spans="1:10">
      <c r="A674" s="60" t="s">
        <v>1460</v>
      </c>
      <c r="B674" s="24" t="s">
        <v>1461</v>
      </c>
      <c r="C674" s="88">
        <f>+SUM(C675:C676)</f>
        <v>0</v>
      </c>
      <c r="D674" s="88">
        <f t="shared" ref="D674:H674" si="288">+SUM(D675:D676)</f>
        <v>0</v>
      </c>
      <c r="E674" s="88">
        <f t="shared" si="288"/>
        <v>0</v>
      </c>
      <c r="F674" s="88">
        <f t="shared" si="288"/>
        <v>0</v>
      </c>
      <c r="G674" s="88">
        <f t="shared" si="288"/>
        <v>0</v>
      </c>
      <c r="H674" s="88">
        <f t="shared" si="288"/>
        <v>0</v>
      </c>
      <c r="I674" s="6"/>
      <c r="J674" s="6"/>
    </row>
    <row r="675" spans="1:10">
      <c r="A675" s="61" t="s">
        <v>827</v>
      </c>
      <c r="B675" s="48" t="s">
        <v>828</v>
      </c>
      <c r="C675" s="77"/>
      <c r="D675" s="77"/>
      <c r="E675" s="77"/>
      <c r="F675" s="77"/>
      <c r="G675" s="77"/>
      <c r="H675" s="74">
        <f>+SUM(C675:G675)</f>
        <v>0</v>
      </c>
      <c r="I675" s="6"/>
      <c r="J675" s="6"/>
    </row>
    <row r="676" spans="1:10">
      <c r="A676" s="61" t="s">
        <v>829</v>
      </c>
      <c r="B676" s="48" t="s">
        <v>830</v>
      </c>
      <c r="C676" s="27"/>
      <c r="D676" s="27"/>
      <c r="E676" s="27"/>
      <c r="F676" s="27"/>
      <c r="G676" s="27"/>
      <c r="H676" s="74">
        <f>+SUM(C676:G676)</f>
        <v>0</v>
      </c>
      <c r="I676" s="6"/>
      <c r="J676" s="6"/>
    </row>
    <row r="677" spans="1:10">
      <c r="A677" s="60" t="s">
        <v>1462</v>
      </c>
      <c r="B677" s="24" t="s">
        <v>1463</v>
      </c>
      <c r="C677" s="25">
        <f>+SUM(C678:C681)</f>
        <v>0</v>
      </c>
      <c r="D677" s="25">
        <f t="shared" ref="D677:H677" si="289">+SUM(D678:D681)</f>
        <v>0</v>
      </c>
      <c r="E677" s="25">
        <f t="shared" si="289"/>
        <v>0</v>
      </c>
      <c r="F677" s="25">
        <f t="shared" si="289"/>
        <v>0</v>
      </c>
      <c r="G677" s="25">
        <f t="shared" si="289"/>
        <v>0</v>
      </c>
      <c r="H677" s="25">
        <f t="shared" si="289"/>
        <v>0</v>
      </c>
      <c r="I677" s="6"/>
      <c r="J677" s="6"/>
    </row>
    <row r="678" spans="1:10">
      <c r="A678" s="61" t="s">
        <v>831</v>
      </c>
      <c r="B678" s="48" t="s">
        <v>832</v>
      </c>
      <c r="C678" s="27"/>
      <c r="D678" s="27"/>
      <c r="E678" s="27"/>
      <c r="F678" s="27"/>
      <c r="G678" s="27"/>
      <c r="H678" s="74">
        <f>+SUM(C678:G678)</f>
        <v>0</v>
      </c>
      <c r="I678" s="6"/>
      <c r="J678" s="6"/>
    </row>
    <row r="679" spans="1:10">
      <c r="A679" s="61" t="s">
        <v>833</v>
      </c>
      <c r="B679" s="48" t="s">
        <v>834</v>
      </c>
      <c r="C679" s="77"/>
      <c r="D679" s="77"/>
      <c r="E679" s="77"/>
      <c r="F679" s="77"/>
      <c r="G679" s="77"/>
      <c r="H679" s="74">
        <f>+SUM(C679:G679)</f>
        <v>0</v>
      </c>
      <c r="I679" s="6"/>
      <c r="J679" s="6"/>
    </row>
    <row r="680" spans="1:10">
      <c r="A680" s="61" t="s">
        <v>835</v>
      </c>
      <c r="B680" s="48" t="s">
        <v>836</v>
      </c>
      <c r="C680" s="27"/>
      <c r="D680" s="27"/>
      <c r="E680" s="27"/>
      <c r="F680" s="27"/>
      <c r="G680" s="27"/>
      <c r="H680" s="74">
        <f>+SUM(C680:G680)</f>
        <v>0</v>
      </c>
      <c r="I680" s="6"/>
      <c r="J680" s="6"/>
    </row>
    <row r="681" spans="1:10">
      <c r="A681" s="61" t="s">
        <v>837</v>
      </c>
      <c r="B681" s="48" t="s">
        <v>838</v>
      </c>
      <c r="C681" s="77"/>
      <c r="D681" s="77"/>
      <c r="E681" s="77"/>
      <c r="F681" s="77"/>
      <c r="G681" s="77"/>
      <c r="H681" s="74">
        <f>+SUM(C681:G681)</f>
        <v>0</v>
      </c>
      <c r="I681" s="6"/>
      <c r="J681" s="6"/>
    </row>
    <row r="682" spans="1:10">
      <c r="A682" s="60" t="s">
        <v>1464</v>
      </c>
      <c r="B682" s="24" t="s">
        <v>1465</v>
      </c>
      <c r="C682" s="88">
        <f>+SUM(C683:C685)</f>
        <v>0</v>
      </c>
      <c r="D682" s="88">
        <f t="shared" ref="D682:H682" si="290">+SUM(D683:D685)</f>
        <v>0</v>
      </c>
      <c r="E682" s="88">
        <f t="shared" si="290"/>
        <v>0</v>
      </c>
      <c r="F682" s="88">
        <f t="shared" si="290"/>
        <v>0</v>
      </c>
      <c r="G682" s="88">
        <f t="shared" si="290"/>
        <v>0</v>
      </c>
      <c r="H682" s="88">
        <f t="shared" si="290"/>
        <v>0</v>
      </c>
      <c r="I682" s="6"/>
      <c r="J682" s="6"/>
    </row>
    <row r="683" spans="1:10">
      <c r="A683" s="61" t="s">
        <v>839</v>
      </c>
      <c r="B683" s="48" t="s">
        <v>840</v>
      </c>
      <c r="C683" s="87"/>
      <c r="D683" s="87"/>
      <c r="E683" s="87"/>
      <c r="F683" s="87"/>
      <c r="G683" s="87"/>
      <c r="H683" s="74">
        <f>+SUM(C683:G683)</f>
        <v>0</v>
      </c>
      <c r="I683" s="6"/>
      <c r="J683" s="6"/>
    </row>
    <row r="684" spans="1:10">
      <c r="A684" s="61" t="s">
        <v>841</v>
      </c>
      <c r="B684" s="48" t="s">
        <v>842</v>
      </c>
      <c r="C684" s="80"/>
      <c r="D684" s="80"/>
      <c r="E684" s="80"/>
      <c r="F684" s="80"/>
      <c r="G684" s="80"/>
      <c r="H684" s="74">
        <f>+SUM(C684:G684)</f>
        <v>0</v>
      </c>
      <c r="I684" s="6"/>
      <c r="J684" s="6"/>
    </row>
    <row r="685" spans="1:10">
      <c r="A685" s="61" t="s">
        <v>843</v>
      </c>
      <c r="B685" s="48" t="s">
        <v>844</v>
      </c>
      <c r="C685" s="27"/>
      <c r="D685" s="27"/>
      <c r="E685" s="27"/>
      <c r="F685" s="27"/>
      <c r="G685" s="27"/>
      <c r="H685" s="74">
        <f>+SUM(C685:G685)</f>
        <v>0</v>
      </c>
      <c r="I685" s="6"/>
      <c r="J685" s="6"/>
    </row>
    <row r="686" spans="1:10">
      <c r="A686" s="60" t="s">
        <v>1466</v>
      </c>
      <c r="B686" s="24" t="s">
        <v>1467</v>
      </c>
      <c r="C686" s="25">
        <f>+SUM(C687:C689)</f>
        <v>0</v>
      </c>
      <c r="D686" s="25">
        <f t="shared" ref="D686:H686" si="291">+SUM(D687:D689)</f>
        <v>0</v>
      </c>
      <c r="E686" s="25">
        <f t="shared" si="291"/>
        <v>0</v>
      </c>
      <c r="F686" s="25">
        <f t="shared" si="291"/>
        <v>0</v>
      </c>
      <c r="G686" s="25">
        <f t="shared" si="291"/>
        <v>0</v>
      </c>
      <c r="H686" s="25">
        <f t="shared" si="291"/>
        <v>0</v>
      </c>
      <c r="I686" s="6"/>
      <c r="J686" s="6"/>
    </row>
    <row r="687" spans="1:10">
      <c r="A687" s="61" t="s">
        <v>845</v>
      </c>
      <c r="B687" s="48" t="s">
        <v>846</v>
      </c>
      <c r="C687" s="27"/>
      <c r="D687" s="27"/>
      <c r="E687" s="27"/>
      <c r="F687" s="27"/>
      <c r="G687" s="27"/>
      <c r="H687" s="74">
        <f>+SUM(C687:G687)</f>
        <v>0</v>
      </c>
      <c r="I687" s="6"/>
      <c r="J687" s="6"/>
    </row>
    <row r="688" spans="1:10">
      <c r="A688" s="61" t="s">
        <v>847</v>
      </c>
      <c r="B688" s="48" t="s">
        <v>848</v>
      </c>
      <c r="C688" s="80"/>
      <c r="D688" s="80"/>
      <c r="E688" s="80"/>
      <c r="F688" s="80"/>
      <c r="G688" s="80"/>
      <c r="H688" s="74">
        <f>+SUM(C688:G688)</f>
        <v>0</v>
      </c>
      <c r="I688" s="6"/>
      <c r="J688" s="6"/>
    </row>
    <row r="689" spans="1:10">
      <c r="A689" s="61" t="s">
        <v>849</v>
      </c>
      <c r="B689" s="48" t="s">
        <v>850</v>
      </c>
      <c r="C689" s="27"/>
      <c r="D689" s="27"/>
      <c r="E689" s="27"/>
      <c r="F689" s="27"/>
      <c r="G689" s="27"/>
      <c r="H689" s="74">
        <f>+SUM(C689:G689)</f>
        <v>0</v>
      </c>
      <c r="I689" s="6"/>
      <c r="J689" s="6"/>
    </row>
    <row r="690" spans="1:10" ht="30">
      <c r="A690" s="60" t="s">
        <v>1468</v>
      </c>
      <c r="B690" s="24" t="s">
        <v>1469</v>
      </c>
      <c r="C690" s="25">
        <f>+SUM(C691)</f>
        <v>0</v>
      </c>
      <c r="D690" s="25">
        <f t="shared" ref="D690:H690" si="292">+SUM(D691)</f>
        <v>0</v>
      </c>
      <c r="E690" s="25">
        <f t="shared" si="292"/>
        <v>0</v>
      </c>
      <c r="F690" s="25">
        <f t="shared" si="292"/>
        <v>0</v>
      </c>
      <c r="G690" s="25">
        <f t="shared" si="292"/>
        <v>0</v>
      </c>
      <c r="H690" s="25">
        <f t="shared" si="292"/>
        <v>0</v>
      </c>
      <c r="I690" s="6"/>
      <c r="J690" s="6"/>
    </row>
    <row r="691" spans="1:10" ht="16.5" customHeight="1">
      <c r="A691" s="61" t="s">
        <v>851</v>
      </c>
      <c r="B691" s="48" t="s">
        <v>852</v>
      </c>
      <c r="C691" s="27"/>
      <c r="D691" s="27"/>
      <c r="E691" s="27"/>
      <c r="F691" s="27"/>
      <c r="G691" s="27"/>
      <c r="H691" s="74">
        <f>+SUM(C691:G691)</f>
        <v>0</v>
      </c>
      <c r="I691" s="6"/>
      <c r="J691" s="6"/>
    </row>
    <row r="692" spans="1:10">
      <c r="A692" s="60" t="s">
        <v>1470</v>
      </c>
      <c r="B692" s="24" t="s">
        <v>1471</v>
      </c>
      <c r="C692" s="25">
        <f>+SUM(C693)</f>
        <v>0</v>
      </c>
      <c r="D692" s="25">
        <f t="shared" ref="D692:H692" si="293">+SUM(D693)</f>
        <v>0</v>
      </c>
      <c r="E692" s="25">
        <f t="shared" si="293"/>
        <v>0</v>
      </c>
      <c r="F692" s="25">
        <f t="shared" si="293"/>
        <v>0</v>
      </c>
      <c r="G692" s="25">
        <f t="shared" si="293"/>
        <v>0</v>
      </c>
      <c r="H692" s="25">
        <f t="shared" si="293"/>
        <v>0</v>
      </c>
      <c r="I692" s="6"/>
      <c r="J692" s="6"/>
    </row>
    <row r="693" spans="1:10">
      <c r="A693" s="61" t="s">
        <v>853</v>
      </c>
      <c r="B693" s="48" t="s">
        <v>854</v>
      </c>
      <c r="C693" s="77"/>
      <c r="D693" s="77"/>
      <c r="E693" s="77"/>
      <c r="F693" s="77"/>
      <c r="G693" s="77"/>
      <c r="H693" s="74">
        <f>+SUM(C693:G693)</f>
        <v>0</v>
      </c>
      <c r="I693" s="6"/>
      <c r="J693" s="6"/>
    </row>
    <row r="694" spans="1:10">
      <c r="A694" s="50">
        <v>2.7</v>
      </c>
      <c r="B694" s="33" t="s">
        <v>1472</v>
      </c>
      <c r="C694" s="92">
        <f>+SUM(C695,C706,C727,C732)</f>
        <v>19700000</v>
      </c>
      <c r="D694" s="92">
        <f t="shared" ref="D694:H694" si="294">+SUM(D695,D706,D727,D732)</f>
        <v>0</v>
      </c>
      <c r="E694" s="92">
        <f t="shared" si="294"/>
        <v>0</v>
      </c>
      <c r="F694" s="92">
        <f t="shared" si="294"/>
        <v>0</v>
      </c>
      <c r="G694" s="92">
        <f t="shared" si="294"/>
        <v>0</v>
      </c>
      <c r="H694" s="92">
        <f t="shared" si="294"/>
        <v>19700000</v>
      </c>
      <c r="I694" s="6"/>
      <c r="J694" s="6"/>
    </row>
    <row r="695" spans="1:10">
      <c r="A695" s="64" t="s">
        <v>1473</v>
      </c>
      <c r="B695" s="30" t="s">
        <v>1474</v>
      </c>
      <c r="C695" s="91">
        <f>+SUM(C696,C698,C700,C702,C704)</f>
        <v>0</v>
      </c>
      <c r="D695" s="91">
        <f t="shared" ref="D695:H695" si="295">+SUM(D696,D698,D700,D702,D704)</f>
        <v>0</v>
      </c>
      <c r="E695" s="91">
        <f t="shared" si="295"/>
        <v>0</v>
      </c>
      <c r="F695" s="91">
        <f t="shared" si="295"/>
        <v>0</v>
      </c>
      <c r="G695" s="91">
        <f t="shared" si="295"/>
        <v>0</v>
      </c>
      <c r="H695" s="91">
        <f t="shared" si="295"/>
        <v>0</v>
      </c>
      <c r="I695" s="6"/>
      <c r="J695" s="6"/>
    </row>
    <row r="696" spans="1:10">
      <c r="A696" s="60" t="s">
        <v>1475</v>
      </c>
      <c r="B696" s="24" t="s">
        <v>1476</v>
      </c>
      <c r="C696" s="25">
        <f>+SUM(C697)</f>
        <v>0</v>
      </c>
      <c r="D696" s="25">
        <f t="shared" ref="D696:H696" si="296">+SUM(D697)</f>
        <v>0</v>
      </c>
      <c r="E696" s="25">
        <f t="shared" si="296"/>
        <v>0</v>
      </c>
      <c r="F696" s="25">
        <f t="shared" si="296"/>
        <v>0</v>
      </c>
      <c r="G696" s="25">
        <f t="shared" si="296"/>
        <v>0</v>
      </c>
      <c r="H696" s="25">
        <f t="shared" si="296"/>
        <v>0</v>
      </c>
      <c r="I696" s="6"/>
      <c r="J696" s="6"/>
    </row>
    <row r="697" spans="1:10">
      <c r="A697" s="61" t="s">
        <v>855</v>
      </c>
      <c r="B697" s="48" t="s">
        <v>856</v>
      </c>
      <c r="C697" s="27"/>
      <c r="D697" s="80"/>
      <c r="E697" s="80"/>
      <c r="F697" s="80"/>
      <c r="G697" s="80"/>
      <c r="H697" s="74">
        <f>+SUM(C697:G697)</f>
        <v>0</v>
      </c>
      <c r="I697" s="6"/>
      <c r="J697" s="6"/>
    </row>
    <row r="698" spans="1:10">
      <c r="A698" s="60" t="s">
        <v>1477</v>
      </c>
      <c r="B698" s="24" t="s">
        <v>1478</v>
      </c>
      <c r="C698" s="25">
        <f>+SUM(C699)</f>
        <v>0</v>
      </c>
      <c r="D698" s="25">
        <f t="shared" ref="D698:H698" si="297">+SUM(D699)</f>
        <v>0</v>
      </c>
      <c r="E698" s="25">
        <f t="shared" si="297"/>
        <v>0</v>
      </c>
      <c r="F698" s="25">
        <f t="shared" si="297"/>
        <v>0</v>
      </c>
      <c r="G698" s="25">
        <f t="shared" si="297"/>
        <v>0</v>
      </c>
      <c r="H698" s="25">
        <f t="shared" si="297"/>
        <v>0</v>
      </c>
      <c r="I698" s="6"/>
      <c r="J698" s="6"/>
    </row>
    <row r="699" spans="1:10">
      <c r="A699" s="61" t="s">
        <v>857</v>
      </c>
      <c r="B699" s="48" t="s">
        <v>858</v>
      </c>
      <c r="C699" s="27"/>
      <c r="D699" s="80"/>
      <c r="E699" s="80"/>
      <c r="F699" s="80"/>
      <c r="G699" s="80"/>
      <c r="H699" s="74">
        <f>+SUM(C699:G699)</f>
        <v>0</v>
      </c>
      <c r="I699" s="6"/>
      <c r="J699" s="6"/>
    </row>
    <row r="700" spans="1:10">
      <c r="A700" s="60" t="s">
        <v>1479</v>
      </c>
      <c r="B700" s="24" t="s">
        <v>1480</v>
      </c>
      <c r="C700" s="25">
        <f>+SUM(C701)</f>
        <v>0</v>
      </c>
      <c r="D700" s="25">
        <f t="shared" ref="D700:H700" si="298">+SUM(D701)</f>
        <v>0</v>
      </c>
      <c r="E700" s="25">
        <f t="shared" si="298"/>
        <v>0</v>
      </c>
      <c r="F700" s="25">
        <f t="shared" si="298"/>
        <v>0</v>
      </c>
      <c r="G700" s="25">
        <f t="shared" si="298"/>
        <v>0</v>
      </c>
      <c r="H700" s="25">
        <f t="shared" si="298"/>
        <v>0</v>
      </c>
      <c r="I700" s="6"/>
      <c r="J700" s="6"/>
    </row>
    <row r="701" spans="1:10">
      <c r="A701" s="61" t="s">
        <v>859</v>
      </c>
      <c r="B701" s="48" t="s">
        <v>860</v>
      </c>
      <c r="C701" s="27"/>
      <c r="D701" s="80"/>
      <c r="E701" s="80"/>
      <c r="F701" s="80"/>
      <c r="G701" s="80"/>
      <c r="H701" s="74">
        <f>+SUM(C701:G701)</f>
        <v>0</v>
      </c>
      <c r="I701" s="6"/>
      <c r="J701" s="6"/>
    </row>
    <row r="702" spans="1:10">
      <c r="A702" s="60" t="s">
        <v>1481</v>
      </c>
      <c r="B702" s="24" t="s">
        <v>1482</v>
      </c>
      <c r="C702" s="25">
        <f>+SUM(C703)</f>
        <v>0</v>
      </c>
      <c r="D702" s="25">
        <f t="shared" ref="D702:H702" si="299">+SUM(D703)</f>
        <v>0</v>
      </c>
      <c r="E702" s="25">
        <f t="shared" si="299"/>
        <v>0</v>
      </c>
      <c r="F702" s="25">
        <f t="shared" si="299"/>
        <v>0</v>
      </c>
      <c r="G702" s="25">
        <f t="shared" si="299"/>
        <v>0</v>
      </c>
      <c r="H702" s="25">
        <f t="shared" si="299"/>
        <v>0</v>
      </c>
      <c r="I702" s="6"/>
      <c r="J702" s="6"/>
    </row>
    <row r="703" spans="1:10">
      <c r="A703" s="61" t="s">
        <v>861</v>
      </c>
      <c r="B703" s="48" t="s">
        <v>862</v>
      </c>
      <c r="C703" s="87"/>
      <c r="D703" s="87"/>
      <c r="E703" s="87"/>
      <c r="F703" s="87"/>
      <c r="G703" s="27"/>
      <c r="H703" s="74">
        <f>+SUM(C703:G703)</f>
        <v>0</v>
      </c>
      <c r="I703" s="6"/>
      <c r="J703" s="6"/>
    </row>
    <row r="704" spans="1:10">
      <c r="A704" s="60" t="s">
        <v>1483</v>
      </c>
      <c r="B704" s="24" t="s">
        <v>1484</v>
      </c>
      <c r="C704" s="25">
        <f>+SUM(C705)</f>
        <v>0</v>
      </c>
      <c r="D704" s="25">
        <f t="shared" ref="D704:H704" si="300">+SUM(D705)</f>
        <v>0</v>
      </c>
      <c r="E704" s="25">
        <f t="shared" si="300"/>
        <v>0</v>
      </c>
      <c r="F704" s="25">
        <f t="shared" si="300"/>
        <v>0</v>
      </c>
      <c r="G704" s="25">
        <f t="shared" si="300"/>
        <v>0</v>
      </c>
      <c r="H704" s="25">
        <f t="shared" si="300"/>
        <v>0</v>
      </c>
      <c r="I704" s="6"/>
      <c r="J704" s="6"/>
    </row>
    <row r="705" spans="1:10">
      <c r="A705" s="61" t="s">
        <v>863</v>
      </c>
      <c r="B705" s="48" t="s">
        <v>864</v>
      </c>
      <c r="C705" s="27"/>
      <c r="D705" s="27"/>
      <c r="E705" s="27"/>
      <c r="F705" s="27"/>
      <c r="G705" s="77"/>
      <c r="H705" s="74">
        <f>+SUM(C705:G705)</f>
        <v>0</v>
      </c>
      <c r="I705" s="6"/>
      <c r="J705" s="6"/>
    </row>
    <row r="706" spans="1:10">
      <c r="A706" s="64" t="s">
        <v>1485</v>
      </c>
      <c r="B706" s="30" t="s">
        <v>1486</v>
      </c>
      <c r="C706" s="91">
        <f>+SUM(C707,C710,C712,C714,C717,C719,C721,C723,C725)</f>
        <v>19700000</v>
      </c>
      <c r="D706" s="91">
        <f t="shared" ref="D706:H706" si="301">+SUM(D707,D710,D712,D714,D717,D719,D721,D723,D725)</f>
        <v>0</v>
      </c>
      <c r="E706" s="91">
        <f t="shared" si="301"/>
        <v>0</v>
      </c>
      <c r="F706" s="91">
        <f t="shared" si="301"/>
        <v>0</v>
      </c>
      <c r="G706" s="91">
        <f t="shared" si="301"/>
        <v>0</v>
      </c>
      <c r="H706" s="91">
        <f t="shared" si="301"/>
        <v>19700000</v>
      </c>
      <c r="I706" s="6"/>
      <c r="J706" s="6"/>
    </row>
    <row r="707" spans="1:10">
      <c r="A707" s="60" t="s">
        <v>1487</v>
      </c>
      <c r="B707" s="24" t="s">
        <v>1488</v>
      </c>
      <c r="C707" s="88">
        <f>+SUM(C708:C709)</f>
        <v>19700000</v>
      </c>
      <c r="D707" s="88">
        <f t="shared" ref="D707:H707" si="302">+SUM(D708:D709)</f>
        <v>0</v>
      </c>
      <c r="E707" s="88">
        <f t="shared" si="302"/>
        <v>0</v>
      </c>
      <c r="F707" s="88">
        <f t="shared" si="302"/>
        <v>0</v>
      </c>
      <c r="G707" s="88">
        <f t="shared" si="302"/>
        <v>0</v>
      </c>
      <c r="H707" s="88">
        <f t="shared" si="302"/>
        <v>19700000</v>
      </c>
      <c r="I707" s="6"/>
      <c r="J707" s="6"/>
    </row>
    <row r="708" spans="1:10">
      <c r="A708" s="61" t="s">
        <v>865</v>
      </c>
      <c r="B708" s="48" t="s">
        <v>866</v>
      </c>
      <c r="C708" s="87">
        <v>19700000</v>
      </c>
      <c r="D708" s="87"/>
      <c r="E708" s="87">
        <f>8437609.28-2485.5-8435123.78</f>
        <v>0</v>
      </c>
      <c r="F708" s="87"/>
      <c r="G708" s="80"/>
      <c r="H708" s="74">
        <f>+SUM(C708:G708)</f>
        <v>19700000</v>
      </c>
      <c r="I708" s="6"/>
      <c r="J708" s="6"/>
    </row>
    <row r="709" spans="1:10">
      <c r="A709" s="61" t="s">
        <v>867</v>
      </c>
      <c r="B709" s="48" t="s">
        <v>868</v>
      </c>
      <c r="C709" s="80"/>
      <c r="D709" s="80"/>
      <c r="E709" s="80"/>
      <c r="F709" s="80"/>
      <c r="G709" s="27"/>
      <c r="H709" s="74">
        <f>+SUM(C709:G709)</f>
        <v>0</v>
      </c>
      <c r="I709" s="6"/>
      <c r="J709" s="6"/>
    </row>
    <row r="710" spans="1:10" s="29" customFormat="1">
      <c r="A710" s="60" t="s">
        <v>1489</v>
      </c>
      <c r="B710" s="24" t="s">
        <v>1490</v>
      </c>
      <c r="C710" s="25">
        <f>+SUM(C711)</f>
        <v>0</v>
      </c>
      <c r="D710" s="25">
        <f t="shared" ref="D710:H710" si="303">+SUM(D711)</f>
        <v>0</v>
      </c>
      <c r="E710" s="25">
        <f t="shared" si="303"/>
        <v>0</v>
      </c>
      <c r="F710" s="25">
        <f t="shared" si="303"/>
        <v>0</v>
      </c>
      <c r="G710" s="25">
        <f t="shared" si="303"/>
        <v>0</v>
      </c>
      <c r="H710" s="25">
        <f t="shared" si="303"/>
        <v>0</v>
      </c>
      <c r="I710" s="28"/>
      <c r="J710" s="28"/>
    </row>
    <row r="711" spans="1:10">
      <c r="A711" s="61" t="s">
        <v>869</v>
      </c>
      <c r="B711" s="48" t="s">
        <v>870</v>
      </c>
      <c r="C711" s="77"/>
      <c r="D711" s="77"/>
      <c r="E711" s="77"/>
      <c r="F711" s="77"/>
      <c r="G711" s="77"/>
      <c r="H711" s="74">
        <f>+SUM(C711:G711)</f>
        <v>0</v>
      </c>
      <c r="I711" s="6"/>
      <c r="J711" s="6"/>
    </row>
    <row r="712" spans="1:10">
      <c r="A712" s="60" t="s">
        <v>1491</v>
      </c>
      <c r="B712" s="24" t="s">
        <v>1492</v>
      </c>
      <c r="C712" s="25">
        <f>+SUM(C713)</f>
        <v>0</v>
      </c>
      <c r="D712" s="25">
        <f t="shared" ref="D712:H712" si="304">+SUM(D713)</f>
        <v>0</v>
      </c>
      <c r="E712" s="25">
        <f t="shared" si="304"/>
        <v>0</v>
      </c>
      <c r="F712" s="25">
        <f t="shared" si="304"/>
        <v>0</v>
      </c>
      <c r="G712" s="25">
        <f t="shared" si="304"/>
        <v>0</v>
      </c>
      <c r="H712" s="25">
        <f t="shared" si="304"/>
        <v>0</v>
      </c>
      <c r="I712" s="6"/>
      <c r="J712" s="6"/>
    </row>
    <row r="713" spans="1:10">
      <c r="A713" s="61" t="s">
        <v>871</v>
      </c>
      <c r="B713" s="48" t="s">
        <v>872</v>
      </c>
      <c r="C713" s="77"/>
      <c r="D713" s="77"/>
      <c r="E713" s="77"/>
      <c r="F713" s="77"/>
      <c r="G713" s="77"/>
      <c r="H713" s="74">
        <f>+SUM(C713:G713)</f>
        <v>0</v>
      </c>
      <c r="I713" s="6"/>
      <c r="J713" s="6"/>
    </row>
    <row r="714" spans="1:10">
      <c r="A714" s="60" t="s">
        <v>1493</v>
      </c>
      <c r="B714" s="24" t="s">
        <v>1494</v>
      </c>
      <c r="C714" s="88">
        <f>+SUM(C715:C716)</f>
        <v>0</v>
      </c>
      <c r="D714" s="88">
        <f t="shared" ref="D714:H714" si="305">+SUM(D715:D716)</f>
        <v>0</v>
      </c>
      <c r="E714" s="88">
        <f t="shared" si="305"/>
        <v>0</v>
      </c>
      <c r="F714" s="88">
        <f t="shared" si="305"/>
        <v>0</v>
      </c>
      <c r="G714" s="88">
        <f t="shared" si="305"/>
        <v>0</v>
      </c>
      <c r="H714" s="88">
        <f t="shared" si="305"/>
        <v>0</v>
      </c>
      <c r="I714" s="6"/>
      <c r="J714" s="6"/>
    </row>
    <row r="715" spans="1:10">
      <c r="A715" s="61" t="s">
        <v>873</v>
      </c>
      <c r="B715" s="48" t="s">
        <v>874</v>
      </c>
      <c r="C715" s="80"/>
      <c r="D715" s="80"/>
      <c r="E715" s="80"/>
      <c r="F715" s="80"/>
      <c r="G715" s="80"/>
      <c r="H715" s="74">
        <f>+SUM(C715:G715)</f>
        <v>0</v>
      </c>
      <c r="I715" s="6"/>
      <c r="J715" s="6"/>
    </row>
    <row r="716" spans="1:10">
      <c r="A716" s="61" t="s">
        <v>875</v>
      </c>
      <c r="B716" s="48" t="s">
        <v>876</v>
      </c>
      <c r="C716" s="27"/>
      <c r="D716" s="27"/>
      <c r="E716" s="27"/>
      <c r="F716" s="27"/>
      <c r="G716" s="80"/>
      <c r="H716" s="74">
        <f>+SUM(C716:G716)</f>
        <v>0</v>
      </c>
      <c r="I716" s="6"/>
      <c r="J716" s="6"/>
    </row>
    <row r="717" spans="1:10">
      <c r="A717" s="60" t="s">
        <v>1495</v>
      </c>
      <c r="B717" s="24" t="s">
        <v>1496</v>
      </c>
      <c r="C717" s="25">
        <f>+SUM(C718)</f>
        <v>0</v>
      </c>
      <c r="D717" s="25">
        <f t="shared" ref="D717:H717" si="306">+SUM(D718)</f>
        <v>0</v>
      </c>
      <c r="E717" s="25">
        <f t="shared" si="306"/>
        <v>0</v>
      </c>
      <c r="F717" s="25">
        <f t="shared" si="306"/>
        <v>0</v>
      </c>
      <c r="G717" s="25">
        <f t="shared" si="306"/>
        <v>0</v>
      </c>
      <c r="H717" s="25">
        <f t="shared" si="306"/>
        <v>0</v>
      </c>
      <c r="I717" s="6"/>
      <c r="J717" s="6"/>
    </row>
    <row r="718" spans="1:10">
      <c r="A718" s="61" t="s">
        <v>877</v>
      </c>
      <c r="B718" s="48" t="s">
        <v>878</v>
      </c>
      <c r="C718" s="27"/>
      <c r="D718" s="27"/>
      <c r="E718" s="27"/>
      <c r="F718" s="27"/>
      <c r="G718" s="27"/>
      <c r="H718" s="74">
        <f>+SUM(C718:G718)</f>
        <v>0</v>
      </c>
      <c r="I718" s="6"/>
      <c r="J718" s="6"/>
    </row>
    <row r="719" spans="1:10">
      <c r="A719" s="60" t="s">
        <v>1497</v>
      </c>
      <c r="B719" s="24" t="s">
        <v>1498</v>
      </c>
      <c r="C719" s="25">
        <f>+SUM(C720)</f>
        <v>0</v>
      </c>
      <c r="D719" s="25">
        <f t="shared" ref="D719:H719" si="307">+SUM(D720)</f>
        <v>0</v>
      </c>
      <c r="E719" s="25">
        <f t="shared" si="307"/>
        <v>0</v>
      </c>
      <c r="F719" s="25">
        <f t="shared" si="307"/>
        <v>0</v>
      </c>
      <c r="G719" s="25">
        <f t="shared" si="307"/>
        <v>0</v>
      </c>
      <c r="H719" s="25">
        <f t="shared" si="307"/>
        <v>0</v>
      </c>
      <c r="I719" s="6"/>
      <c r="J719" s="6"/>
    </row>
    <row r="720" spans="1:10">
      <c r="A720" s="61" t="s">
        <v>879</v>
      </c>
      <c r="B720" s="48" t="s">
        <v>880</v>
      </c>
      <c r="C720" s="77"/>
      <c r="D720" s="77"/>
      <c r="E720" s="77"/>
      <c r="F720" s="77"/>
      <c r="G720" s="77"/>
      <c r="H720" s="74">
        <f>+SUM(C720:G720)</f>
        <v>0</v>
      </c>
      <c r="I720" s="6"/>
      <c r="J720" s="6"/>
    </row>
    <row r="721" spans="1:10">
      <c r="A721" s="60" t="s">
        <v>1499</v>
      </c>
      <c r="B721" s="24" t="s">
        <v>1500</v>
      </c>
      <c r="C721" s="25">
        <f>+SUM(C722)</f>
        <v>0</v>
      </c>
      <c r="D721" s="25">
        <f t="shared" ref="D721:H721" si="308">+SUM(D722)</f>
        <v>0</v>
      </c>
      <c r="E721" s="25">
        <f t="shared" si="308"/>
        <v>0</v>
      </c>
      <c r="F721" s="25">
        <f t="shared" si="308"/>
        <v>0</v>
      </c>
      <c r="G721" s="25">
        <f t="shared" si="308"/>
        <v>0</v>
      </c>
      <c r="H721" s="25">
        <f t="shared" si="308"/>
        <v>0</v>
      </c>
      <c r="I721" s="6"/>
      <c r="J721" s="6"/>
    </row>
    <row r="722" spans="1:10">
      <c r="A722" s="61" t="s">
        <v>881</v>
      </c>
      <c r="B722" s="48" t="s">
        <v>882</v>
      </c>
      <c r="C722" s="27"/>
      <c r="D722" s="27"/>
      <c r="E722" s="27"/>
      <c r="F722" s="27"/>
      <c r="G722" s="27"/>
      <c r="H722" s="74">
        <f>+SUM(C722:G722)</f>
        <v>0</v>
      </c>
      <c r="I722" s="6"/>
      <c r="J722" s="6"/>
    </row>
    <row r="723" spans="1:10" s="29" customFormat="1">
      <c r="A723" s="60" t="s">
        <v>1501</v>
      </c>
      <c r="B723" s="24" t="s">
        <v>1502</v>
      </c>
      <c r="C723" s="25">
        <f>+SUM(C724)</f>
        <v>0</v>
      </c>
      <c r="D723" s="25">
        <f t="shared" ref="D723:H723" si="309">+SUM(D724)</f>
        <v>0</v>
      </c>
      <c r="E723" s="25">
        <f t="shared" si="309"/>
        <v>0</v>
      </c>
      <c r="F723" s="25">
        <f t="shared" si="309"/>
        <v>0</v>
      </c>
      <c r="G723" s="25">
        <f t="shared" si="309"/>
        <v>0</v>
      </c>
      <c r="H723" s="25">
        <f t="shared" si="309"/>
        <v>0</v>
      </c>
      <c r="I723" s="28"/>
      <c r="J723" s="28"/>
    </row>
    <row r="724" spans="1:10">
      <c r="A724" s="61" t="s">
        <v>883</v>
      </c>
      <c r="B724" s="48" t="s">
        <v>884</v>
      </c>
      <c r="C724" s="27"/>
      <c r="D724" s="27"/>
      <c r="E724" s="27"/>
      <c r="F724" s="27"/>
      <c r="G724" s="27"/>
      <c r="H724" s="74">
        <f>+SUM(C724:G724)</f>
        <v>0</v>
      </c>
      <c r="I724" s="6"/>
      <c r="J724" s="6"/>
    </row>
    <row r="725" spans="1:10">
      <c r="A725" s="60" t="s">
        <v>1503</v>
      </c>
      <c r="B725" s="24" t="s">
        <v>1504</v>
      </c>
      <c r="C725" s="25">
        <f>+SUM(C726)</f>
        <v>0</v>
      </c>
      <c r="D725" s="25">
        <f t="shared" ref="D725:H725" si="310">+SUM(D726)</f>
        <v>0</v>
      </c>
      <c r="E725" s="25">
        <f t="shared" si="310"/>
        <v>0</v>
      </c>
      <c r="F725" s="25">
        <f t="shared" si="310"/>
        <v>0</v>
      </c>
      <c r="G725" s="25">
        <f t="shared" si="310"/>
        <v>0</v>
      </c>
      <c r="H725" s="25">
        <f t="shared" si="310"/>
        <v>0</v>
      </c>
      <c r="I725" s="6"/>
      <c r="J725" s="6"/>
    </row>
    <row r="726" spans="1:10">
      <c r="A726" s="61" t="s">
        <v>885</v>
      </c>
      <c r="B726" s="48" t="s">
        <v>886</v>
      </c>
      <c r="C726" s="27"/>
      <c r="D726" s="27"/>
      <c r="E726" s="27"/>
      <c r="F726" s="27"/>
      <c r="G726" s="27"/>
      <c r="H726" s="74">
        <f>+SUM(C726:G726)</f>
        <v>0</v>
      </c>
      <c r="I726" s="6"/>
      <c r="J726" s="6"/>
    </row>
    <row r="727" spans="1:10">
      <c r="A727" s="64" t="s">
        <v>1505</v>
      </c>
      <c r="B727" s="30" t="s">
        <v>1506</v>
      </c>
      <c r="C727" s="91">
        <f>+SUM(C728,C730)</f>
        <v>0</v>
      </c>
      <c r="D727" s="91">
        <f t="shared" ref="D727:H727" si="311">+SUM(D728,D730)</f>
        <v>0</v>
      </c>
      <c r="E727" s="91">
        <f t="shared" si="311"/>
        <v>0</v>
      </c>
      <c r="F727" s="91">
        <f t="shared" si="311"/>
        <v>0</v>
      </c>
      <c r="G727" s="91">
        <f t="shared" si="311"/>
        <v>0</v>
      </c>
      <c r="H727" s="91">
        <f t="shared" si="311"/>
        <v>0</v>
      </c>
      <c r="I727" s="6"/>
      <c r="J727" s="6"/>
    </row>
    <row r="728" spans="1:10">
      <c r="A728" s="60" t="s">
        <v>1507</v>
      </c>
      <c r="B728" s="24" t="s">
        <v>1508</v>
      </c>
      <c r="C728" s="25">
        <f>+SUM(C729)</f>
        <v>0</v>
      </c>
      <c r="D728" s="25">
        <f t="shared" ref="D728:H728" si="312">+SUM(D729)</f>
        <v>0</v>
      </c>
      <c r="E728" s="25">
        <f t="shared" si="312"/>
        <v>0</v>
      </c>
      <c r="F728" s="25">
        <f t="shared" si="312"/>
        <v>0</v>
      </c>
      <c r="G728" s="25">
        <f t="shared" si="312"/>
        <v>0</v>
      </c>
      <c r="H728" s="25">
        <f t="shared" si="312"/>
        <v>0</v>
      </c>
      <c r="I728" s="6"/>
      <c r="J728" s="6"/>
    </row>
    <row r="729" spans="1:10">
      <c r="A729" s="61" t="s">
        <v>887</v>
      </c>
      <c r="B729" s="48" t="s">
        <v>888</v>
      </c>
      <c r="C729" s="27"/>
      <c r="D729" s="27"/>
      <c r="E729" s="27"/>
      <c r="F729" s="27"/>
      <c r="G729" s="27"/>
      <c r="H729" s="74">
        <f>+SUM(C729:G729)</f>
        <v>0</v>
      </c>
      <c r="I729" s="6"/>
      <c r="J729" s="6"/>
    </row>
    <row r="730" spans="1:10">
      <c r="A730" s="60" t="s">
        <v>1509</v>
      </c>
      <c r="B730" s="24" t="s">
        <v>1510</v>
      </c>
      <c r="C730" s="25">
        <f>+SUM(C731)</f>
        <v>0</v>
      </c>
      <c r="D730" s="25">
        <f t="shared" ref="D730:H730" si="313">+SUM(D731)</f>
        <v>0</v>
      </c>
      <c r="E730" s="25">
        <f t="shared" si="313"/>
        <v>0</v>
      </c>
      <c r="F730" s="25">
        <f t="shared" si="313"/>
        <v>0</v>
      </c>
      <c r="G730" s="25">
        <f t="shared" si="313"/>
        <v>0</v>
      </c>
      <c r="H730" s="25">
        <f t="shared" si="313"/>
        <v>0</v>
      </c>
      <c r="I730" s="6"/>
      <c r="J730" s="6"/>
    </row>
    <row r="731" spans="1:10">
      <c r="A731" s="61" t="s">
        <v>889</v>
      </c>
      <c r="B731" s="48" t="s">
        <v>890</v>
      </c>
      <c r="C731" s="77"/>
      <c r="D731" s="77"/>
      <c r="E731" s="77"/>
      <c r="F731" s="77"/>
      <c r="G731" s="77"/>
      <c r="H731" s="74">
        <f>+SUM(C731:G731)</f>
        <v>0</v>
      </c>
      <c r="I731" s="6"/>
      <c r="J731" s="6"/>
    </row>
    <row r="732" spans="1:10" ht="30">
      <c r="A732" s="64" t="s">
        <v>1511</v>
      </c>
      <c r="B732" s="30" t="s">
        <v>1512</v>
      </c>
      <c r="C732" s="91">
        <f>+SUM(C733,C735)</f>
        <v>0</v>
      </c>
      <c r="D732" s="91">
        <f t="shared" ref="D732:H732" si="314">+SUM(D733,D735)</f>
        <v>0</v>
      </c>
      <c r="E732" s="91">
        <f t="shared" si="314"/>
        <v>0</v>
      </c>
      <c r="F732" s="91">
        <f t="shared" si="314"/>
        <v>0</v>
      </c>
      <c r="G732" s="91">
        <f t="shared" si="314"/>
        <v>0</v>
      </c>
      <c r="H732" s="91">
        <f t="shared" si="314"/>
        <v>0</v>
      </c>
      <c r="I732" s="6"/>
      <c r="J732" s="6"/>
    </row>
    <row r="733" spans="1:10">
      <c r="A733" s="60" t="s">
        <v>1513</v>
      </c>
      <c r="B733" s="24" t="s">
        <v>1514</v>
      </c>
      <c r="C733" s="88">
        <f>+SUM(C734)</f>
        <v>0</v>
      </c>
      <c r="D733" s="88">
        <f t="shared" ref="D733:H733" si="315">+SUM(D734)</f>
        <v>0</v>
      </c>
      <c r="E733" s="88">
        <f t="shared" si="315"/>
        <v>0</v>
      </c>
      <c r="F733" s="88">
        <f t="shared" si="315"/>
        <v>0</v>
      </c>
      <c r="G733" s="88">
        <f t="shared" si="315"/>
        <v>0</v>
      </c>
      <c r="H733" s="88">
        <f t="shared" si="315"/>
        <v>0</v>
      </c>
      <c r="I733" s="6"/>
      <c r="J733" s="6"/>
    </row>
    <row r="734" spans="1:10">
      <c r="A734" s="61" t="s">
        <v>891</v>
      </c>
      <c r="B734" s="48" t="s">
        <v>892</v>
      </c>
      <c r="C734" s="77"/>
      <c r="D734" s="77"/>
      <c r="E734" s="77"/>
      <c r="F734" s="77"/>
      <c r="G734" s="77"/>
      <c r="H734" s="81">
        <f>+SUM(C734:G734)</f>
        <v>0</v>
      </c>
      <c r="I734" s="6"/>
      <c r="J734" s="6"/>
    </row>
    <row r="735" spans="1:10" ht="30">
      <c r="A735" s="60" t="s">
        <v>1515</v>
      </c>
      <c r="B735" s="24" t="s">
        <v>1516</v>
      </c>
      <c r="C735" s="88">
        <f>+SUM(C736)</f>
        <v>0</v>
      </c>
      <c r="D735" s="88">
        <f t="shared" ref="D735:G735" si="316">+SUM(D736)</f>
        <v>0</v>
      </c>
      <c r="E735" s="88">
        <f t="shared" si="316"/>
        <v>0</v>
      </c>
      <c r="F735" s="88">
        <f t="shared" si="316"/>
        <v>0</v>
      </c>
      <c r="G735" s="88">
        <f t="shared" si="316"/>
        <v>0</v>
      </c>
      <c r="H735" s="88">
        <f>+SUM(H736)</f>
        <v>0</v>
      </c>
      <c r="I735" s="6"/>
      <c r="J735" s="6"/>
    </row>
    <row r="736" spans="1:10" ht="30">
      <c r="A736" s="61" t="s">
        <v>893</v>
      </c>
      <c r="B736" s="48" t="s">
        <v>894</v>
      </c>
      <c r="C736" s="27"/>
      <c r="D736" s="27"/>
      <c r="E736" s="27"/>
      <c r="F736" s="27"/>
      <c r="G736" s="27"/>
      <c r="H736" s="81">
        <f>+SUM(C736:G736)</f>
        <v>0</v>
      </c>
      <c r="I736" s="6"/>
      <c r="J736" s="6"/>
    </row>
    <row r="737" spans="1:10" ht="30">
      <c r="A737" s="50">
        <v>2.8</v>
      </c>
      <c r="B737" s="35" t="s">
        <v>1517</v>
      </c>
      <c r="C737" s="97">
        <f>+SUM(C738,C754,C764,C775,C785)</f>
        <v>0</v>
      </c>
      <c r="D737" s="97">
        <f t="shared" ref="D737:H737" si="317">+SUM(D738,D754,D764,D775,D785)</f>
        <v>0</v>
      </c>
      <c r="E737" s="97">
        <f t="shared" si="317"/>
        <v>0</v>
      </c>
      <c r="F737" s="97">
        <f t="shared" si="317"/>
        <v>0</v>
      </c>
      <c r="G737" s="97">
        <f t="shared" si="317"/>
        <v>0</v>
      </c>
      <c r="H737" s="97">
        <f t="shared" si="317"/>
        <v>0</v>
      </c>
      <c r="I737" s="6"/>
      <c r="J737" s="6"/>
    </row>
    <row r="738" spans="1:10" ht="17.25" customHeight="1">
      <c r="A738" s="64" t="s">
        <v>1518</v>
      </c>
      <c r="B738" s="30" t="s">
        <v>1519</v>
      </c>
      <c r="C738" s="73">
        <f>+SUM(C739,C744,C752)</f>
        <v>0</v>
      </c>
      <c r="D738" s="73">
        <f t="shared" ref="D738:H738" si="318">+SUM(D739,D744,D752)</f>
        <v>0</v>
      </c>
      <c r="E738" s="73">
        <f t="shared" si="318"/>
        <v>0</v>
      </c>
      <c r="F738" s="73">
        <f t="shared" si="318"/>
        <v>0</v>
      </c>
      <c r="G738" s="73">
        <f t="shared" si="318"/>
        <v>0</v>
      </c>
      <c r="H738" s="73">
        <f t="shared" si="318"/>
        <v>0</v>
      </c>
      <c r="I738" s="6"/>
      <c r="J738" s="6"/>
    </row>
    <row r="739" spans="1:10">
      <c r="A739" s="60" t="s">
        <v>1520</v>
      </c>
      <c r="B739" s="24" t="s">
        <v>1521</v>
      </c>
      <c r="C739" s="88">
        <f>+SUM(C740:C743)</f>
        <v>0</v>
      </c>
      <c r="D739" s="88">
        <f t="shared" ref="D739:H739" si="319">+SUM(D740:D743)</f>
        <v>0</v>
      </c>
      <c r="E739" s="88">
        <f t="shared" si="319"/>
        <v>0</v>
      </c>
      <c r="F739" s="88">
        <f t="shared" si="319"/>
        <v>0</v>
      </c>
      <c r="G739" s="88">
        <f t="shared" si="319"/>
        <v>0</v>
      </c>
      <c r="H739" s="88">
        <f t="shared" si="319"/>
        <v>0</v>
      </c>
      <c r="I739" s="6"/>
      <c r="J739" s="6"/>
    </row>
    <row r="740" spans="1:10">
      <c r="A740" s="61" t="s">
        <v>895</v>
      </c>
      <c r="B740" s="48" t="s">
        <v>896</v>
      </c>
      <c r="C740" s="87"/>
      <c r="D740" s="87"/>
      <c r="E740" s="87"/>
      <c r="F740" s="87"/>
      <c r="G740" s="87"/>
      <c r="H740" s="74">
        <f>+SUM(C740:G740)</f>
        <v>0</v>
      </c>
      <c r="I740" s="6"/>
      <c r="J740" s="6"/>
    </row>
    <row r="741" spans="1:10">
      <c r="A741" s="61" t="s">
        <v>897</v>
      </c>
      <c r="B741" s="48" t="s">
        <v>898</v>
      </c>
      <c r="C741" s="80"/>
      <c r="D741" s="80"/>
      <c r="E741" s="80"/>
      <c r="F741" s="80"/>
      <c r="G741" s="80"/>
      <c r="H741" s="74">
        <f t="shared" ref="H741:H743" si="320">+SUM(C741:G741)</f>
        <v>0</v>
      </c>
      <c r="I741" s="6"/>
      <c r="J741" s="6"/>
    </row>
    <row r="742" spans="1:10" ht="30">
      <c r="A742" s="61" t="s">
        <v>899</v>
      </c>
      <c r="B742" s="48" t="s">
        <v>900</v>
      </c>
      <c r="C742" s="27"/>
      <c r="D742" s="27"/>
      <c r="E742" s="27"/>
      <c r="F742" s="27"/>
      <c r="G742" s="27"/>
      <c r="H742" s="74">
        <f t="shared" si="320"/>
        <v>0</v>
      </c>
      <c r="I742" s="6"/>
      <c r="J742" s="6"/>
    </row>
    <row r="743" spans="1:10" ht="30">
      <c r="A743" s="61" t="s">
        <v>901</v>
      </c>
      <c r="B743" s="48" t="s">
        <v>902</v>
      </c>
      <c r="C743" s="27"/>
      <c r="D743" s="27"/>
      <c r="E743" s="27"/>
      <c r="F743" s="27"/>
      <c r="G743" s="27"/>
      <c r="H743" s="74">
        <f t="shared" si="320"/>
        <v>0</v>
      </c>
      <c r="I743" s="6"/>
      <c r="J743" s="6"/>
    </row>
    <row r="744" spans="1:10">
      <c r="A744" s="60" t="s">
        <v>1522</v>
      </c>
      <c r="B744" s="24" t="s">
        <v>1523</v>
      </c>
      <c r="C744" s="25">
        <f>+SUM(C745:C751)</f>
        <v>0</v>
      </c>
      <c r="D744" s="25">
        <f t="shared" ref="D744:H744" si="321">+SUM(D745:D751)</f>
        <v>0</v>
      </c>
      <c r="E744" s="25">
        <f t="shared" si="321"/>
        <v>0</v>
      </c>
      <c r="F744" s="25">
        <f t="shared" si="321"/>
        <v>0</v>
      </c>
      <c r="G744" s="25">
        <f t="shared" si="321"/>
        <v>0</v>
      </c>
      <c r="H744" s="25">
        <f t="shared" si="321"/>
        <v>0</v>
      </c>
      <c r="I744" s="6"/>
      <c r="J744" s="6"/>
    </row>
    <row r="745" spans="1:10">
      <c r="A745" s="61" t="s">
        <v>903</v>
      </c>
      <c r="B745" s="48" t="s">
        <v>904</v>
      </c>
      <c r="C745" s="27"/>
      <c r="D745" s="27"/>
      <c r="E745" s="27"/>
      <c r="F745" s="27"/>
      <c r="G745" s="27"/>
      <c r="H745" s="74">
        <f>+SUM(C745:G745)</f>
        <v>0</v>
      </c>
      <c r="I745" s="6"/>
      <c r="J745" s="6"/>
    </row>
    <row r="746" spans="1:10" ht="30">
      <c r="A746" s="61" t="s">
        <v>905</v>
      </c>
      <c r="B746" s="48" t="s">
        <v>906</v>
      </c>
      <c r="C746" s="27"/>
      <c r="D746" s="27"/>
      <c r="E746" s="27"/>
      <c r="F746" s="27"/>
      <c r="G746" s="27"/>
      <c r="H746" s="74">
        <f t="shared" ref="H746:H751" si="322">+SUM(C746:G746)</f>
        <v>0</v>
      </c>
      <c r="I746" s="6"/>
      <c r="J746" s="6"/>
    </row>
    <row r="747" spans="1:10">
      <c r="A747" s="61" t="s">
        <v>907</v>
      </c>
      <c r="B747" s="48" t="s">
        <v>908</v>
      </c>
      <c r="C747" s="27"/>
      <c r="D747" s="27"/>
      <c r="E747" s="27"/>
      <c r="F747" s="27"/>
      <c r="G747" s="27"/>
      <c r="H747" s="74">
        <f t="shared" si="322"/>
        <v>0</v>
      </c>
      <c r="I747" s="6"/>
      <c r="J747" s="6"/>
    </row>
    <row r="748" spans="1:10">
      <c r="A748" s="61" t="s">
        <v>909</v>
      </c>
      <c r="B748" s="48" t="s">
        <v>910</v>
      </c>
      <c r="C748" s="27"/>
      <c r="D748" s="27"/>
      <c r="E748" s="27"/>
      <c r="F748" s="27"/>
      <c r="G748" s="27"/>
      <c r="H748" s="74">
        <f t="shared" si="322"/>
        <v>0</v>
      </c>
      <c r="I748" s="6"/>
      <c r="J748" s="6"/>
    </row>
    <row r="749" spans="1:10">
      <c r="A749" s="61" t="s">
        <v>911</v>
      </c>
      <c r="B749" s="48" t="s">
        <v>912</v>
      </c>
      <c r="C749" s="27"/>
      <c r="D749" s="27"/>
      <c r="E749" s="27"/>
      <c r="F749" s="27"/>
      <c r="G749" s="27"/>
      <c r="H749" s="74">
        <f t="shared" si="322"/>
        <v>0</v>
      </c>
      <c r="I749" s="6"/>
      <c r="J749" s="6"/>
    </row>
    <row r="750" spans="1:10" ht="30">
      <c r="A750" s="61" t="s">
        <v>913</v>
      </c>
      <c r="B750" s="48" t="s">
        <v>914</v>
      </c>
      <c r="C750" s="77"/>
      <c r="D750" s="77"/>
      <c r="E750" s="77"/>
      <c r="F750" s="77"/>
      <c r="G750" s="77"/>
      <c r="H750" s="74">
        <f t="shared" si="322"/>
        <v>0</v>
      </c>
      <c r="I750" s="6"/>
      <c r="J750" s="6"/>
    </row>
    <row r="751" spans="1:10" ht="30">
      <c r="A751" s="61" t="s">
        <v>915</v>
      </c>
      <c r="B751" s="48" t="s">
        <v>916</v>
      </c>
      <c r="C751" s="27"/>
      <c r="D751" s="27"/>
      <c r="E751" s="27"/>
      <c r="F751" s="27"/>
      <c r="G751" s="27"/>
      <c r="H751" s="74">
        <f t="shared" si="322"/>
        <v>0</v>
      </c>
      <c r="I751" s="6"/>
      <c r="J751" s="6"/>
    </row>
    <row r="752" spans="1:10" ht="30">
      <c r="A752" s="60" t="s">
        <v>1524</v>
      </c>
      <c r="B752" s="24" t="s">
        <v>1525</v>
      </c>
      <c r="C752" s="88">
        <f>+SUM(C753)</f>
        <v>0</v>
      </c>
      <c r="D752" s="88">
        <f t="shared" ref="D752:H752" si="323">+SUM(D753)</f>
        <v>0</v>
      </c>
      <c r="E752" s="88">
        <f t="shared" si="323"/>
        <v>0</v>
      </c>
      <c r="F752" s="88">
        <f t="shared" si="323"/>
        <v>0</v>
      </c>
      <c r="G752" s="88">
        <f t="shared" si="323"/>
        <v>0</v>
      </c>
      <c r="H752" s="88">
        <f t="shared" si="323"/>
        <v>0</v>
      </c>
      <c r="I752" s="6"/>
      <c r="J752" s="6"/>
    </row>
    <row r="753" spans="1:10">
      <c r="A753" s="61" t="s">
        <v>917</v>
      </c>
      <c r="B753" s="48" t="s">
        <v>918</v>
      </c>
      <c r="C753" s="80"/>
      <c r="D753" s="78"/>
      <c r="E753" s="78"/>
      <c r="F753" s="78"/>
      <c r="G753" s="78"/>
      <c r="H753" s="74">
        <f>+SUM(C753:G753)</f>
        <v>0</v>
      </c>
      <c r="I753" s="6"/>
      <c r="J753" s="6"/>
    </row>
    <row r="754" spans="1:10" ht="30">
      <c r="A754" s="64" t="s">
        <v>1526</v>
      </c>
      <c r="B754" s="30" t="s">
        <v>1527</v>
      </c>
      <c r="C754" s="73">
        <f>+SUM(C755,C758,C762)</f>
        <v>0</v>
      </c>
      <c r="D754" s="73">
        <f t="shared" ref="D754:H754" si="324">+SUM(D755,D758,D762)</f>
        <v>0</v>
      </c>
      <c r="E754" s="73">
        <f t="shared" si="324"/>
        <v>0</v>
      </c>
      <c r="F754" s="73">
        <f t="shared" si="324"/>
        <v>0</v>
      </c>
      <c r="G754" s="73">
        <f t="shared" si="324"/>
        <v>0</v>
      </c>
      <c r="H754" s="73">
        <f t="shared" si="324"/>
        <v>0</v>
      </c>
      <c r="I754" s="6"/>
      <c r="J754" s="6"/>
    </row>
    <row r="755" spans="1:10">
      <c r="A755" s="60" t="s">
        <v>1528</v>
      </c>
      <c r="B755" s="24" t="s">
        <v>1529</v>
      </c>
      <c r="C755" s="88">
        <f>+SUM(C756:C757)</f>
        <v>0</v>
      </c>
      <c r="D755" s="88">
        <f t="shared" ref="D755:H755" si="325">+SUM(D756:D757)</f>
        <v>0</v>
      </c>
      <c r="E755" s="88">
        <f t="shared" si="325"/>
        <v>0</v>
      </c>
      <c r="F755" s="88">
        <f t="shared" si="325"/>
        <v>0</v>
      </c>
      <c r="G755" s="88">
        <f t="shared" si="325"/>
        <v>0</v>
      </c>
      <c r="H755" s="88">
        <f t="shared" si="325"/>
        <v>0</v>
      </c>
      <c r="I755" s="6"/>
      <c r="J755" s="6"/>
    </row>
    <row r="756" spans="1:10" ht="30">
      <c r="A756" s="61" t="s">
        <v>919</v>
      </c>
      <c r="B756" s="48" t="s">
        <v>920</v>
      </c>
      <c r="C756" s="27"/>
      <c r="D756" s="27"/>
      <c r="E756" s="27"/>
      <c r="F756" s="27"/>
      <c r="G756" s="27"/>
      <c r="H756" s="74">
        <f>+SUM(C756:G756)</f>
        <v>0</v>
      </c>
      <c r="I756" s="6"/>
      <c r="J756" s="6"/>
    </row>
    <row r="757" spans="1:10" ht="30">
      <c r="A757" s="61" t="s">
        <v>921</v>
      </c>
      <c r="B757" s="48" t="s">
        <v>922</v>
      </c>
      <c r="C757" s="77"/>
      <c r="D757" s="77"/>
      <c r="E757" s="77"/>
      <c r="F757" s="77"/>
      <c r="G757" s="77"/>
      <c r="H757" s="74">
        <f>+SUM(C757:G757)</f>
        <v>0</v>
      </c>
      <c r="I757" s="6"/>
      <c r="J757" s="6"/>
    </row>
    <row r="758" spans="1:10">
      <c r="A758" s="60" t="s">
        <v>1530</v>
      </c>
      <c r="B758" s="24" t="s">
        <v>1531</v>
      </c>
      <c r="C758" s="88">
        <f>+SUM(C759:C761)</f>
        <v>0</v>
      </c>
      <c r="D758" s="88">
        <f t="shared" ref="D758:H758" si="326">+SUM(D759:D761)</f>
        <v>0</v>
      </c>
      <c r="E758" s="88">
        <f t="shared" si="326"/>
        <v>0</v>
      </c>
      <c r="F758" s="88">
        <f t="shared" si="326"/>
        <v>0</v>
      </c>
      <c r="G758" s="88">
        <f t="shared" si="326"/>
        <v>0</v>
      </c>
      <c r="H758" s="88">
        <f t="shared" si="326"/>
        <v>0</v>
      </c>
      <c r="I758" s="6"/>
      <c r="J758" s="6"/>
    </row>
    <row r="759" spans="1:10" ht="30">
      <c r="A759" s="61" t="s">
        <v>923</v>
      </c>
      <c r="B759" s="48" t="s">
        <v>924</v>
      </c>
      <c r="C759" s="27"/>
      <c r="D759" s="27"/>
      <c r="E759" s="27"/>
      <c r="F759" s="27"/>
      <c r="G759" s="27"/>
      <c r="H759" s="74">
        <f>+SUM(C759:G759)</f>
        <v>0</v>
      </c>
      <c r="I759" s="6"/>
      <c r="J759" s="6"/>
    </row>
    <row r="760" spans="1:10" ht="30">
      <c r="A760" s="61" t="s">
        <v>925</v>
      </c>
      <c r="B760" s="48" t="s">
        <v>926</v>
      </c>
      <c r="C760" s="27"/>
      <c r="D760" s="27"/>
      <c r="E760" s="27"/>
      <c r="F760" s="27"/>
      <c r="G760" s="27"/>
      <c r="H760" s="74">
        <f t="shared" ref="H760:H761" si="327">+SUM(C760:G760)</f>
        <v>0</v>
      </c>
      <c r="I760" s="6"/>
      <c r="J760" s="6"/>
    </row>
    <row r="761" spans="1:10" ht="30">
      <c r="A761" s="61" t="s">
        <v>927</v>
      </c>
      <c r="B761" s="48" t="s">
        <v>928</v>
      </c>
      <c r="C761" s="77"/>
      <c r="D761" s="77"/>
      <c r="E761" s="77"/>
      <c r="F761" s="77"/>
      <c r="G761" s="77"/>
      <c r="H761" s="74">
        <f t="shared" si="327"/>
        <v>0</v>
      </c>
      <c r="I761" s="6"/>
      <c r="J761" s="6"/>
    </row>
    <row r="762" spans="1:10" ht="30">
      <c r="A762" s="60" t="s">
        <v>1532</v>
      </c>
      <c r="B762" s="24" t="s">
        <v>1533</v>
      </c>
      <c r="C762" s="88">
        <f>+SUM(C763)</f>
        <v>0</v>
      </c>
      <c r="D762" s="88">
        <f t="shared" ref="D762:H762" si="328">+SUM(D763)</f>
        <v>0</v>
      </c>
      <c r="E762" s="88">
        <f t="shared" si="328"/>
        <v>0</v>
      </c>
      <c r="F762" s="88">
        <f t="shared" si="328"/>
        <v>0</v>
      </c>
      <c r="G762" s="88">
        <f t="shared" si="328"/>
        <v>0</v>
      </c>
      <c r="H762" s="88">
        <f t="shared" si="328"/>
        <v>0</v>
      </c>
      <c r="I762" s="6"/>
      <c r="J762" s="6"/>
    </row>
    <row r="763" spans="1:10">
      <c r="A763" s="61" t="s">
        <v>929</v>
      </c>
      <c r="B763" s="48" t="s">
        <v>930</v>
      </c>
      <c r="C763" s="27"/>
      <c r="D763" s="27"/>
      <c r="E763" s="27"/>
      <c r="F763" s="27"/>
      <c r="G763" s="27"/>
      <c r="H763" s="74">
        <f>+SUM(C763:G763)</f>
        <v>0</v>
      </c>
      <c r="I763" s="6"/>
      <c r="J763" s="6"/>
    </row>
    <row r="764" spans="1:10">
      <c r="A764" s="64" t="s">
        <v>1534</v>
      </c>
      <c r="B764" s="30" t="s">
        <v>1535</v>
      </c>
      <c r="C764" s="91">
        <f>+SUM(C765,C772)</f>
        <v>0</v>
      </c>
      <c r="D764" s="91">
        <f t="shared" ref="D764:H764" si="329">+SUM(D765,D772)</f>
        <v>0</v>
      </c>
      <c r="E764" s="91">
        <f t="shared" si="329"/>
        <v>0</v>
      </c>
      <c r="F764" s="91">
        <f t="shared" si="329"/>
        <v>0</v>
      </c>
      <c r="G764" s="91">
        <f t="shared" si="329"/>
        <v>0</v>
      </c>
      <c r="H764" s="91">
        <f t="shared" si="329"/>
        <v>0</v>
      </c>
      <c r="I764" s="6"/>
      <c r="J764" s="6"/>
    </row>
    <row r="765" spans="1:10">
      <c r="A765" s="60" t="s">
        <v>1536</v>
      </c>
      <c r="B765" s="24" t="s">
        <v>1537</v>
      </c>
      <c r="C765" s="88">
        <f>+SUM(C766:C771)</f>
        <v>0</v>
      </c>
      <c r="D765" s="88">
        <f t="shared" ref="D765:H765" si="330">+SUM(D766:D771)</f>
        <v>0</v>
      </c>
      <c r="E765" s="88">
        <f t="shared" si="330"/>
        <v>0</v>
      </c>
      <c r="F765" s="88">
        <f t="shared" si="330"/>
        <v>0</v>
      </c>
      <c r="G765" s="88">
        <f t="shared" si="330"/>
        <v>0</v>
      </c>
      <c r="H765" s="88">
        <f t="shared" si="330"/>
        <v>0</v>
      </c>
      <c r="I765" s="6"/>
      <c r="J765" s="6"/>
    </row>
    <row r="766" spans="1:10" ht="30">
      <c r="A766" s="61" t="s">
        <v>931</v>
      </c>
      <c r="B766" s="48" t="s">
        <v>932</v>
      </c>
      <c r="C766" s="27"/>
      <c r="D766" s="27"/>
      <c r="E766" s="27"/>
      <c r="F766" s="27"/>
      <c r="G766" s="27"/>
      <c r="H766" s="74">
        <f>+SUM(C766:G766)</f>
        <v>0</v>
      </c>
      <c r="I766" s="6"/>
      <c r="J766" s="6"/>
    </row>
    <row r="767" spans="1:10" ht="30">
      <c r="A767" s="61" t="s">
        <v>933</v>
      </c>
      <c r="B767" s="48" t="s">
        <v>934</v>
      </c>
      <c r="C767" s="27"/>
      <c r="D767" s="27"/>
      <c r="E767" s="27"/>
      <c r="F767" s="27"/>
      <c r="G767" s="27"/>
      <c r="H767" s="74">
        <f t="shared" ref="H767:H771" si="331">+SUM(C767:G767)</f>
        <v>0</v>
      </c>
      <c r="I767" s="6"/>
      <c r="J767" s="6"/>
    </row>
    <row r="768" spans="1:10" ht="30">
      <c r="A768" s="61" t="s">
        <v>935</v>
      </c>
      <c r="B768" s="48" t="s">
        <v>936</v>
      </c>
      <c r="C768" s="27"/>
      <c r="D768" s="27"/>
      <c r="E768" s="27"/>
      <c r="F768" s="27"/>
      <c r="G768" s="27"/>
      <c r="H768" s="74">
        <f t="shared" si="331"/>
        <v>0</v>
      </c>
      <c r="I768" s="6"/>
      <c r="J768" s="6"/>
    </row>
    <row r="769" spans="1:10" ht="30">
      <c r="A769" s="61" t="s">
        <v>937</v>
      </c>
      <c r="B769" s="48" t="s">
        <v>938</v>
      </c>
      <c r="C769" s="27"/>
      <c r="D769" s="27"/>
      <c r="E769" s="27"/>
      <c r="F769" s="27"/>
      <c r="G769" s="27"/>
      <c r="H769" s="74">
        <f t="shared" si="331"/>
        <v>0</v>
      </c>
      <c r="I769" s="6"/>
      <c r="J769" s="6"/>
    </row>
    <row r="770" spans="1:10" ht="30">
      <c r="A770" s="61" t="s">
        <v>939</v>
      </c>
      <c r="B770" s="48" t="s">
        <v>940</v>
      </c>
      <c r="C770" s="27"/>
      <c r="D770" s="27"/>
      <c r="E770" s="27"/>
      <c r="F770" s="27"/>
      <c r="G770" s="27"/>
      <c r="H770" s="74">
        <f t="shared" si="331"/>
        <v>0</v>
      </c>
      <c r="I770" s="6"/>
      <c r="J770" s="6"/>
    </row>
    <row r="771" spans="1:10" ht="30">
      <c r="A771" s="61" t="s">
        <v>941</v>
      </c>
      <c r="B771" s="48" t="s">
        <v>942</v>
      </c>
      <c r="C771" s="27"/>
      <c r="D771" s="27"/>
      <c r="E771" s="27"/>
      <c r="F771" s="27"/>
      <c r="G771" s="27"/>
      <c r="H771" s="74">
        <f t="shared" si="331"/>
        <v>0</v>
      </c>
      <c r="I771" s="6"/>
      <c r="J771" s="6"/>
    </row>
    <row r="772" spans="1:10" ht="30">
      <c r="A772" s="60" t="s">
        <v>1538</v>
      </c>
      <c r="B772" s="24" t="s">
        <v>1539</v>
      </c>
      <c r="C772" s="88">
        <f>+SUM(C773:C774)</f>
        <v>0</v>
      </c>
      <c r="D772" s="88">
        <f t="shared" ref="D772:H772" si="332">+SUM(D773:D774)</f>
        <v>0</v>
      </c>
      <c r="E772" s="88">
        <f t="shared" si="332"/>
        <v>0</v>
      </c>
      <c r="F772" s="88">
        <f t="shared" si="332"/>
        <v>0</v>
      </c>
      <c r="G772" s="88">
        <f t="shared" si="332"/>
        <v>0</v>
      </c>
      <c r="H772" s="88">
        <f t="shared" si="332"/>
        <v>0</v>
      </c>
      <c r="I772" s="6"/>
      <c r="J772" s="6"/>
    </row>
    <row r="773" spans="1:10">
      <c r="A773" s="61" t="s">
        <v>943</v>
      </c>
      <c r="B773" s="48" t="s">
        <v>944</v>
      </c>
      <c r="C773" s="27"/>
      <c r="D773" s="27"/>
      <c r="E773" s="27"/>
      <c r="F773" s="27"/>
      <c r="G773" s="27"/>
      <c r="H773" s="74">
        <f>+SUM(C773:G773)</f>
        <v>0</v>
      </c>
      <c r="I773" s="6"/>
      <c r="J773" s="6"/>
    </row>
    <row r="774" spans="1:10" ht="30">
      <c r="A774" s="61" t="s">
        <v>945</v>
      </c>
      <c r="B774" s="48" t="s">
        <v>946</v>
      </c>
      <c r="C774" s="27"/>
      <c r="D774" s="27"/>
      <c r="E774" s="27"/>
      <c r="F774" s="27"/>
      <c r="G774" s="27"/>
      <c r="H774" s="74">
        <f>+SUM(C774:G774)</f>
        <v>0</v>
      </c>
      <c r="I774" s="6"/>
      <c r="J774" s="6"/>
    </row>
    <row r="775" spans="1:10">
      <c r="A775" s="64" t="s">
        <v>1540</v>
      </c>
      <c r="B775" s="30" t="s">
        <v>1541</v>
      </c>
      <c r="C775" s="91">
        <f>+SUM(C776,C779,C783)</f>
        <v>0</v>
      </c>
      <c r="D775" s="91">
        <f t="shared" ref="D775:H775" si="333">+SUM(D776,D779,D783)</f>
        <v>0</v>
      </c>
      <c r="E775" s="91">
        <f t="shared" si="333"/>
        <v>0</v>
      </c>
      <c r="F775" s="91">
        <f t="shared" si="333"/>
        <v>0</v>
      </c>
      <c r="G775" s="91">
        <f t="shared" si="333"/>
        <v>0</v>
      </c>
      <c r="H775" s="91">
        <f t="shared" si="333"/>
        <v>0</v>
      </c>
      <c r="I775" s="6"/>
      <c r="J775" s="6"/>
    </row>
    <row r="776" spans="1:10">
      <c r="A776" s="60" t="s">
        <v>1542</v>
      </c>
      <c r="B776" s="24" t="s">
        <v>1543</v>
      </c>
      <c r="C776" s="88">
        <f>+SUM(C777:C778)</f>
        <v>0</v>
      </c>
      <c r="D776" s="88">
        <f t="shared" ref="D776:H776" si="334">+SUM(D777:D778)</f>
        <v>0</v>
      </c>
      <c r="E776" s="88">
        <f t="shared" si="334"/>
        <v>0</v>
      </c>
      <c r="F776" s="88">
        <f t="shared" si="334"/>
        <v>0</v>
      </c>
      <c r="G776" s="88">
        <f t="shared" si="334"/>
        <v>0</v>
      </c>
      <c r="H776" s="88">
        <f t="shared" si="334"/>
        <v>0</v>
      </c>
      <c r="I776" s="6"/>
      <c r="J776" s="6"/>
    </row>
    <row r="777" spans="1:10">
      <c r="A777" s="61" t="s">
        <v>947</v>
      </c>
      <c r="B777" s="48" t="s">
        <v>948</v>
      </c>
      <c r="C777" s="27"/>
      <c r="D777" s="27"/>
      <c r="E777" s="27"/>
      <c r="F777" s="27"/>
      <c r="G777" s="27"/>
      <c r="H777" s="74">
        <f>+SUM(C777:G777)</f>
        <v>0</v>
      </c>
      <c r="I777" s="6"/>
      <c r="J777" s="6"/>
    </row>
    <row r="778" spans="1:10">
      <c r="A778" s="61" t="s">
        <v>949</v>
      </c>
      <c r="B778" s="48" t="s">
        <v>950</v>
      </c>
      <c r="C778" s="27"/>
      <c r="D778" s="27"/>
      <c r="E778" s="27"/>
      <c r="F778" s="27"/>
      <c r="G778" s="27"/>
      <c r="H778" s="74">
        <f>+SUM(C778:G778)</f>
        <v>0</v>
      </c>
      <c r="I778" s="6"/>
      <c r="J778" s="6"/>
    </row>
    <row r="779" spans="1:10">
      <c r="A779" s="60" t="s">
        <v>1544</v>
      </c>
      <c r="B779" s="24" t="s">
        <v>1545</v>
      </c>
      <c r="C779" s="88">
        <f>+SUM(C780:C782)</f>
        <v>0</v>
      </c>
      <c r="D779" s="88">
        <f t="shared" ref="D779:H779" si="335">+SUM(D780:D782)</f>
        <v>0</v>
      </c>
      <c r="E779" s="88">
        <f t="shared" si="335"/>
        <v>0</v>
      </c>
      <c r="F779" s="88">
        <f t="shared" si="335"/>
        <v>0</v>
      </c>
      <c r="G779" s="88">
        <f t="shared" si="335"/>
        <v>0</v>
      </c>
      <c r="H779" s="88">
        <f t="shared" si="335"/>
        <v>0</v>
      </c>
      <c r="I779" s="6"/>
      <c r="J779" s="6"/>
    </row>
    <row r="780" spans="1:10" ht="30">
      <c r="A780" s="61" t="s">
        <v>951</v>
      </c>
      <c r="B780" s="48" t="s">
        <v>952</v>
      </c>
      <c r="C780" s="27"/>
      <c r="D780" s="27"/>
      <c r="E780" s="27"/>
      <c r="F780" s="27"/>
      <c r="G780" s="27"/>
      <c r="H780" s="74">
        <f>+SUM(C780:G780)</f>
        <v>0</v>
      </c>
      <c r="I780" s="6"/>
      <c r="J780" s="6"/>
    </row>
    <row r="781" spans="1:10" ht="30">
      <c r="A781" s="61" t="s">
        <v>953</v>
      </c>
      <c r="B781" s="48" t="s">
        <v>954</v>
      </c>
      <c r="C781" s="27"/>
      <c r="D781" s="27"/>
      <c r="E781" s="27"/>
      <c r="F781" s="27"/>
      <c r="G781" s="27"/>
      <c r="H781" s="74">
        <f t="shared" ref="H781:H782" si="336">+SUM(C781:G781)</f>
        <v>0</v>
      </c>
      <c r="I781" s="6"/>
      <c r="J781" s="6"/>
    </row>
    <row r="782" spans="1:10" ht="30">
      <c r="A782" s="61" t="s">
        <v>955</v>
      </c>
      <c r="B782" s="48" t="s">
        <v>956</v>
      </c>
      <c r="C782" s="27"/>
      <c r="D782" s="27"/>
      <c r="E782" s="27"/>
      <c r="F782" s="27"/>
      <c r="G782" s="27"/>
      <c r="H782" s="74">
        <f t="shared" si="336"/>
        <v>0</v>
      </c>
      <c r="I782" s="6"/>
      <c r="J782" s="6"/>
    </row>
    <row r="783" spans="1:10" ht="30">
      <c r="A783" s="60" t="s">
        <v>1546</v>
      </c>
      <c r="B783" s="24" t="s">
        <v>1547</v>
      </c>
      <c r="C783" s="88">
        <f>+SUM(C784)</f>
        <v>0</v>
      </c>
      <c r="D783" s="88">
        <f t="shared" ref="D783:H783" si="337">+SUM(D784)</f>
        <v>0</v>
      </c>
      <c r="E783" s="88">
        <f t="shared" si="337"/>
        <v>0</v>
      </c>
      <c r="F783" s="88">
        <f t="shared" si="337"/>
        <v>0</v>
      </c>
      <c r="G783" s="88">
        <f t="shared" si="337"/>
        <v>0</v>
      </c>
      <c r="H783" s="88">
        <f t="shared" si="337"/>
        <v>0</v>
      </c>
      <c r="I783" s="6"/>
      <c r="J783" s="6"/>
    </row>
    <row r="784" spans="1:10" ht="30">
      <c r="A784" s="61" t="s">
        <v>957</v>
      </c>
      <c r="B784" s="48" t="s">
        <v>958</v>
      </c>
      <c r="C784" s="27"/>
      <c r="D784" s="27"/>
      <c r="E784" s="27"/>
      <c r="F784" s="27"/>
      <c r="G784" s="27"/>
      <c r="H784" s="74">
        <f>+SUM(C784:G784)</f>
        <v>0</v>
      </c>
      <c r="I784" s="6"/>
      <c r="J784" s="6"/>
    </row>
    <row r="785" spans="1:10">
      <c r="A785" s="64" t="s">
        <v>1548</v>
      </c>
      <c r="B785" s="30" t="s">
        <v>1549</v>
      </c>
      <c r="C785" s="91">
        <f>+SUM(C786)</f>
        <v>0</v>
      </c>
      <c r="D785" s="91">
        <f t="shared" ref="D785:H785" si="338">+SUM(D786)</f>
        <v>0</v>
      </c>
      <c r="E785" s="91">
        <f t="shared" si="338"/>
        <v>0</v>
      </c>
      <c r="F785" s="91">
        <f t="shared" si="338"/>
        <v>0</v>
      </c>
      <c r="G785" s="91">
        <f t="shared" si="338"/>
        <v>0</v>
      </c>
      <c r="H785" s="91">
        <f t="shared" si="338"/>
        <v>0</v>
      </c>
      <c r="I785" s="6"/>
      <c r="J785" s="6"/>
    </row>
    <row r="786" spans="1:10">
      <c r="A786" s="60" t="s">
        <v>1550</v>
      </c>
      <c r="B786" s="24" t="s">
        <v>1551</v>
      </c>
      <c r="C786" s="88">
        <f>+SUM(C787:C789)</f>
        <v>0</v>
      </c>
      <c r="D786" s="88">
        <f t="shared" ref="D786:H786" si="339">+SUM(D787:D789)</f>
        <v>0</v>
      </c>
      <c r="E786" s="88">
        <f t="shared" si="339"/>
        <v>0</v>
      </c>
      <c r="F786" s="88">
        <f t="shared" si="339"/>
        <v>0</v>
      </c>
      <c r="G786" s="88">
        <f t="shared" si="339"/>
        <v>0</v>
      </c>
      <c r="H786" s="88">
        <f t="shared" si="339"/>
        <v>0</v>
      </c>
      <c r="I786" s="6"/>
      <c r="J786" s="6"/>
    </row>
    <row r="787" spans="1:10">
      <c r="A787" s="61" t="s">
        <v>959</v>
      </c>
      <c r="B787" s="48" t="s">
        <v>960</v>
      </c>
      <c r="C787" s="27"/>
      <c r="D787" s="27"/>
      <c r="E787" s="27"/>
      <c r="F787" s="27"/>
      <c r="G787" s="27"/>
      <c r="H787" s="74">
        <f>+SUM(C787:G787)</f>
        <v>0</v>
      </c>
      <c r="I787" s="6"/>
      <c r="J787" s="6"/>
    </row>
    <row r="788" spans="1:10">
      <c r="A788" s="61" t="s">
        <v>961</v>
      </c>
      <c r="B788" s="48" t="s">
        <v>962</v>
      </c>
      <c r="C788" s="27"/>
      <c r="D788" s="27"/>
      <c r="E788" s="27"/>
      <c r="F788" s="27"/>
      <c r="G788" s="27"/>
      <c r="H788" s="74">
        <f>+SUM(C788:G788)</f>
        <v>0</v>
      </c>
      <c r="I788" s="6"/>
      <c r="J788" s="6"/>
    </row>
    <row r="789" spans="1:10">
      <c r="A789" s="61" t="s">
        <v>963</v>
      </c>
      <c r="B789" s="48" t="s">
        <v>964</v>
      </c>
      <c r="C789" s="27"/>
      <c r="D789" s="27"/>
      <c r="E789" s="27"/>
      <c r="F789" s="27"/>
      <c r="G789" s="27"/>
      <c r="H789" s="74">
        <f>+SUM(C789:G789)</f>
        <v>0</v>
      </c>
      <c r="I789" s="6"/>
      <c r="J789" s="6"/>
    </row>
    <row r="790" spans="1:10">
      <c r="A790" s="50">
        <v>2.9</v>
      </c>
      <c r="B790" s="33" t="s">
        <v>1552</v>
      </c>
      <c r="C790" s="92">
        <f>+SUM(C791,C798,C803,C810)</f>
        <v>0</v>
      </c>
      <c r="D790" s="92">
        <f t="shared" ref="D790:H790" si="340">+SUM(D791,D798,D803,D810)</f>
        <v>0</v>
      </c>
      <c r="E790" s="92">
        <f t="shared" si="340"/>
        <v>0</v>
      </c>
      <c r="F790" s="92">
        <f t="shared" si="340"/>
        <v>0</v>
      </c>
      <c r="G790" s="92">
        <f t="shared" si="340"/>
        <v>0</v>
      </c>
      <c r="H790" s="92">
        <f t="shared" si="340"/>
        <v>0</v>
      </c>
      <c r="I790" s="6"/>
      <c r="J790" s="6"/>
    </row>
    <row r="791" spans="1:10">
      <c r="A791" s="64" t="s">
        <v>1553</v>
      </c>
      <c r="B791" s="30" t="s">
        <v>1554</v>
      </c>
      <c r="C791" s="91">
        <f>+SUM(C792,C795)</f>
        <v>0</v>
      </c>
      <c r="D791" s="91">
        <f t="shared" ref="D791:H791" si="341">+SUM(D792,D795)</f>
        <v>0</v>
      </c>
      <c r="E791" s="91">
        <f t="shared" si="341"/>
        <v>0</v>
      </c>
      <c r="F791" s="91">
        <f t="shared" si="341"/>
        <v>0</v>
      </c>
      <c r="G791" s="91">
        <f t="shared" si="341"/>
        <v>0</v>
      </c>
      <c r="H791" s="91">
        <f t="shared" si="341"/>
        <v>0</v>
      </c>
      <c r="I791" s="6"/>
      <c r="J791" s="6"/>
    </row>
    <row r="792" spans="1:10">
      <c r="A792" s="60" t="s">
        <v>1555</v>
      </c>
      <c r="B792" s="24" t="s">
        <v>1556</v>
      </c>
      <c r="C792" s="88">
        <f>+SUM(C793:C794)</f>
        <v>0</v>
      </c>
      <c r="D792" s="88">
        <f t="shared" ref="D792:H792" si="342">+SUM(D793:D794)</f>
        <v>0</v>
      </c>
      <c r="E792" s="88">
        <f t="shared" si="342"/>
        <v>0</v>
      </c>
      <c r="F792" s="88">
        <f t="shared" si="342"/>
        <v>0</v>
      </c>
      <c r="G792" s="88">
        <f t="shared" si="342"/>
        <v>0</v>
      </c>
      <c r="H792" s="88">
        <f t="shared" si="342"/>
        <v>0</v>
      </c>
      <c r="I792" s="6"/>
      <c r="J792" s="6"/>
    </row>
    <row r="793" spans="1:10">
      <c r="A793" s="61" t="s">
        <v>965</v>
      </c>
      <c r="B793" s="48" t="s">
        <v>966</v>
      </c>
      <c r="C793" s="27"/>
      <c r="D793" s="27"/>
      <c r="E793" s="27"/>
      <c r="F793" s="27"/>
      <c r="G793" s="27"/>
      <c r="H793" s="74">
        <f>+SUM(C793:G793)</f>
        <v>0</v>
      </c>
      <c r="I793" s="6"/>
      <c r="J793" s="6"/>
    </row>
    <row r="794" spans="1:10">
      <c r="A794" s="61" t="s">
        <v>967</v>
      </c>
      <c r="B794" s="48" t="s">
        <v>968</v>
      </c>
      <c r="C794" s="27"/>
      <c r="D794" s="27"/>
      <c r="E794" s="27"/>
      <c r="F794" s="27"/>
      <c r="G794" s="27"/>
      <c r="H794" s="74">
        <f>+SUM(C794:G794)</f>
        <v>0</v>
      </c>
      <c r="I794" s="6"/>
      <c r="J794" s="6"/>
    </row>
    <row r="795" spans="1:10">
      <c r="A795" s="60" t="s">
        <v>1557</v>
      </c>
      <c r="B795" s="24" t="s">
        <v>1558</v>
      </c>
      <c r="C795" s="88">
        <f>+SUM(C796:C797)</f>
        <v>0</v>
      </c>
      <c r="D795" s="88">
        <f t="shared" ref="D795:H795" si="343">+SUM(D796:D797)</f>
        <v>0</v>
      </c>
      <c r="E795" s="88">
        <f t="shared" si="343"/>
        <v>0</v>
      </c>
      <c r="F795" s="88">
        <f t="shared" si="343"/>
        <v>0</v>
      </c>
      <c r="G795" s="88">
        <f t="shared" si="343"/>
        <v>0</v>
      </c>
      <c r="H795" s="88">
        <f t="shared" si="343"/>
        <v>0</v>
      </c>
      <c r="I795" s="6"/>
      <c r="J795" s="6"/>
    </row>
    <row r="796" spans="1:10">
      <c r="A796" s="61" t="s">
        <v>969</v>
      </c>
      <c r="B796" s="48" t="s">
        <v>970</v>
      </c>
      <c r="C796" s="27"/>
      <c r="D796" s="27"/>
      <c r="E796" s="27"/>
      <c r="F796" s="27"/>
      <c r="G796" s="27"/>
      <c r="H796" s="74">
        <f>+SUM(C796:G796)</f>
        <v>0</v>
      </c>
      <c r="I796" s="6"/>
      <c r="J796" s="6"/>
    </row>
    <row r="797" spans="1:10" ht="30">
      <c r="A797" s="61" t="s">
        <v>971</v>
      </c>
      <c r="B797" s="48" t="s">
        <v>972</v>
      </c>
      <c r="C797" s="27"/>
      <c r="D797" s="27"/>
      <c r="E797" s="27"/>
      <c r="F797" s="27"/>
      <c r="G797" s="27"/>
      <c r="H797" s="74">
        <f>+SUM(C797:G797)</f>
        <v>0</v>
      </c>
      <c r="I797" s="6"/>
      <c r="J797" s="6"/>
    </row>
    <row r="798" spans="1:10">
      <c r="A798" s="64" t="s">
        <v>1559</v>
      </c>
      <c r="B798" s="30" t="s">
        <v>1560</v>
      </c>
      <c r="C798" s="91">
        <f>+SUM(C799,C801)</f>
        <v>0</v>
      </c>
      <c r="D798" s="91">
        <f t="shared" ref="D798:H798" si="344">+SUM(D799,D801)</f>
        <v>0</v>
      </c>
      <c r="E798" s="91">
        <f t="shared" si="344"/>
        <v>0</v>
      </c>
      <c r="F798" s="91">
        <f t="shared" si="344"/>
        <v>0</v>
      </c>
      <c r="G798" s="91">
        <f t="shared" si="344"/>
        <v>0</v>
      </c>
      <c r="H798" s="91">
        <f t="shared" si="344"/>
        <v>0</v>
      </c>
      <c r="I798" s="6"/>
      <c r="J798" s="6"/>
    </row>
    <row r="799" spans="1:10">
      <c r="A799" s="60" t="s">
        <v>1561</v>
      </c>
      <c r="B799" s="24" t="s">
        <v>1562</v>
      </c>
      <c r="C799" s="88">
        <f>+SUM(C800)</f>
        <v>0</v>
      </c>
      <c r="D799" s="88">
        <f t="shared" ref="D799:H799" si="345">+SUM(D800)</f>
        <v>0</v>
      </c>
      <c r="E799" s="88">
        <f t="shared" si="345"/>
        <v>0</v>
      </c>
      <c r="F799" s="88">
        <f t="shared" si="345"/>
        <v>0</v>
      </c>
      <c r="G799" s="88">
        <f t="shared" si="345"/>
        <v>0</v>
      </c>
      <c r="H799" s="88">
        <f t="shared" si="345"/>
        <v>0</v>
      </c>
      <c r="I799" s="6"/>
      <c r="J799" s="6"/>
    </row>
    <row r="800" spans="1:10">
      <c r="A800" s="61" t="s">
        <v>973</v>
      </c>
      <c r="B800" s="48" t="s">
        <v>974</v>
      </c>
      <c r="C800" s="27"/>
      <c r="D800" s="27"/>
      <c r="E800" s="27"/>
      <c r="F800" s="27"/>
      <c r="G800" s="27"/>
      <c r="H800" s="74">
        <f>+SUM(C800:G800)</f>
        <v>0</v>
      </c>
      <c r="I800" s="6"/>
      <c r="J800" s="6"/>
    </row>
    <row r="801" spans="1:10">
      <c r="A801" s="60" t="s">
        <v>1563</v>
      </c>
      <c r="B801" s="24" t="s">
        <v>1564</v>
      </c>
      <c r="C801" s="88">
        <f>+SUM(C802)</f>
        <v>0</v>
      </c>
      <c r="D801" s="88">
        <f t="shared" ref="D801:H801" si="346">+SUM(D802)</f>
        <v>0</v>
      </c>
      <c r="E801" s="88">
        <f t="shared" si="346"/>
        <v>0</v>
      </c>
      <c r="F801" s="88">
        <f t="shared" si="346"/>
        <v>0</v>
      </c>
      <c r="G801" s="88">
        <f t="shared" si="346"/>
        <v>0</v>
      </c>
      <c r="H801" s="88">
        <f t="shared" si="346"/>
        <v>0</v>
      </c>
      <c r="I801" s="6"/>
      <c r="J801" s="6"/>
    </row>
    <row r="802" spans="1:10">
      <c r="A802" s="61" t="s">
        <v>975</v>
      </c>
      <c r="B802" s="48" t="s">
        <v>976</v>
      </c>
      <c r="C802" s="27"/>
      <c r="D802" s="27"/>
      <c r="E802" s="27"/>
      <c r="F802" s="27"/>
      <c r="G802" s="27"/>
      <c r="H802" s="74">
        <f>+SUM(C802:G802)</f>
        <v>0</v>
      </c>
      <c r="I802" s="6"/>
      <c r="J802" s="6"/>
    </row>
    <row r="803" spans="1:10" s="3" customFormat="1">
      <c r="A803" s="64" t="s">
        <v>1565</v>
      </c>
      <c r="B803" s="30" t="s">
        <v>1566</v>
      </c>
      <c r="C803" s="91">
        <f>+SUM(C804,C807)</f>
        <v>0</v>
      </c>
      <c r="D803" s="91">
        <f t="shared" ref="D803:H803" si="347">+SUM(D804,D807)</f>
        <v>0</v>
      </c>
      <c r="E803" s="91">
        <f t="shared" si="347"/>
        <v>0</v>
      </c>
      <c r="F803" s="91">
        <f t="shared" si="347"/>
        <v>0</v>
      </c>
      <c r="G803" s="91">
        <f t="shared" si="347"/>
        <v>0</v>
      </c>
      <c r="H803" s="91">
        <f t="shared" si="347"/>
        <v>0</v>
      </c>
      <c r="I803" s="6"/>
      <c r="J803" s="6"/>
    </row>
    <row r="804" spans="1:10" s="3" customFormat="1">
      <c r="A804" s="60" t="s">
        <v>1567</v>
      </c>
      <c r="B804" s="24" t="s">
        <v>1568</v>
      </c>
      <c r="C804" s="88">
        <f>+SUM(C805:C806)</f>
        <v>0</v>
      </c>
      <c r="D804" s="88">
        <f t="shared" ref="D804:H804" si="348">+SUM(D805:D806)</f>
        <v>0</v>
      </c>
      <c r="E804" s="88">
        <f t="shared" si="348"/>
        <v>0</v>
      </c>
      <c r="F804" s="88">
        <f t="shared" si="348"/>
        <v>0</v>
      </c>
      <c r="G804" s="88">
        <f t="shared" si="348"/>
        <v>0</v>
      </c>
      <c r="H804" s="88">
        <f t="shared" si="348"/>
        <v>0</v>
      </c>
      <c r="I804" s="6"/>
      <c r="J804" s="6"/>
    </row>
    <row r="805" spans="1:10">
      <c r="A805" s="61" t="s">
        <v>977</v>
      </c>
      <c r="B805" s="48" t="s">
        <v>978</v>
      </c>
      <c r="C805" s="27"/>
      <c r="D805" s="27"/>
      <c r="E805" s="27"/>
      <c r="F805" s="27"/>
      <c r="G805" s="27"/>
      <c r="H805" s="74">
        <f>+SUM(C805:G805)</f>
        <v>0</v>
      </c>
    </row>
    <row r="806" spans="1:10">
      <c r="A806" s="61" t="s">
        <v>979</v>
      </c>
      <c r="B806" s="48" t="s">
        <v>980</v>
      </c>
      <c r="C806" s="27"/>
      <c r="D806" s="27"/>
      <c r="E806" s="27"/>
      <c r="F806" s="27"/>
      <c r="G806" s="27"/>
      <c r="H806" s="74">
        <f>+SUM(C806:G806)</f>
        <v>0</v>
      </c>
    </row>
    <row r="807" spans="1:10">
      <c r="A807" s="60" t="s">
        <v>1569</v>
      </c>
      <c r="B807" s="24" t="s">
        <v>1570</v>
      </c>
      <c r="C807" s="88">
        <f>+SUM(C808:C809)</f>
        <v>0</v>
      </c>
      <c r="D807" s="88">
        <f t="shared" ref="D807:H807" si="349">+SUM(D808:D809)</f>
        <v>0</v>
      </c>
      <c r="E807" s="88">
        <f t="shared" si="349"/>
        <v>0</v>
      </c>
      <c r="F807" s="88">
        <f t="shared" si="349"/>
        <v>0</v>
      </c>
      <c r="G807" s="88">
        <f t="shared" si="349"/>
        <v>0</v>
      </c>
      <c r="H807" s="88">
        <f t="shared" si="349"/>
        <v>0</v>
      </c>
    </row>
    <row r="808" spans="1:10">
      <c r="A808" s="61" t="s">
        <v>981</v>
      </c>
      <c r="B808" s="48" t="s">
        <v>982</v>
      </c>
      <c r="C808" s="27"/>
      <c r="D808" s="27"/>
      <c r="E808" s="27"/>
      <c r="F808" s="27"/>
      <c r="G808" s="27"/>
      <c r="H808" s="74">
        <f>+SUM(C808:G808)</f>
        <v>0</v>
      </c>
    </row>
    <row r="809" spans="1:10">
      <c r="A809" s="61" t="s">
        <v>983</v>
      </c>
      <c r="B809" s="48" t="s">
        <v>984</v>
      </c>
      <c r="C809" s="27"/>
      <c r="D809" s="27"/>
      <c r="E809" s="27"/>
      <c r="F809" s="27"/>
      <c r="G809" s="27"/>
      <c r="H809" s="74">
        <f>+SUM(C809:G809)</f>
        <v>0</v>
      </c>
    </row>
    <row r="810" spans="1:10" ht="30">
      <c r="A810" s="64" t="s">
        <v>1571</v>
      </c>
      <c r="B810" s="30" t="s">
        <v>1572</v>
      </c>
      <c r="C810" s="91">
        <f>+SUM(C811,C813)</f>
        <v>0</v>
      </c>
      <c r="D810" s="91">
        <f t="shared" ref="D810:H810" si="350">+SUM(D811,D813)</f>
        <v>0</v>
      </c>
      <c r="E810" s="91">
        <f t="shared" si="350"/>
        <v>0</v>
      </c>
      <c r="F810" s="91">
        <f t="shared" si="350"/>
        <v>0</v>
      </c>
      <c r="G810" s="91">
        <f t="shared" si="350"/>
        <v>0</v>
      </c>
      <c r="H810" s="91">
        <f t="shared" si="350"/>
        <v>0</v>
      </c>
    </row>
    <row r="811" spans="1:10" ht="30">
      <c r="A811" s="60" t="s">
        <v>1573</v>
      </c>
      <c r="B811" s="24" t="s">
        <v>1574</v>
      </c>
      <c r="C811" s="88">
        <f>+SUM(C812)</f>
        <v>0</v>
      </c>
      <c r="D811" s="88">
        <f t="shared" ref="D811:H811" si="351">+SUM(D812)</f>
        <v>0</v>
      </c>
      <c r="E811" s="88">
        <f t="shared" si="351"/>
        <v>0</v>
      </c>
      <c r="F811" s="88">
        <f t="shared" si="351"/>
        <v>0</v>
      </c>
      <c r="G811" s="88">
        <f t="shared" si="351"/>
        <v>0</v>
      </c>
      <c r="H811" s="88">
        <f t="shared" si="351"/>
        <v>0</v>
      </c>
    </row>
    <row r="812" spans="1:10" ht="30">
      <c r="A812" s="61" t="s">
        <v>985</v>
      </c>
      <c r="B812" s="48" t="s">
        <v>986</v>
      </c>
      <c r="C812" s="27"/>
      <c r="D812" s="27"/>
      <c r="E812" s="27"/>
      <c r="F812" s="27"/>
      <c r="G812" s="27"/>
      <c r="H812" s="74">
        <f>+SUM(C812:G812)</f>
        <v>0</v>
      </c>
    </row>
    <row r="813" spans="1:10" ht="30">
      <c r="A813" s="60" t="s">
        <v>1575</v>
      </c>
      <c r="B813" s="24" t="s">
        <v>1576</v>
      </c>
      <c r="C813" s="88">
        <f>+SUM(C814)</f>
        <v>0</v>
      </c>
      <c r="D813" s="88">
        <f t="shared" ref="D813:H813" si="352">+SUM(D814)</f>
        <v>0</v>
      </c>
      <c r="E813" s="88">
        <f t="shared" si="352"/>
        <v>0</v>
      </c>
      <c r="F813" s="88">
        <f t="shared" si="352"/>
        <v>0</v>
      </c>
      <c r="G813" s="88">
        <f t="shared" si="352"/>
        <v>0</v>
      </c>
      <c r="H813" s="88">
        <f t="shared" si="352"/>
        <v>0</v>
      </c>
    </row>
    <row r="814" spans="1:10" ht="30">
      <c r="A814" s="61" t="s">
        <v>987</v>
      </c>
      <c r="B814" s="48" t="s">
        <v>988</v>
      </c>
      <c r="C814" s="27"/>
      <c r="D814" s="27"/>
      <c r="E814" s="27"/>
      <c r="F814" s="27"/>
      <c r="G814" s="27"/>
      <c r="H814" s="74">
        <f>+SUM(C814:G814)</f>
        <v>0</v>
      </c>
    </row>
  </sheetData>
  <sheetProtection algorithmName="SHA-512" hashValue="OQyafkpTCpGsIOOt9IJJ0JYzfyV94GUgsR9fHaYGAKc5GIPDILnvPoqRscH4CjAuARMKnIn+dBdP1o7reSDOiA==" saltValue="/LkkO0b05wc2pojpalQe+Q==" spinCount="100000" sheet="1" objects="1" scenarios="1"/>
  <mergeCells count="35">
    <mergeCell ref="A14:B15"/>
    <mergeCell ref="C1:E1"/>
    <mergeCell ref="C2:E2"/>
    <mergeCell ref="C4:E4"/>
    <mergeCell ref="C3:G3"/>
    <mergeCell ref="A6:B6"/>
    <mergeCell ref="F6:G6"/>
    <mergeCell ref="A7:B7"/>
    <mergeCell ref="A8:B8"/>
    <mergeCell ref="A9:B9"/>
    <mergeCell ref="A10:B10"/>
    <mergeCell ref="C6:E6"/>
    <mergeCell ref="C7:E7"/>
    <mergeCell ref="C8:E8"/>
    <mergeCell ref="C9:E9"/>
    <mergeCell ref="C10:E10"/>
    <mergeCell ref="C34:H34"/>
    <mergeCell ref="C35:H35"/>
    <mergeCell ref="C40:H40"/>
    <mergeCell ref="C43:H43"/>
    <mergeCell ref="F7:G7"/>
    <mergeCell ref="F8:G8"/>
    <mergeCell ref="F9:G9"/>
    <mergeCell ref="F10:G10"/>
    <mergeCell ref="F14:G14"/>
    <mergeCell ref="H14:H15"/>
    <mergeCell ref="C14:E14"/>
    <mergeCell ref="F13:G13"/>
    <mergeCell ref="C329:H329"/>
    <mergeCell ref="C664:H664"/>
    <mergeCell ref="C61:H61"/>
    <mergeCell ref="C78:H78"/>
    <mergeCell ref="C323:H323"/>
    <mergeCell ref="C324:H324"/>
    <mergeCell ref="C325:H325"/>
  </mergeCells>
  <pageMargins left="0.7" right="0.7" top="0.75" bottom="0.75" header="0.3" footer="0.3"/>
  <pageSetup paperSize="9" scale="80" orientation="portrait" r:id="rId1"/>
  <ignoredErrors>
    <ignoredError sqref="C307" unlockedFormula="1"/>
    <ignoredError sqref="H46:H47 H107:H109 H110:H114 H116 H120:H122 H129 H134 H137 H141:H142 H144 H147 H152 H155 H161:H171 H175:H177 H189:H190 H187:H188 H185:H186 H183:H184 H181:H182 H179:H180 H178 H202 H212 H217 H220:H222 H224 H228 H233 H240 H244 H265 H267 H271 H275:H279 H280 H284:H292 H293 H297:H298 H302:H308 H309 H318 H350 H361:H362 H368 H371:H377 H378:H379 H381 H384 H400 H406 H408 H411 H413 H430 H435 H445 H455 H463 H469:H474 H478:H481 H490:H493 H494 H500 H503 H515 H518 H525 H533 H540 H545:H547 H548 H552 H560:H567 H571:H573 H574:H575 H576 H580:H584 H585 H607 H610 H612 H615:H618 H641:H645 H630:H639 H640 H625:H626 H620:H621 H619 H649:H650 H652 H656:H660 H655 H661 H668 H674 H677 H682 H686 H690:H691 H692 H700:H704 H698:H699 H697 H710:H711 H712 H714 H717:H718 H719:H720 H721:H722 H723:H724 H725 H729:H730 H734:H735 H744 H752 H758 H762 H772 H779 H783 H795 H800:H801 H807 H812:H813 H54 H89 H94 H45 H49 H96:H97 H98:H99 H101 H252 H256 H33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Form. descent.</vt:lpstr>
      <vt:lpstr>Hoja1</vt:lpstr>
      <vt:lpstr>'Form. descent.'!Títulos_a_imprimir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Astacio</dc:creator>
  <cp:lastModifiedBy>Usuario de Windows</cp:lastModifiedBy>
  <cp:lastPrinted>2019-07-30T17:35:17Z</cp:lastPrinted>
  <dcterms:created xsi:type="dcterms:W3CDTF">2019-06-25T15:00:13Z</dcterms:created>
  <dcterms:modified xsi:type="dcterms:W3CDTF">2022-10-20T11:14:46Z</dcterms:modified>
</cp:coreProperties>
</file>