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drawings/drawing1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8800" windowHeight="12590"/>
  </bookViews>
  <sheets>
    <sheet name="Hoja1" sheetId="24" r:id="rId1"/>
    <sheet name="INDICE" sheetId="6" r:id="rId2"/>
    <sheet name="EST.  ORGÁNICA" sheetId="19" r:id="rId3"/>
    <sheet name="Dirc. Comercial" sheetId="10" r:id="rId4"/>
    <sheet name="Dpt. Aguas Residuales" sheetId="11" r:id="rId5"/>
    <sheet name="Dpt.  Prod. Trat. A.P." sheetId="12" r:id="rId6"/>
    <sheet name="Dpt.  Op. y Mant." sheetId="13" r:id="rId7"/>
    <sheet name="Dpt.  Ingenieria" sheetId="14" r:id="rId8"/>
    <sheet name="Dirc. Comunicación" sheetId="16" r:id="rId9"/>
    <sheet name="Planificación y D." sheetId="1" r:id="rId10"/>
    <sheet name="Dirc. DAF" sheetId="9" r:id="rId11"/>
    <sheet name="Dirc. Recursos Humanos " sheetId="23" r:id="rId12"/>
    <sheet name="Dpt.  Legal" sheetId="22" r:id="rId13"/>
    <sheet name="OAI" sheetId="17" r:id="rId14"/>
    <sheet name="TIC" sheetId="20" state="hidden" r:id="rId15"/>
    <sheet name="Anexo Presupuesto" sheetId="4" state="hidden" r:id="rId16"/>
    <sheet name="Hoja2" sheetId="2" state="hidden" r:id="rId17"/>
  </sheets>
  <definedNames>
    <definedName name="_xlnm.Print_Area" localSheetId="3">'Dirc. Comercial'!$A$1:$AD$52</definedName>
    <definedName name="_xlnm.Print_Area" localSheetId="8">'Dirc. Comunicación'!$A$1:$AD$98</definedName>
    <definedName name="_xlnm.Print_Area" localSheetId="10">'Dirc. DAF'!$A$1:$AD$149</definedName>
    <definedName name="_xlnm.Print_Area" localSheetId="11">'Dirc. Recursos Humanos '!$A$1:$AD$60</definedName>
    <definedName name="_xlnm.Print_Area" localSheetId="7">'Dpt.  Ingenieria'!$A$1:$AD$115</definedName>
    <definedName name="_xlnm.Print_Area" localSheetId="12">'Dpt.  Legal'!$A$1:$AD$42</definedName>
    <definedName name="_xlnm.Print_Area" localSheetId="6">'Dpt.  Op. y Mant.'!$A$1:$AD$90</definedName>
    <definedName name="_xlnm.Print_Area" localSheetId="5">'Dpt.  Prod. Trat. A.P.'!$A$1:$AD$63</definedName>
    <definedName name="_xlnm.Print_Area" localSheetId="4">'Dpt. Aguas Residuales'!$A$1:$AD$59</definedName>
    <definedName name="_xlnm.Print_Area" localSheetId="2">'EST.  ORGÁNICA'!$A$1:$K$67</definedName>
    <definedName name="_xlnm.Print_Area" localSheetId="1">INDICE!$A$1:$L$32</definedName>
    <definedName name="_xlnm.Print_Area" localSheetId="13">OAI!$A$1:$AD$111</definedName>
    <definedName name="_xlnm.Print_Area" localSheetId="14">TIC!$A$1:$AD$40</definedName>
    <definedName name="_xlnm.Print_Titles" localSheetId="3">'Dirc. Comercial'!$21:$22</definedName>
    <definedName name="_xlnm.Print_Titles" localSheetId="10">'Dirc. DAF'!$19:$20</definedName>
    <definedName name="_xlnm.Print_Titles" localSheetId="11">'Dirc. Recursos Humanos '!$19:$20</definedName>
    <definedName name="_xlnm.Print_Titles" localSheetId="7">'Dpt.  Ingenieria'!$19:$20</definedName>
    <definedName name="_xlnm.Print_Titles" localSheetId="12">'Dpt.  Legal'!$19:$20</definedName>
    <definedName name="_xlnm.Print_Titles" localSheetId="6">'Dpt.  Op. y Mant.'!$19:$20</definedName>
    <definedName name="_xlnm.Print_Titles" localSheetId="5">'Dpt.  Prod. Trat. A.P.'!$19:$20</definedName>
    <definedName name="_xlnm.Print_Titles" localSheetId="4">'Dpt. Aguas Residuales'!$19:$20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6" l="1"/>
  <c r="AB74" i="17"/>
  <c r="U74" i="17"/>
  <c r="R74" i="17"/>
  <c r="O74" i="17"/>
  <c r="AB67" i="17"/>
  <c r="U67" i="17"/>
  <c r="R67" i="17"/>
  <c r="O67" i="17"/>
  <c r="AB60" i="17"/>
  <c r="U60" i="17"/>
  <c r="R60" i="17"/>
  <c r="O60" i="17"/>
  <c r="E12" i="20" l="1"/>
  <c r="E12" i="23"/>
  <c r="J22" i="23"/>
  <c r="J23" i="23" s="1"/>
  <c r="J24" i="23" s="1"/>
  <c r="B16" i="23"/>
  <c r="K45" i="23"/>
  <c r="K44" i="23"/>
  <c r="K43" i="23"/>
  <c r="AB42" i="23"/>
  <c r="U42" i="23"/>
  <c r="R42" i="23"/>
  <c r="K42" i="23" s="1"/>
  <c r="O42" i="23"/>
  <c r="L42" i="23"/>
  <c r="K41" i="23"/>
  <c r="K40" i="23"/>
  <c r="K39" i="23"/>
  <c r="AB38" i="23"/>
  <c r="U38" i="23"/>
  <c r="K37" i="23"/>
  <c r="K36" i="23"/>
  <c r="K35" i="23"/>
  <c r="AB34" i="23"/>
  <c r="U34" i="23"/>
  <c r="K33" i="23"/>
  <c r="K31" i="23"/>
  <c r="K30" i="23"/>
  <c r="AB29" i="23"/>
  <c r="U29" i="23"/>
  <c r="R29" i="23"/>
  <c r="O29" i="23"/>
  <c r="L29" i="23"/>
  <c r="K28" i="23"/>
  <c r="K27" i="23"/>
  <c r="K26" i="23"/>
  <c r="AB25" i="23"/>
  <c r="U25" i="23"/>
  <c r="R25" i="23"/>
  <c r="O25" i="23"/>
  <c r="L25" i="23"/>
  <c r="K24" i="23"/>
  <c r="K23" i="23"/>
  <c r="K22" i="23"/>
  <c r="AB21" i="23"/>
  <c r="U21" i="23"/>
  <c r="R21" i="23"/>
  <c r="O21" i="23"/>
  <c r="L21" i="23"/>
  <c r="R38" i="23" l="1"/>
  <c r="L38" i="23"/>
  <c r="O38" i="23"/>
  <c r="R34" i="23" s="1"/>
  <c r="L34" i="23" l="1"/>
  <c r="O34" i="23"/>
  <c r="E134" i="1"/>
  <c r="E170" i="1"/>
  <c r="E208" i="1"/>
  <c r="E243" i="1"/>
  <c r="K258" i="1"/>
  <c r="K257" i="1"/>
  <c r="AB252" i="1"/>
  <c r="U252" i="1"/>
  <c r="R252" i="1"/>
  <c r="O252" i="1"/>
  <c r="L252" i="1"/>
  <c r="AB21" i="22"/>
  <c r="E12" i="22"/>
  <c r="B16" i="22"/>
  <c r="AE8" i="11"/>
  <c r="AE10" i="12" s="1"/>
  <c r="AE9" i="10"/>
  <c r="U217" i="1"/>
  <c r="R217" i="1"/>
  <c r="O217" i="1"/>
  <c r="L217" i="1"/>
  <c r="K217" i="1"/>
  <c r="U188" i="1"/>
  <c r="R188" i="1"/>
  <c r="O188" i="1"/>
  <c r="L188" i="1"/>
  <c r="AC152" i="1"/>
  <c r="AB152" i="1"/>
  <c r="AC149" i="1"/>
  <c r="AB149" i="1"/>
  <c r="AC147" i="1"/>
  <c r="AB147" i="1"/>
  <c r="AC144" i="1"/>
  <c r="AB144" i="1"/>
  <c r="U108" i="1"/>
  <c r="R108" i="1"/>
  <c r="O108" i="1"/>
  <c r="L108" i="1"/>
  <c r="K108" i="1"/>
  <c r="U81" i="16"/>
  <c r="R81" i="16"/>
  <c r="O81" i="16"/>
  <c r="L81" i="16"/>
  <c r="U78" i="16"/>
  <c r="R78" i="16"/>
  <c r="O78" i="16"/>
  <c r="L78" i="16"/>
  <c r="E65" i="16"/>
  <c r="E12" i="1"/>
  <c r="AC21" i="22"/>
  <c r="K24" i="22"/>
  <c r="K22" i="22"/>
  <c r="K26" i="22"/>
  <c r="K27" i="22"/>
  <c r="K28" i="22"/>
  <c r="U21" i="22"/>
  <c r="O21" i="22"/>
  <c r="U25" i="22"/>
  <c r="R25" i="22"/>
  <c r="O25" i="22"/>
  <c r="L25" i="22"/>
  <c r="AC25" i="22"/>
  <c r="AB25" i="22"/>
  <c r="Y35" i="10"/>
  <c r="Z35" i="10"/>
  <c r="AA35" i="10"/>
  <c r="X35" i="10"/>
  <c r="X32" i="10"/>
  <c r="Y32" i="10"/>
  <c r="Z32" i="10"/>
  <c r="AA32" i="10"/>
  <c r="Z28" i="10"/>
  <c r="AA28" i="10"/>
  <c r="X28" i="10"/>
  <c r="Y28" i="10"/>
  <c r="AA25" i="10"/>
  <c r="X25" i="10"/>
  <c r="L36" i="10"/>
  <c r="U35" i="10" s="1"/>
  <c r="U32" i="10"/>
  <c r="R32" i="10"/>
  <c r="O32" i="10"/>
  <c r="L32" i="10"/>
  <c r="U28" i="10"/>
  <c r="R28" i="10"/>
  <c r="O28" i="10"/>
  <c r="L28" i="10"/>
  <c r="U23" i="10"/>
  <c r="R23" i="10"/>
  <c r="O23" i="10"/>
  <c r="L23" i="10"/>
  <c r="AE8" i="12" l="1"/>
  <c r="AE10" i="13" s="1"/>
  <c r="AE9" i="13" s="1"/>
  <c r="AE10" i="14" s="1"/>
  <c r="AE8" i="14" s="1"/>
  <c r="AE10" i="16" s="1"/>
  <c r="AE9" i="16" s="1"/>
  <c r="AE10" i="9" s="1"/>
  <c r="AE8" i="9" s="1"/>
  <c r="AE10" i="23" s="1"/>
  <c r="AE8" i="23" s="1"/>
  <c r="AE10" i="22" s="1"/>
  <c r="AE8" i="22" s="1"/>
  <c r="AE10" i="17" s="1"/>
  <c r="L74" i="16"/>
  <c r="U74" i="16"/>
  <c r="R184" i="1"/>
  <c r="L184" i="1"/>
  <c r="O184" i="1"/>
  <c r="U184" i="1"/>
  <c r="O74" i="16"/>
  <c r="R74" i="16"/>
  <c r="L21" i="22"/>
  <c r="R21" i="22"/>
  <c r="L35" i="10"/>
  <c r="O35" i="10"/>
  <c r="R35" i="10"/>
  <c r="J21" i="20"/>
  <c r="X21" i="20"/>
  <c r="AB21" i="20"/>
  <c r="U21" i="20"/>
  <c r="R21" i="20"/>
  <c r="O21" i="20"/>
  <c r="L21" i="20"/>
  <c r="AE8" i="17" l="1"/>
  <c r="AE10" i="20" s="1"/>
  <c r="AB10" i="20" s="1"/>
  <c r="AE8" i="20" s="1"/>
  <c r="U179" i="1"/>
  <c r="O179" i="1"/>
  <c r="V179" i="1"/>
  <c r="P179" i="1"/>
  <c r="S179" i="1"/>
  <c r="T179" i="1"/>
  <c r="L179" i="1"/>
  <c r="W179" i="1"/>
  <c r="M179" i="1"/>
  <c r="R179" i="1"/>
  <c r="N179" i="1"/>
  <c r="Q179" i="1"/>
  <c r="AA28" i="1"/>
  <c r="X28" i="1"/>
  <c r="E12" i="17"/>
  <c r="E12" i="10" l="1"/>
  <c r="E12" i="16"/>
  <c r="O21" i="16"/>
  <c r="R21" i="16"/>
  <c r="U21" i="16"/>
  <c r="K22" i="16"/>
  <c r="J25" i="16"/>
  <c r="L37" i="16"/>
  <c r="O37" i="16"/>
  <c r="R37" i="16"/>
  <c r="U37" i="16"/>
  <c r="L45" i="16"/>
  <c r="O45" i="16"/>
  <c r="R45" i="16"/>
  <c r="U45" i="16"/>
  <c r="E12" i="9"/>
  <c r="E12" i="14"/>
  <c r="E12" i="13"/>
  <c r="E12" i="12"/>
  <c r="E12" i="11"/>
  <c r="AC34" i="11"/>
  <c r="AB34" i="11"/>
  <c r="AC30" i="11"/>
  <c r="AB30" i="11"/>
  <c r="AA30" i="11"/>
  <c r="AC26" i="11"/>
  <c r="AB26" i="11"/>
  <c r="AA26" i="11"/>
  <c r="AC21" i="11"/>
  <c r="AB21" i="11"/>
  <c r="AA21" i="11"/>
  <c r="L128" i="9" l="1"/>
  <c r="K128" i="9"/>
  <c r="O128" i="9"/>
  <c r="R128" i="9"/>
  <c r="U128" i="9"/>
  <c r="AA47" i="1" l="1"/>
  <c r="X47" i="1"/>
  <c r="AA36" i="1"/>
  <c r="X36" i="1"/>
  <c r="K69" i="1"/>
  <c r="K68" i="1"/>
  <c r="K67" i="1"/>
  <c r="K66" i="1"/>
  <c r="K65" i="1"/>
  <c r="K64" i="1"/>
  <c r="U63" i="1"/>
  <c r="R63" i="1"/>
  <c r="O63" i="1"/>
  <c r="L63" i="1"/>
  <c r="K61" i="1"/>
  <c r="K60" i="1"/>
  <c r="K59" i="1"/>
  <c r="K58" i="1"/>
  <c r="K57" i="1"/>
  <c r="K56" i="1"/>
  <c r="U55" i="1"/>
  <c r="R55" i="1"/>
  <c r="O55" i="1"/>
  <c r="L55" i="1"/>
  <c r="U47" i="1"/>
  <c r="R47" i="1"/>
  <c r="O47" i="1"/>
  <c r="L47" i="1"/>
  <c r="AB42" i="1"/>
  <c r="U42" i="1"/>
  <c r="R42" i="1"/>
  <c r="O42" i="1"/>
  <c r="L42" i="1"/>
  <c r="U36" i="1"/>
  <c r="R36" i="1"/>
  <c r="O36" i="1"/>
  <c r="L36" i="1"/>
  <c r="K35" i="1"/>
  <c r="K34" i="1"/>
  <c r="K33" i="1"/>
  <c r="K32" i="1"/>
  <c r="K31" i="1"/>
  <c r="K30" i="1"/>
  <c r="K29" i="1"/>
  <c r="J29" i="1"/>
  <c r="J33" i="1" s="1"/>
  <c r="U28" i="1"/>
  <c r="R28" i="1"/>
  <c r="O28" i="1"/>
  <c r="L28" i="1"/>
  <c r="K27" i="1"/>
  <c r="K26" i="1"/>
  <c r="K25" i="1"/>
  <c r="K24" i="1"/>
  <c r="K23" i="1"/>
  <c r="K22" i="1"/>
  <c r="U21" i="1"/>
  <c r="R21" i="1"/>
  <c r="O21" i="1"/>
  <c r="L21" i="1"/>
  <c r="J30" i="1" l="1"/>
  <c r="J34" i="1" s="1"/>
</calcChain>
</file>

<file path=xl/sharedStrings.xml><?xml version="1.0" encoding="utf-8"?>
<sst xmlns="http://schemas.openxmlformats.org/spreadsheetml/2006/main" count="7335" uniqueCount="2420">
  <si>
    <t>PLAN OPERATIVO ANUAL 2026</t>
  </si>
  <si>
    <r>
      <rPr>
        <b/>
        <sz val="11"/>
        <color rgb="FF002060"/>
        <rFont val="Artifex cf"/>
      </rPr>
      <t>Código:</t>
    </r>
    <r>
      <rPr>
        <sz val="11"/>
        <color rgb="FF002060"/>
        <rFont val="Artifex cf"/>
      </rPr>
      <t xml:space="preserve"> POA-CORAAMOCA-2023-F01</t>
    </r>
  </si>
  <si>
    <t>DIRECCION  DE PLANIFICACION Y DESARROLLO</t>
  </si>
  <si>
    <r>
      <rPr>
        <b/>
        <sz val="11"/>
        <color rgb="FF002060"/>
        <rFont val="Artifex cf"/>
      </rPr>
      <t>Versión</t>
    </r>
    <r>
      <rPr>
        <sz val="11"/>
        <color rgb="FF002060"/>
        <rFont val="Artifex cf"/>
      </rPr>
      <t>: 2</t>
    </r>
  </si>
  <si>
    <t>Eje Estratégico 4:</t>
  </si>
  <si>
    <t xml:space="preserve">       Objetivo Estratégico: </t>
  </si>
  <si>
    <t xml:space="preserve">DIRECCIÓN  DE PLANIFICACIÓN Y DESARROLLO </t>
  </si>
  <si>
    <t xml:space="preserve">              </t>
  </si>
  <si>
    <t>Codificación</t>
  </si>
  <si>
    <t>Renglón de Planificación</t>
  </si>
  <si>
    <t>Gestión de Riesgos</t>
  </si>
  <si>
    <t>Renglón Financiero</t>
  </si>
  <si>
    <t>ID</t>
  </si>
  <si>
    <t>PRODUCTO
Descripción</t>
  </si>
  <si>
    <t>Unidad
de Medida</t>
  </si>
  <si>
    <t>Línea base (año 2025)</t>
  </si>
  <si>
    <t>Zona</t>
  </si>
  <si>
    <t>Tipo de Servicio</t>
  </si>
  <si>
    <t>Entregable
Medio de Verificación</t>
  </si>
  <si>
    <t xml:space="preserve">Involucrados </t>
  </si>
  <si>
    <t>Meta Anual</t>
  </si>
  <si>
    <t>Primer
Trimestre</t>
  </si>
  <si>
    <t>Segundo
Trimestre</t>
  </si>
  <si>
    <t>Tercer
Trimestre</t>
  </si>
  <si>
    <t>Cuarto
Trimestre</t>
  </si>
  <si>
    <t>Riesgo Asociado</t>
  </si>
  <si>
    <t>Probabilidad</t>
  </si>
  <si>
    <t>Impacto</t>
  </si>
  <si>
    <t>Acción de mitigación</t>
  </si>
  <si>
    <t xml:space="preserve">Presupuesto </t>
  </si>
  <si>
    <t>Recursos</t>
  </si>
  <si>
    <t>Plan Estratégico Institucional 2025-2028 actualizado</t>
  </si>
  <si>
    <t>No Aplica</t>
  </si>
  <si>
    <t>-</t>
  </si>
  <si>
    <t>Informe elaborado</t>
  </si>
  <si>
    <t>Todas las áreas de CORAAMOCA</t>
  </si>
  <si>
    <t>Baja</t>
  </si>
  <si>
    <t>Leve</t>
  </si>
  <si>
    <t>Nota: la ejecución de los productos de las áreas transversales es lograda con el presupuesto asignado en el programa 01 de actividades centrales</t>
  </si>
  <si>
    <t>Dirección General / Dirección de Planificación</t>
  </si>
  <si>
    <t>Recorridos territoriales para la socialización del PEI  actores institucional</t>
  </si>
  <si>
    <t>Cantidad</t>
  </si>
  <si>
    <t>Lista de participación y registro fotográfico</t>
  </si>
  <si>
    <t>Dirección General / Planificación / Todas las áreas de CORAAMOCA</t>
  </si>
  <si>
    <t>Baja participación del personal de la institución</t>
  </si>
  <si>
    <t>Coordinación con líderes comunitarios y calendarización previa</t>
  </si>
  <si>
    <t>Vehículos institucionales, materiales y personal técnico</t>
  </si>
  <si>
    <t>Recorridos territoriales para la socialización del PEI actualizado con comunidades y actores locales</t>
  </si>
  <si>
    <t>Actas de socialización, registros de participación y fotográfico</t>
  </si>
  <si>
    <t>Dirección General / Planificación / Relaciones Comunitarias</t>
  </si>
  <si>
    <t>Dificultad de acceso o baja participación comunitaria</t>
  </si>
  <si>
    <t>Talleres de seguimiento y evaluación de resultados, indicadores y metas por departamento</t>
  </si>
  <si>
    <t>Listas de asistencia y reportes de resultados</t>
  </si>
  <si>
    <t>Falta de disponibilidad del personal clave</t>
  </si>
  <si>
    <t>Planificar con antelación y distribuir talleres por grupos</t>
  </si>
  <si>
    <t>Salones, proyectores, materiales de apoyo</t>
  </si>
  <si>
    <t>Actualización y consolidación del informe de avance del PEI</t>
  </si>
  <si>
    <t>Informe PEI actualizado</t>
  </si>
  <si>
    <t>Dirección de Planificación y Desarrollo</t>
  </si>
  <si>
    <t>Falla en la Integración de Datos Oportunos y Precisos</t>
  </si>
  <si>
    <t>Establecer calendario de entrega de avances trimestrales</t>
  </si>
  <si>
    <t>Personal técnico de planificación</t>
  </si>
  <si>
    <t>Revisión y ajuste de proyectos en ejecución, incorporando lecciones aprendidas y nuevas prioridades</t>
  </si>
  <si>
    <t>Informe de ajuste de proyectos</t>
  </si>
  <si>
    <t>Dirección de Planificación y Dirección General</t>
  </si>
  <si>
    <t>Cambios presupuestarios o lineamientos externos</t>
  </si>
  <si>
    <t>Validación con DIGEPRES y ajustes parciales por fases</t>
  </si>
  <si>
    <t>Técnicos de planificación y direcciones</t>
  </si>
  <si>
    <t>Elaboración del informe anual de gestión del PEI (año 2)</t>
  </si>
  <si>
    <t>Informe anual de gestión aprobado</t>
  </si>
  <si>
    <t>Dirección General / Planificación</t>
  </si>
  <si>
    <t>Dependencia de Unidades Externas y Sincronización</t>
  </si>
  <si>
    <t>Coordinación previa con la Dirección General</t>
  </si>
  <si>
    <t>Equipo técnico y administrativo</t>
  </si>
  <si>
    <t>Cantidad de matrices de Planificación Operativa Anual formuladas</t>
  </si>
  <si>
    <t>POA´s elaborados.</t>
  </si>
  <si>
    <t>Todas las áreas</t>
  </si>
  <si>
    <t>Media</t>
  </si>
  <si>
    <t>Moderado</t>
  </si>
  <si>
    <t>1. Definición de la estructura Programática, validando la producción de metas físicas e indicadores, de acuerdo con los criterios establecidos por DIGEPRES, Compras y Contrataciones y MEPYD.</t>
  </si>
  <si>
    <t xml:space="preserve">Cantidad </t>
  </si>
  <si>
    <t>Documentos cargados</t>
  </si>
  <si>
    <t>Retraso en la validación metodológica</t>
  </si>
  <si>
    <t>Coordinación temprana con DIGEPRES y validación interna anticipada</t>
  </si>
  <si>
    <t>Personal técnico de planificación y direcciones departamentales</t>
  </si>
  <si>
    <t>2. Coordinar el levantamiento de la información para la elaboración del Plan Anual de Compras y Contrataciones (PACC) 2027.</t>
  </si>
  <si>
    <t>Retrasos en la entrega de datos de compras</t>
  </si>
  <si>
    <t>Comunicación directa con Encargado de Compras y seguimiento semanal</t>
  </si>
  <si>
    <t>Dirección de Compras y Contrataciones, Planificación</t>
  </si>
  <si>
    <t>2. Actualización de los instrumentos para formulación POA institucional.</t>
  </si>
  <si>
    <t>Matriz POA versión 2026</t>
  </si>
  <si>
    <t xml:space="preserve">Planificación y desarrollo </t>
  </si>
  <si>
    <t>Cambios en lineamientos DIGEPRES</t>
  </si>
  <si>
    <t>Grave</t>
  </si>
  <si>
    <t>Revisión continua de normas DIGEPRES</t>
  </si>
  <si>
    <t>Técnicos de planificación</t>
  </si>
  <si>
    <t>3. Realizar taller de formulación POA 2027 con las áreas de la institucional</t>
  </si>
  <si>
    <t xml:space="preserve">Lista de participación </t>
  </si>
  <si>
    <t>Baja participación o cancelaciones</t>
  </si>
  <si>
    <t>Programar talleres con anticipación y registro de participación</t>
  </si>
  <si>
    <t>Salón de reuniones, materiales y refrigerios</t>
  </si>
  <si>
    <t>4. Asistencia técnica a las áreas organizacionales para la elaboración de los Planes Operativos Anuales (POA).</t>
  </si>
  <si>
    <t>Escasa coordinación interdepartamental</t>
  </si>
  <si>
    <t>Acompañamiento técnico y reuniones de control</t>
  </si>
  <si>
    <t>5. Seguimiento a la socialización y validación (firma de POA) de los anteproyectos del POA dentro de los respectivos equipos de trabajo de cada área.</t>
  </si>
  <si>
    <t>Retraso en validación final</t>
  </si>
  <si>
    <t>Cronograma firmado y validado por Dirección General</t>
  </si>
  <si>
    <t>Equipos de planificación y direcciones</t>
  </si>
  <si>
    <t>6. Consolidación de las propuestas de planes de las áreas y elaboración del informe POA.</t>
  </si>
  <si>
    <t>Cantidad de informes trimestrales</t>
  </si>
  <si>
    <t>Matrices de evaluación revisadas</t>
  </si>
  <si>
    <t>1. Actualizar y remitir, a la áreas organizaciones, las herramientas de monitoreo y evaluación del POA.</t>
  </si>
  <si>
    <t>Herramientas actualizadas y remitidas</t>
  </si>
  <si>
    <t>Definir fechas límite y seguimiento a responsables</t>
  </si>
  <si>
    <t>2. Brindar asistencia técnica a las áreas organizacionales, sobre los insumos recibidos.</t>
  </si>
  <si>
    <t>Actas y registros de asistencia técnica</t>
  </si>
  <si>
    <t>Limitada participación de las áreas</t>
  </si>
  <si>
    <t>Convocar formalmente y establecer compromisos por escrito</t>
  </si>
  <si>
    <t>Equipos de planificación y enlaces departamentales</t>
  </si>
  <si>
    <t>3. Revisar y validar las matrices de monitoreo y evaluación.</t>
  </si>
  <si>
    <t>Matrices revisadas y firmadas</t>
  </si>
  <si>
    <t>Demora en envío de información por áreas</t>
  </si>
  <si>
    <t>Alta</t>
  </si>
  <si>
    <t>Establecer plazos fijos por trimestre y recordatorios automáticos</t>
  </si>
  <si>
    <t>Personal técnico y herramientas digitales</t>
  </si>
  <si>
    <t>4. Elaborar los reportes e informes de monitoreo y evaluación POA.</t>
  </si>
  <si>
    <t>Informes trimestrales elaborados</t>
  </si>
  <si>
    <t>Retrasos en consolidación de datos</t>
  </si>
  <si>
    <t>Crear calendario de entregas y formato estándar</t>
  </si>
  <si>
    <t>Software ofimático y apoyo técnico</t>
  </si>
  <si>
    <t>5. Socializar y/o publicar en el portal web institucional los reportes e informes generados según aplique.</t>
  </si>
  <si>
    <t>Publicaciones y actas de socialización</t>
  </si>
  <si>
    <t>Dirección de Planificación, Comunicaciones, Dirección General</t>
  </si>
  <si>
    <t>Fallas técnicas o falta de actualización del portal</t>
  </si>
  <si>
    <t>Coordinar con el área de informática y respaldo digital</t>
  </si>
  <si>
    <t>Portal institucional y equipo TIC</t>
  </si>
  <si>
    <t>Memoria de rendición de cuentas elaborada.</t>
  </si>
  <si>
    <t>Memoria de rendición de cuentas elaborada</t>
  </si>
  <si>
    <t xml:space="preserve"> Retraso en la recepción de la solicitud formal de la memoria</t>
  </si>
  <si>
    <t>Coordinar con la Presidencia y confirmar plazos con anticipación</t>
  </si>
  <si>
    <t>1. Recepción de la solicitud formal de la memoria por parte de CORAAMOCA</t>
  </si>
  <si>
    <t>Oficio recibido</t>
  </si>
  <si>
    <t>Solicitud oficial de la Presidencia</t>
  </si>
  <si>
    <t>Gestión interna</t>
  </si>
  <si>
    <t>3. Seguimiento y asistencia técnica a las distintas áreas para la recolección de información.</t>
  </si>
  <si>
    <t>Reuniones / Reportes</t>
  </si>
  <si>
    <t>Actas de reuniones, reportes de avance</t>
  </si>
  <si>
    <t>Dirección de Planificación, Áreas operativas y administrativas</t>
  </si>
  <si>
    <t xml:space="preserve"> Falta de información completa o desorganizada de las distintas áreas</t>
  </si>
  <si>
    <t>Realizar reuniones periódicas, capacitaciones y seguimiento a los responsables de insumos</t>
  </si>
  <si>
    <t>4. Redacción y estructuración del documento final de la memoria.</t>
  </si>
  <si>
    <t>Documento elaborado</t>
  </si>
  <si>
    <t>Borrador de la Memoria 2025</t>
  </si>
  <si>
    <t>Dirección de Planificación</t>
  </si>
  <si>
    <t xml:space="preserve"> Errores o inconsistencias en la redacción y estructuración de la memoria</t>
  </si>
  <si>
    <t>Revisiones internas, uso de formatos estandarizados y validación por comité técnico</t>
  </si>
  <si>
    <t>Dirección de Planificación, Asistente de redacción</t>
  </si>
  <si>
    <t>Documento entregado</t>
  </si>
  <si>
    <t>Acuse de recibo de la Presidencia</t>
  </si>
  <si>
    <t xml:space="preserve">Dirección de Planificación, Comunicaciones </t>
  </si>
  <si>
    <t xml:space="preserve"> Demora en la remisión a la Presidencia o problemas en la publicación en portales institucionales</t>
  </si>
  <si>
    <t>Planificar fechas límite, pruebas de envío digital y coordinación con área de TI para publicación</t>
  </si>
  <si>
    <t>Dirección General, Dirección de Planificación, Área de TI</t>
  </si>
  <si>
    <t>Actualizada la NOBACI</t>
  </si>
  <si>
    <t>Documentos cargados NOBACI</t>
  </si>
  <si>
    <t>Contraloría General de la República, Dirección de Planificación y todas las áreas</t>
  </si>
  <si>
    <t>1. Validación y aprobación del plan de acción  y la matriz de requerimientos NOBACI</t>
  </si>
  <si>
    <t>Plan y matriz NOBACI validados y aprobados</t>
  </si>
  <si>
    <t>Falta de retroalimentación oportuna de las áreas</t>
  </si>
  <si>
    <t>Establecer cronograma de validación y sesiones técnicas conjuntas</t>
  </si>
  <si>
    <t>Personal técnico, MAP, Comité de Calidad</t>
  </si>
  <si>
    <t>2. Remisión de autoevaluación a todas las áreas</t>
  </si>
  <si>
    <t>Autoevaluación institucional enviada</t>
  </si>
  <si>
    <t>Dirección de Planificación, todas las áreas</t>
  </si>
  <si>
    <t>Retrasos en la devolución de instrumentos</t>
  </si>
  <si>
    <t>Supervisar plazos y reforzar comunicación interna</t>
  </si>
  <si>
    <t>Oficios, correo institucional</t>
  </si>
  <si>
    <t>3. Definir y socializar los manuales institucionales</t>
  </si>
  <si>
    <t>Manuales institucionales revisados y socializados</t>
  </si>
  <si>
    <t xml:space="preserve">Dirección de Planificación, Comité de Calidad, todas las áreas </t>
  </si>
  <si>
    <t>Demora en revisión técnica o falta de participación</t>
  </si>
  <si>
    <t>Programar talleres y sesiones informativas</t>
  </si>
  <si>
    <t>Salón de reuniones, material didáctico</t>
  </si>
  <si>
    <t>4. Aprobación de los manuales institucionales</t>
  </si>
  <si>
    <t>Manuales aprobados y firmados</t>
  </si>
  <si>
    <t>Comité de Calidad, Dirección General, todas las áreas</t>
  </si>
  <si>
    <t>Cambios de criterios en instancias decisorias</t>
  </si>
  <si>
    <t>Validación previa y acompañamiento técnico</t>
  </si>
  <si>
    <t>Comité de Calidad, Dirección General</t>
  </si>
  <si>
    <t>5. Revisión, validación y carga de evidencias en plataforma CGR</t>
  </si>
  <si>
    <t>Documentos cargados y evidencias registradas</t>
  </si>
  <si>
    <t>Contraloría General de la República, Dirección de Planificación</t>
  </si>
  <si>
    <t>Retraso en recepción de observaciones o errores en la carga</t>
  </si>
  <si>
    <t>Pruebas previas de carga y revisión documental</t>
  </si>
  <si>
    <t>PC, conexión internet, plataforma CGR</t>
  </si>
  <si>
    <t>6. Seguimiento al cumplimiento de acciones correctivas</t>
  </si>
  <si>
    <t>Informe de seguimiento y cierre de acciones</t>
  </si>
  <si>
    <t>Dirección de Planificación, Auditoría Interna</t>
  </si>
  <si>
    <t>Incumplimiento de recomendaciones</t>
  </si>
  <si>
    <t>Revisión mensual y acompañamiento técnico a responsables</t>
  </si>
  <si>
    <t>Personal técnico, analista de control</t>
  </si>
  <si>
    <t>7. Capacitación sobre aplicación de las NOBACI actualizadas</t>
  </si>
  <si>
    <t>Registro de capacitación y asistencia</t>
  </si>
  <si>
    <t>Dirección de Planificación, Comité de Calidad, RRHH</t>
  </si>
  <si>
    <t>Falta de asistencia o rotación de personal</t>
  </si>
  <si>
    <t>Programar capacitaciones con antelación y refuerzos</t>
  </si>
  <si>
    <t>Salón de capacitación, proyector, material didáctico</t>
  </si>
  <si>
    <t>Informes y reportes consolidados</t>
  </si>
  <si>
    <t xml:space="preserve">Documento cargados </t>
  </si>
  <si>
    <t>DPyD, todas las áreas</t>
  </si>
  <si>
    <t>Retraso en entrega de datos e inconsistencias en la calidad</t>
  </si>
  <si>
    <t>Cronograma de entrega, validación de datos y capacitación a responsables</t>
  </si>
  <si>
    <t>RD$ 40,000</t>
  </si>
  <si>
    <t>PC, software estadístico, plantillas, personal técnico</t>
  </si>
  <si>
    <t>1. Solicitar y recibir datos mensuales de las áreas.</t>
  </si>
  <si>
    <t>Informes recibidos</t>
  </si>
  <si>
    <t>Datos completos recibidos y registrados</t>
  </si>
  <si>
    <t>Departamentos operativos</t>
  </si>
  <si>
    <t>Retraso en entrega</t>
  </si>
  <si>
    <t>Cronograma de solicitud y recordatorios</t>
  </si>
  <si>
    <t>RD$ 5,000</t>
  </si>
  <si>
    <t>PC, correo institucional</t>
  </si>
  <si>
    <t>2. Registrar y organizar la información en plantilla Excel.</t>
  </si>
  <si>
    <t>Informes organizados</t>
  </si>
  <si>
    <t>Plantilla Excel actualizada y respaldada</t>
  </si>
  <si>
    <t>Analista de Datos</t>
  </si>
  <si>
    <t>Datos desorganizados o incompletos</t>
  </si>
  <si>
    <t>Validación y respaldo digital</t>
  </si>
  <si>
    <t>RD$ 8,000</t>
  </si>
  <si>
    <t>PC, Excel, almacenamiento digital</t>
  </si>
  <si>
    <t>3.Tabular y codificar los datos recibidos.</t>
  </si>
  <si>
    <t>Cuadros y tablas</t>
  </si>
  <si>
    <t>Tablas codificadas por área y tipo de servicio</t>
  </si>
  <si>
    <t>Errores en tabulación</t>
  </si>
  <si>
    <t>Revisión cruzada y validación</t>
  </si>
  <si>
    <t>RD$ 7,000</t>
  </si>
  <si>
    <t>PC, Excel</t>
  </si>
  <si>
    <t>4. Elaborar informes mensuales y reportes trimestrales con gráficos.</t>
  </si>
  <si>
    <t>Informes y reportes</t>
  </si>
  <si>
    <t>Informes mensuales y reportes trimestrales validados</t>
  </si>
  <si>
    <t>Inconsistencias en interpretación</t>
  </si>
  <si>
    <t>Revisión previa con supervisión</t>
  </si>
  <si>
    <t>RD$ 10,000</t>
  </si>
  <si>
    <t>PC, software gráfico</t>
  </si>
  <si>
    <t>5. Validar cifras con Dirección de Planificación y Desarrollo.</t>
  </si>
  <si>
    <t>Informes validados</t>
  </si>
  <si>
    <t>Informes corregidos y aprobados</t>
  </si>
  <si>
    <t>Retrasos en revisión</t>
  </si>
  <si>
    <t>Establecer fechas de corte y validación</t>
  </si>
  <si>
    <t>RD$ 3,000</t>
  </si>
  <si>
    <t>Personal supervisor</t>
  </si>
  <si>
    <t>6. Remitir reportes a la Dirección General y Desarrollo Institucional.</t>
  </si>
  <si>
    <t>Informes entregados</t>
  </si>
  <si>
    <t>Evidencia de envío</t>
  </si>
  <si>
    <t>Dirección General / Desarrollo Institucional</t>
  </si>
  <si>
    <t>Demora en recepción</t>
  </si>
  <si>
    <t>Confirmación de recepción</t>
  </si>
  <si>
    <t>RD$ 2,000</t>
  </si>
  <si>
    <t>Correo institucional, digital</t>
  </si>
  <si>
    <t>7. Identificar mejoras y capacitar responsables de áreas.</t>
  </si>
  <si>
    <t>Talleres y capacitaciones</t>
  </si>
  <si>
    <t>Registro de capacitación y plan de mejora</t>
  </si>
  <si>
    <t>Analista de Datos y Áreas operativas</t>
  </si>
  <si>
    <t>Falta de asistencia o aplicación</t>
  </si>
  <si>
    <t>Coordinar calendario y seguimiento</t>
  </si>
  <si>
    <t>Taller, material didáctico</t>
  </si>
  <si>
    <t>% de documentación institucional levantada y digitalizada</t>
  </si>
  <si>
    <t>Dificultad para obtener información durante los levantamientos de procesos</t>
  </si>
  <si>
    <t>Reuniones de sensibilización e involucramiento del personal responsable de los procesos levantados</t>
  </si>
  <si>
    <t>PC, software estadístico, plantillas, personal técnico, Recursos humanos, tecnológicos</t>
  </si>
  <si>
    <t>1. Documentación de procesos estratégicos, claves y de soporte.</t>
  </si>
  <si>
    <t>2. Diseño y estandarización de documentos.</t>
  </si>
  <si>
    <t>3. Aprobación y Distribución de documentación.</t>
  </si>
  <si>
    <t>4. Definición de diseño y/o Contratación de una aplicación tecnológica para la digitalización de los datos.</t>
  </si>
  <si>
    <t>5. Socializar parámetros a utilizar en la Aplicación e ingresar los datos</t>
  </si>
  <si>
    <t>6. Implementación y actualización continua.</t>
  </si>
  <si>
    <t>Probabilidad: La probabilidad de que ocurra un evento.</t>
  </si>
  <si>
    <t>Impacto: La gravedad de las consecuencias si el evento ocurre.</t>
  </si>
  <si>
    <t xml:space="preserve">DIRECCIONES </t>
  </si>
  <si>
    <t>Eje Estratégico</t>
  </si>
  <si>
    <t>Urbana</t>
  </si>
  <si>
    <t xml:space="preserve"> Mínima disrupción, sin consecuencias significativas.</t>
  </si>
  <si>
    <t>Eje Estratégico 1:</t>
  </si>
  <si>
    <t xml:space="preserve"> Expansión de la cobertura y continuidad del servicio de agua potable</t>
  </si>
  <si>
    <t>Rura</t>
  </si>
  <si>
    <t>Mejora del servicio</t>
  </si>
  <si>
    <t xml:space="preserve"> Pequeñas molestias, impacto limitado.</t>
  </si>
  <si>
    <t>DEPARTAMENTO DE CONTROL Y ANÁLISIS DE OPERACIONES</t>
  </si>
  <si>
    <t>Eje Estratégico 2:</t>
  </si>
  <si>
    <t xml:space="preserve"> Reducción del agua no contabilizada y modernización de la infraestructura hidráulica</t>
  </si>
  <si>
    <t>Rural y Urbana</t>
  </si>
  <si>
    <t>Nueva Ampliación</t>
  </si>
  <si>
    <t xml:space="preserve"> Disrupción notable, requiere atención.</t>
  </si>
  <si>
    <t>Eje Estratégico 3:</t>
  </si>
  <si>
    <t xml:space="preserve"> Fortalecimiento de la cobertura y eficiencia del alcantarillado sanitario</t>
  </si>
  <si>
    <t>Calidad del servicio</t>
  </si>
  <si>
    <t xml:space="preserve"> Consecuencias significativas, afecta operaciones o resultados.</t>
  </si>
  <si>
    <t xml:space="preserve"> Modernización de la gestión financiera, administrativa y comercial</t>
  </si>
  <si>
    <t>Mejora del Personal</t>
  </si>
  <si>
    <t xml:space="preserve"> Impacto devastador, pérdidas mayores.</t>
  </si>
  <si>
    <t>Eje Estratégico 5:</t>
  </si>
  <si>
    <t xml:space="preserve"> Educación sanitaria, cultura del agua y participación ciudadana</t>
  </si>
  <si>
    <t>Eficiencia del servicio</t>
  </si>
  <si>
    <t>DIRECCION  ADMINISTRATIVO FINANCIERO</t>
  </si>
  <si>
    <t>Eje Estratégico 6:</t>
  </si>
  <si>
    <t xml:space="preserve"> Gestión institucional resiliente y adaptación al cambio climático</t>
  </si>
  <si>
    <t>DIRECCION  DE COMUNICACIONES</t>
  </si>
  <si>
    <t>Matriz de Riesgo:</t>
  </si>
  <si>
    <t>La matriz combina probabilidad e impacto para determinar el nivel de riesgo (Bajo, Medio, Alto, Crítico).</t>
  </si>
  <si>
    <t>Catastrófico</t>
  </si>
  <si>
    <t>Crítico</t>
  </si>
  <si>
    <t>Probabilidad / Impacto</t>
  </si>
  <si>
    <t>Insignificante</t>
  </si>
  <si>
    <t>Muy Alta (&gt;75%)</t>
  </si>
  <si>
    <t>Bajo</t>
  </si>
  <si>
    <t>Medio</t>
  </si>
  <si>
    <t>Alto</t>
  </si>
  <si>
    <t>Alta (51-75%)</t>
  </si>
  <si>
    <t>Media (26-50%)</t>
  </si>
  <si>
    <t>Baja (10-25%)</t>
  </si>
  <si>
    <t>Muy Baja (&lt;10%)</t>
  </si>
  <si>
    <t>Ejemplo con Probabilidad del 25%:</t>
  </si>
  <si>
    <t>Si un evento tiene una probabilidad del 25% (Baja), el nivel de riesgo depende del impacto:</t>
  </si>
  <si>
    <t>Leve: Riesgo Bajo (p.ej., un retraso menor en un proyecto que no afecta plazos críticos).</t>
  </si>
  <si>
    <t>Grave: Riesgo Medio (p.ej., una falla en un sistema secundario que puede causar costos adicionales).</t>
  </si>
  <si>
    <t>Catastrófico: Riesgo Alto (p.ej., una brecha de seguridad que podría exponer datos sensibles).</t>
  </si>
  <si>
    <t>Aplicación:</t>
  </si>
  <si>
    <t>1. Identifica el evento: Por ejemplo, "Falla en el suministro de energía".</t>
  </si>
  <si>
    <t>2. Evalúa la probabilidad: Si es 25%, cae en "Baja".</t>
  </si>
  <si>
    <t>3. Evalúa el impacto: Si es "Grave" (p.ej., afecta operaciones por unas horas), consulta la matriz.</t>
  </si>
  <si>
    <t>4. Determina el nivel de riesgo: Según la matriz, el riesgo es "Medio".</t>
  </si>
  <si>
    <t>5. Acciones: Prioriza mitigaciones para riesgos Medios o superiores (p.ej., instalar generadores de respaldo).</t>
  </si>
  <si>
    <t>Si necesitas una lista específica de riesgos con probabilidades e impactos, o un ejemplo más detallado, por favor proporciona más contexto (como el tipo de proyecto o industria). ¿Quieres que genere una matriz visual o una lista de riesgos específicos?</t>
  </si>
  <si>
    <t>Actividad / Producto</t>
  </si>
  <si>
    <t>Tipo de Gasto</t>
  </si>
  <si>
    <t>Recurso Humano</t>
  </si>
  <si>
    <t>Recurso Material</t>
  </si>
  <si>
    <t>Costo Estimado (RD$)</t>
  </si>
  <si>
    <t>Q1</t>
  </si>
  <si>
    <t>Q2</t>
  </si>
  <si>
    <t>Q3</t>
  </si>
  <si>
    <t>Q4</t>
  </si>
  <si>
    <t>Fuente de Financiamiento</t>
  </si>
  <si>
    <t>Total RD$</t>
  </si>
  <si>
    <t>Observaciones</t>
  </si>
  <si>
    <t>Plan Estratégico Institucional 2025-2028 formulado</t>
  </si>
  <si>
    <t>Nómina</t>
  </si>
  <si>
    <t>3 técnicos planificación</t>
  </si>
  <si>
    <t>Presupuesto Central</t>
  </si>
  <si>
    <t>Incluye talleres de consulta</t>
  </si>
  <si>
    <t>Viáticos y dietas</t>
  </si>
  <si>
    <t>Alimentación y transporte</t>
  </si>
  <si>
    <t>Suministros</t>
  </si>
  <si>
    <t>Material gastable</t>
  </si>
  <si>
    <t>PYD-1.1</t>
  </si>
  <si>
    <t>PYD-1.2</t>
  </si>
  <si>
    <t>PYD-1.3</t>
  </si>
  <si>
    <t>PYD-1.4</t>
  </si>
  <si>
    <t>PYD-1.5</t>
  </si>
  <si>
    <t>PYD-1.6</t>
  </si>
  <si>
    <t>PYD-2.1</t>
  </si>
  <si>
    <t>PYD-2.2</t>
  </si>
  <si>
    <t>PYD-2.3</t>
  </si>
  <si>
    <t>PYD-2.4</t>
  </si>
  <si>
    <t>PYD-2.5</t>
  </si>
  <si>
    <t>PYD-2.6</t>
  </si>
  <si>
    <t>PYD-2.7</t>
  </si>
  <si>
    <t>PYD-3.1</t>
  </si>
  <si>
    <t>PYD-3.2</t>
  </si>
  <si>
    <t>PYD-3.3</t>
  </si>
  <si>
    <t>PYD-3.4</t>
  </si>
  <si>
    <t>PYD-3.5</t>
  </si>
  <si>
    <t>PYD-4.1</t>
  </si>
  <si>
    <t>PYD-4.2</t>
  </si>
  <si>
    <t>PYD-4.3</t>
  </si>
  <si>
    <t>PYD-4.4</t>
  </si>
  <si>
    <t>PYD-5.1</t>
  </si>
  <si>
    <t>PYD-6.1</t>
  </si>
  <si>
    <t>PYD-7.1</t>
  </si>
  <si>
    <t>PYD-5.2</t>
  </si>
  <si>
    <t>PYD-5.3</t>
  </si>
  <si>
    <t>PYD-5.4</t>
  </si>
  <si>
    <t>PYD-5.5</t>
  </si>
  <si>
    <t>PYD-5.6</t>
  </si>
  <si>
    <t>PYD-5.7</t>
  </si>
  <si>
    <t>PYD-6.2</t>
  </si>
  <si>
    <t>PYD-6.3</t>
  </si>
  <si>
    <t>PYD-6.4</t>
  </si>
  <si>
    <t>PYD-6.5</t>
  </si>
  <si>
    <t>PYD-6.6</t>
  </si>
  <si>
    <t>PYD-6.7</t>
  </si>
  <si>
    <t>PYD-7.2</t>
  </si>
  <si>
    <t>PYD-7.3</t>
  </si>
  <si>
    <t>PYD-7.4</t>
  </si>
  <si>
    <t>PYD-7.5</t>
  </si>
  <si>
    <t>PYD-7.6</t>
  </si>
  <si>
    <t xml:space="preserve">PYD- Direccion de planificacion y desarrollo </t>
  </si>
  <si>
    <t>CORAAMOCA reafirma su compromiso con el logro de sus objetivos estratégicos, dirigidos al fortalecimiento institucional, la mejora continua de los servicios de agua potable y alcantarillado, la sostenibilidad financiera, la eficiencia operativa y el bienestar de la ciudadanía. Con ello, la institución busca asegurar un servicio de calidad que contribuya al desarrollo social y al mejoramiento de la calidad de vida de los habitantes del municipio de Moca y zonas bajo su jurisdicción.</t>
  </si>
  <si>
    <t xml:space="preserve">Estructura </t>
  </si>
  <si>
    <t>Fecha</t>
  </si>
  <si>
    <t>Lograr el 90 % de la puntuación promedio de los indicadores de la Evaluación de Desempeño Institucional (EDI) de la institución al cierre del año 2026.</t>
  </si>
  <si>
    <t>Evaluación de Desempeño Institucional</t>
  </si>
  <si>
    <t>EDI-1</t>
  </si>
  <si>
    <t>%</t>
  </si>
  <si>
    <t>Gestión institucional</t>
  </si>
  <si>
    <t>Informe oficial EDI emitido por MAP · Plataforma EDI/SISMAP · Resoluciones y evidencias cargadas (actas, informes, planes, publicaciones). Informe consolidado del Comité Técnico EDI y documentación de evidencia (actas, reportes, fotos y presentaciones).</t>
  </si>
  <si>
    <t>Coordinador/a EDI, Dirección General, Comité Técnico EDI.</t>
  </si>
  <si>
    <t>Falta de alineación interna entre áreas misionales y administrativas para cumplir los hitos del EDI, generando retrasos en evidencias y baja puntuación.</t>
  </si>
  <si>
    <t>Establecer un calendario institucional obligatorio de entrega de evidencias.
 Asignar responsables por indicador en cada dirección.
 Crear una mesa interinstitucional mensual de seguimiento EDI.
 Asegurar apoyo explícito de la Dirección General mediante circular.</t>
  </si>
  <si>
    <t>EDI-1.1</t>
  </si>
  <si>
    <r>
      <t xml:space="preserve">Actividad
</t>
    </r>
    <r>
      <rPr>
        <sz val="12"/>
        <color theme="1"/>
        <rFont val="Times New Roman"/>
        <family val="1"/>
      </rPr>
      <t>Periodo</t>
    </r>
  </si>
  <si>
    <t>Formalizar mediante resolución la conformación del Comité Técnico de Evaluación del Desempeño Institucional (EDI) 2026 y registrar su integración ante el MAP.</t>
  </si>
  <si>
    <t>Porcentaje (%)</t>
  </si>
  <si>
    <t>Resolución firmada por la autoridad.
Lista oficial de miembros.
 Registro de remisión al MAP.</t>
  </si>
  <si>
    <t>Coordinador/a EDI y Dirección General</t>
  </si>
  <si>
    <t xml:space="preserve">Retraso en la aprobación formal.
 Cambios administrativos que afecten la conformación. </t>
  </si>
  <si>
    <t>PC, tinta e impresora,hojas, café, transporte y dieta para mandar los documentos a Sto Dgo.</t>
  </si>
  <si>
    <t>EDI-1.2</t>
  </si>
  <si>
    <t xml:space="preserve">Realizar una jornada institucional de socialización interna del EDI dirigida al personal directivo, mandos medios y equipos operativos, incluyendo presentación de resultados del EDI 2025. </t>
  </si>
  <si>
    <t>Agenda y presentación utilizada.
Lista de asistencia.
Reporte fotográfico.
Acta de socialización.</t>
  </si>
  <si>
    <t>Dirección de Comunicaciones y Coordinador Y Comité EDI.</t>
  </si>
  <si>
    <t>Baja asistencia del personal clave.
Riesgo de imagen: percepción limitada del proceso.</t>
  </si>
  <si>
    <t>Convocatoria oficial con respaldo de Dirección General.
 Reprogramación para áreas críticas.
 Sesión virtual alternativa.</t>
  </si>
  <si>
    <t>EDI-1.3</t>
  </si>
  <si>
    <t>Desarrollar una estrategia de socialización externa del EDI, incluyendo publicaciones institucionales y articulación con entidades del sector APS, cumpliendo los lineamientos del MAP y MINPRE.</t>
  </si>
  <si>
    <t>Publicaciones institucionales (RRSS, web).
Comunicados oficiales.
Actas de reuniones sectoriales.</t>
  </si>
  <si>
    <t xml:space="preserve">
Comunicación insuficiente o fuera de lineamientos.
Cambios en prioridades sectoriales. </t>
  </si>
  <si>
    <t>EDI-1.4</t>
  </si>
  <si>
    <t xml:space="preserve">Gestionar y asegurar la participación del Comité Técnico EDI en las capacitaciones oficiales del MAP, incluyendo el Diplomado EDI y los talleres metodológicos 2026. </t>
  </si>
  <si>
    <t>Comité EDI</t>
  </si>
  <si>
    <t>Lista oficial de inscritos.
Certificados emitidos por MAP.
Evidencia de aprobación del 90% del equipo.</t>
  </si>
  <si>
    <t>EDI-1.5</t>
  </si>
  <si>
    <t>Elaborar y aprobar el Plan de Trabajo EDI 2026, incluyendo metas, responsables, cronograma y mecanismos de seguimiento.</t>
  </si>
  <si>
    <t>Plan de Trabajo firmado.
 Cronograma aprobado.
 Matriz de responsabilidades RACI</t>
  </si>
  <si>
    <t>Metas no alineadas a los hitos MAP.
Retraso en la aprobación.</t>
  </si>
  <si>
    <t>Revisión cruzada con la Guía EDI 2025.1.
Reunión técnica de validación con MAP.
Aprobación escalonada por módulos.</t>
  </si>
  <si>
    <t>EDI-1.6</t>
  </si>
  <si>
    <t xml:space="preserve">Integrar los compromisos, metas numéricas e indicadores del EDI en el PEI, POA, Presupuesto Institucional y el Plan de Mejora, conforme a los requerimientos del MAP.  </t>
  </si>
  <si>
    <t>POA con metas incorporadas.
PEI actualizado (si aplica).
 Presupuesto alineado.
Plan de Mejora vinculado al EDI.</t>
  </si>
  <si>
    <t>Cada responsable de los indicadores</t>
  </si>
  <si>
    <t>Falta de disponibilidad presupuestaria.
Desalineación entre documentos.</t>
  </si>
  <si>
    <t>EDI-1.7</t>
  </si>
  <si>
    <t>Minutas de reuniones.
Plan de acuerdos y compromisos.
Registro de participación sectorial.</t>
  </si>
  <si>
    <t xml:space="preserve">Falta de articulación con actores clave.
Cambios en prioridades sectoriales. </t>
  </si>
  <si>
    <t>Agenda estándar de coordinación mensual.
 Involucrar al Comité EDI como ente articulador.</t>
  </si>
  <si>
    <t>EDI-1.8</t>
  </si>
  <si>
    <t>Elaborar y remitir al MAP los informes trimestrales de seguimiento del EDI, detallando avances, evidencias, brechas y acciones correctivas.</t>
  </si>
  <si>
    <t>Informe trimestral firmado.
Evidencias cargadas (MAP).
Matriz de cumplimiento por hito.</t>
  </si>
  <si>
    <t xml:space="preserve">Coordinador EDI </t>
  </si>
  <si>
    <t>Retraso en la generación de evidencias.
 Inconsistencias en datos.</t>
  </si>
  <si>
    <t xml:space="preserve">Calendario de corte de evidencias mensual.
Validación técnica previa a la remisión.
Uso de checklist institucional de evidencias. </t>
  </si>
  <si>
    <t>EDI-1.9</t>
  </si>
  <si>
    <t xml:space="preserve">Consolidar y presentar el Informe Final de Resultados del Desempeño Institucional 2026 ante la Dirección General y el Consejo de Directores de CORAAMOCA. </t>
  </si>
  <si>
    <t>Informe final firmado.
Matriz resumen de cumplimiento.
 Evidencias cargadas en plataforma MAP.
 Presentación final ante Dirección General/Consejo.</t>
  </si>
  <si>
    <t>Coordinador EDI Y Comité</t>
  </si>
  <si>
    <t>Retraso en la entrega del informe final.
Errores o vacíos en el consolidado.</t>
  </si>
  <si>
    <t>Cierre técnico progresivo por trimestre.
Revisión cruzada Comité EDI + Planificación.
 Ensayo de presentación previa.</t>
  </si>
  <si>
    <t xml:space="preserve">                                       Aprobación</t>
  </si>
  <si>
    <t>Realizado:</t>
  </si>
  <si>
    <t>Representante del área</t>
  </si>
  <si>
    <t>__________________________________                 </t>
  </si>
  <si>
    <t>Firma                                </t>
  </si>
  <si>
    <t>Director(a) / Encargado(a)</t>
  </si>
  <si>
    <t>Firma                             </t>
  </si>
  <si>
    <t>Representante de Planificación y Desarrollo</t>
  </si>
  <si>
    <t>EJE TRANSVERSAL SOSTENIBILIDAD AMBIENTAL</t>
  </si>
  <si>
    <t>Involucrados</t>
  </si>
  <si>
    <t>Presupuesto</t>
  </si>
  <si>
    <t>EDI-SA-1</t>
  </si>
  <si>
    <t>Implementado un Programa Integral de Eficiencia Energética Institucional que reduce en 2 % el consumo eléctrico de CORAAMOCA al cierre del 2026</t>
  </si>
  <si>
    <t>Informe anual de consumo energético + fotos y facturas de actividades realizadas</t>
  </si>
  <si>
    <t>No disponibilidad de micromedidores</t>
  </si>
  <si>
    <t>Compra anticipada y coordinación con proveedor</t>
  </si>
  <si>
    <t>EDI-SA-1.2</t>
  </si>
  <si>
    <t>Actividad
Periodo</t>
  </si>
  <si>
    <t>1-Sustitución de 150 luminarias fluorescentes por LED</t>
  </si>
  <si>
    <t>Luminarias LED</t>
  </si>
  <si>
    <t>Facturas de compra, fotos de instalación, informe de consumo</t>
  </si>
  <si>
    <t>Servicios Generales</t>
  </si>
  <si>
    <t>Solicitar materiales cuestión que nunca falten</t>
  </si>
  <si>
    <t>150 Luminarias LED, herramientas, EPP</t>
  </si>
  <si>
    <t>EDI-SA-1.3</t>
  </si>
  <si>
    <t>2-Campaña de concienciación "Apaga y Desconecta"</t>
  </si>
  <si>
    <t>Charlas</t>
  </si>
  <si>
    <t>Material gráfico (afiches, stickers), charlas</t>
  </si>
  <si>
    <t>Falta de personal capacitado</t>
  </si>
  <si>
    <t>EDI-SA-2</t>
  </si>
  <si>
    <t>Facturas, informe de instalación y registros de consumo</t>
  </si>
  <si>
    <t>Departamento de Ingeniería / Operación y Mantenimiento</t>
  </si>
  <si>
    <t>EDI-SA-2.1</t>
  </si>
  <si>
    <t>1- Instalación de 3 micromedidores de agua</t>
  </si>
  <si>
    <t>Micromedidores</t>
  </si>
  <si>
    <t>Facturas, informe de instalación, registros de consumo</t>
  </si>
  <si>
    <t>Velar porque el departamento correspondiente realice el trabajo</t>
  </si>
  <si>
    <t>Personal y recursos</t>
  </si>
  <si>
    <t>EDI-SA-3</t>
  </si>
  <si>
    <t>Fotos, registros de pesaje y listas de asistencia de capacitaciones</t>
  </si>
  <si>
    <t>Comité Interno de Gestión Ambiental (CIGA) y RRHH</t>
  </si>
  <si>
    <t>Falta de contenedores o personal</t>
  </si>
  <si>
    <t>Adquisición anticipada de contenedores</t>
  </si>
  <si>
    <t>EDI-SA-3.1</t>
  </si>
  <si>
    <t>1-Implementación de programa "CORAAMOCA Recicla"</t>
  </si>
  <si>
    <t>Contenedores</t>
  </si>
  <si>
    <t>Fotos y registros de pesaje de residuos</t>
  </si>
  <si>
    <t>Comité Interno de Gestión Ambiental (CIGA)</t>
  </si>
  <si>
    <t>EDI-SA-3.2</t>
  </si>
  <si>
    <t>2-Capacitación en separación de residuos para todo el personal</t>
  </si>
  <si>
    <t>Capacitación</t>
  </si>
  <si>
    <t>Lista de asistencia, acta de capacitación, evaluación de aprendizaje</t>
  </si>
  <si>
    <t>Recursos Humanos y Comité Interno de Gestión Ambiental (CIGA)</t>
  </si>
  <si>
    <t>Que no se realicen la solicitud</t>
  </si>
  <si>
    <t>EDI-SA-4</t>
  </si>
  <si>
    <t>Involucrar y capacitar al Depto. de Compras en criterios de sostenibilidad</t>
  </si>
  <si>
    <t>Acta de capacitación y órdenes de compra con criterios verdes</t>
  </si>
  <si>
    <t>Departamento de Compras / CIGA</t>
  </si>
  <si>
    <t>Resistencia al cambio o falta de tiempo</t>
  </si>
  <si>
    <t>Programación anticipada y acompañamiento continuo</t>
  </si>
  <si>
    <t>EDI-SA-4.1</t>
  </si>
  <si>
    <t>1-Capacitación al Depto. de Compras en criterios de sostenibilidad</t>
  </si>
  <si>
    <t>Acta de capacitación, certificación de participantes</t>
  </si>
  <si>
    <t>Departamento de Compras/ Comité Interno de Gestión Ambiental (CIGA)</t>
  </si>
  <si>
    <t>Falta de personal</t>
  </si>
  <si>
    <t>EDI-SA-4.2</t>
  </si>
  <si>
    <t>2-Adquisición de papel reciclado y cartuchos de tinta remanufacturados</t>
  </si>
  <si>
    <t>Unidades</t>
  </si>
  <si>
    <t>Órdenes de compra, facturas, especificaciones técnicas</t>
  </si>
  <si>
    <t>Departamento de Compras</t>
  </si>
  <si>
    <t>Ajuste interno de cargas durante el diplomado.
 Plan de sustitución técnica.
Tutorías internas y sesiones de refuerzo.</t>
  </si>
  <si>
    <r>
      <t xml:space="preserve">Capacidades institucionales y ambiente laboral favorables para la inclusión del enfoque de género en CORAAMOCA generados durante el año 2026, garantizando la formación del personal y la integración progresiva del enfoque en los instrumentos de planificación, talento humano y servicios institucionales, conforme a los lineamientos del Ministerio de la Mujer y del MAP.                                                                                                                                                                                                                                    </t>
    </r>
    <r>
      <rPr>
        <sz val="12"/>
        <color rgb="FF000000"/>
        <rFont val="Times New Roman"/>
        <family val="1"/>
      </rPr>
      <t>Descripción del Producto                                                                                                                                                                                                                                                                                                                                                                                                                Incrementar durante el año 2026 las capacidades institucionales y los mecanismos que promueven la igualdad sustantiva en CORAAMOCA, logrando que al menos el 20 % del personal reciba formación certificada en enfoque de género, que el Plan Anual de Formación incorpore contenidos obligatorios sobre género, corresponsabilidad y no discriminación, y que se generen informes trimestrales de avance, conforme a los indicadores PT 1.1, PT 1.2 y PT 1.3 del MAP y MMUJER.</t>
    </r>
  </si>
  <si>
    <t>Programas de formación en enfoque de género ejecutados.
Plan Anual de formación con contenidos de género incorporados.
                                                                                                                                                                                                                                                                Informes trimestrales de avances en transversalización de género.
 Lineamientos y mecanismos institucionales de inclusión implementados.
 Evidencias documentales y técnicas del cumplimiento del producto.</t>
  </si>
  <si>
    <t>Departamento Administrativo
 Departamento de Tecnologías de la Información
 Departamento de Estadísticas
 Dirección de Comunicaciones
 Dirección Jurídica (cuando aplique)</t>
  </si>
  <si>
    <t>Limitada apropiación institucional del enfoque de género por parte de algunas áreas operativas, lo que podría afectar la ejecución oportuna de las acciones planificadas.</t>
  </si>
  <si>
    <t>Realizar acciones de sensibilización, acompañamiento técnico y seguimiento periódico a las áreas involucradas para asegurar la adopción y el cumplimiento de los lineamientos de género del POA 2026.</t>
  </si>
  <si>
    <t xml:space="preserve">Humanos y Financieros </t>
  </si>
  <si>
    <t xml:space="preserve"> Desarrollar e impartir programas institucionales de formación en enfoque de género, corresponsabilidad y no discriminación dirigidos a colaboradores de los grupos ocupacionales I a V.</t>
  </si>
  <si>
    <t>Porcentaje de personal formado en género.</t>
  </si>
  <si>
    <t xml:space="preserve">Plan Anual de Formación con enfoque de género. Listados de asistencia, certificados, actas. </t>
  </si>
  <si>
    <t xml:space="preserve">Recursos Humanos/ Comité de Género </t>
  </si>
  <si>
    <t xml:space="preserve"> Baja participación del personal.</t>
  </si>
  <si>
    <t>Integrar la capacitación como parte obligatoria del Plan Anual de Formación y coordinar con las direcciones la liberación de personal.</t>
  </si>
  <si>
    <t>30,000.00</t>
  </si>
  <si>
    <t>Incorporar en el Plan Anual de Formación (PAF) 2026 contenidos obligatorios sobre enfoque de género, corresponsabilidad y no discriminación, alineados a los lineamientos del Ministerio de la Mujer y del MAP.</t>
  </si>
  <si>
    <t>PAF actualizado con contenidos de género.</t>
  </si>
  <si>
    <t>Documento aprobado por la Dirección General.</t>
  </si>
  <si>
    <t>Falta de validación externa.</t>
  </si>
  <si>
    <t>Remisión formal al MMUJER para validación de contenidos.</t>
  </si>
  <si>
    <t>50,000.00</t>
  </si>
  <si>
    <t>Fomentar compras inclusivas orientadas a MIPYMES lideradas por mujeres, conforme a la Ley 340-06 y a los lineamientos del MAP.</t>
  </si>
  <si>
    <t>Porcentaje de compras adjudicadas a MIPYMES de mujeres.</t>
  </si>
  <si>
    <t>Reportes trimestrales de adjudicación.</t>
  </si>
  <si>
    <t>Departamento de Compras y Contrataciones/ Comité de Género.</t>
  </si>
  <si>
    <t>Baja participación de oferentes femeninas.</t>
  </si>
  <si>
    <t>Jornadas de inducción a empresarias locales.</t>
  </si>
  <si>
    <t>Elaborar y remitir informes trimestrales de avances en la transversalización del enfoque de género, conforme a los indicadores PT 1.1, PT 1.2 y PT 1.3.</t>
  </si>
  <si>
    <t>Número de informes enviados.</t>
  </si>
  <si>
    <t xml:space="preserve">Informes trimestrales remitidos al Ministerio de la Mujer, con datos desagregados por sexo y evidencia documental. </t>
  </si>
  <si>
    <t xml:space="preserve"> Comité de Transversalización de Género.</t>
  </si>
  <si>
    <t>Retraso en el suministro de datos por áreas.</t>
  </si>
  <si>
    <t xml:space="preserve">  Calendario interno obligatorio para entrega de insumos.</t>
  </si>
  <si>
    <t>Porcentaje</t>
  </si>
  <si>
    <t>Certificaciones de formación emitidas por el Ministerio de la Mujer u organismos competentes.
Actas, listados de asistencia y materiales de capacitación del Comité de Género.
 Documentación técnica de sistemas y herramientas implementadas.
 Informes técnicos aprobados y archivados institucionalmente.
 Comunicaciones internas y resoluciones vinculadas al producto.</t>
  </si>
  <si>
    <t>Limitada coordinación interinstitucional o interdepartamental que afecte la implementación oportuna de los mecanismos técnicos previstos.</t>
  </si>
  <si>
    <t>Fortalecer la coordinación interdepartamental mediante la designación de responsables, seguimiento periódico y acompañamiento técnico continuo a las áreas involucradas.</t>
  </si>
  <si>
    <t>Desarrollar y ejecutar durante el año 2026 un programa de entrenamiento especializado para la persona responsable de la Unidad de Igualdad de Género de CORAAMOCA, en coordinación con el Ministerio de la Mujer, orientado a fortalecer competencias técnicas en la aplicación del enfoque de género en la gestión pública.</t>
  </si>
  <si>
    <t>Responsable de la Unidad certificado.</t>
  </si>
  <si>
    <t>Documento emitido por MMUJER.</t>
  </si>
  <si>
    <t>Cupos limitados del MMUJER.</t>
  </si>
  <si>
    <t>Solicitud temprana de inscripción</t>
  </si>
  <si>
    <t>20,000.00</t>
  </si>
  <si>
    <t>Impartir procesos formativos al Comité de Transversalización de Género sobre normativas, herramientas y aplicación del enfoque de género.</t>
  </si>
  <si>
    <t>Número de Cursos</t>
  </si>
  <si>
    <t>Actas, listas de asistencia y materiales de capacitación del Comité de Transversalización de Género</t>
  </si>
  <si>
    <t>Poca participación de los integrantes del comité.</t>
  </si>
  <si>
    <t>Asignación de suplentes por resolución.</t>
  </si>
  <si>
    <t>9,000.00</t>
  </si>
  <si>
    <t>Diseñar e implementar un sistema básico de recolección y gestión de datos institucionales desagregados por sexo en colaboración con TIC y Estadísticas.</t>
  </si>
  <si>
    <t>Sistema implementado.</t>
  </si>
  <si>
    <t xml:space="preserve">Documentación técnica del sistema de datos desagregados (formatos, manuales, reportes).  </t>
  </si>
  <si>
    <t xml:space="preserve">Departamento de Tecnología y Estadísticas </t>
  </si>
  <si>
    <t>Limitaciones técnicas.</t>
  </si>
  <si>
    <t>Acompañamiento OGTIC u otras instituciones del sector que hallan logrado la implementación</t>
  </si>
  <si>
    <t>Lineamientos actualizados y aplicados.</t>
  </si>
  <si>
    <t>No existe política formalizada.</t>
  </si>
  <si>
    <t>Documento aprobado.</t>
  </si>
  <si>
    <t xml:space="preserve">Recursos Humanos y Comité de Género. </t>
  </si>
  <si>
    <t>Falta de adopción por mandos medios.</t>
  </si>
  <si>
    <t>Socializaciones internas.</t>
  </si>
  <si>
    <t xml:space="preserve">Garantizar que todos los programas de desarrollo y ascenso se promuevan  sin distinción de género ni condición física, asegurando criterios inclusivos en las convocatorias. </t>
  </si>
  <si>
    <t>Número de convocatorias con lenguaje inclusivo y criterios de igualdad.</t>
  </si>
  <si>
    <t>Convocatorias a concursos, promociones y programas de desarrollo con criterios inclusivos.</t>
  </si>
  <si>
    <t xml:space="preserve">Falta de supervisión.
</t>
  </si>
  <si>
    <t>Checklist obligatorio previo a publicación.</t>
  </si>
  <si>
    <t>Realizar revisiones anuales de equidad salarial con enfoque de género, para detectar y corregir posibles disparidades no justificadas entre mujeres y hombres.</t>
  </si>
  <si>
    <t>Informe de brechas salariales anual.</t>
  </si>
  <si>
    <t>Informe de Seguimientos</t>
  </si>
  <si>
    <t xml:space="preserve">Comité de Género </t>
  </si>
  <si>
    <t>Informe 2026 emitido.</t>
  </si>
  <si>
    <t>Datos incompletos.</t>
  </si>
  <si>
    <t>Integración con sistema de datos desagregados.</t>
  </si>
  <si>
    <t>Implementar medidas institucionales de adaptaciones razonables en los puestos de trabajo para personas con discapacidad, garantizando condiciones laborales inclusivas, seguras y accesibles en CORAAMOCA durante el año 2026</t>
  </si>
  <si>
    <t>Número de adecuaciones realizadas.</t>
  </si>
  <si>
    <t>3 adaptaciones prioritarias realizadas.</t>
  </si>
  <si>
    <t>Resistencia institucional o desconocimiento técnico sobre los criterios de accesibilidad y ajustes razonables por parte de áreas operativas.</t>
  </si>
  <si>
    <t>Realizar jornadas de sensibilización y orientación técnica dirigidas a los responsables de áreas, socializando los criterios de accesibilidad, ajustes razonables y beneficios institucionales de la inclusión laboral, con acompañamiento del Comité de Transversalización de Género y Recursos Humanos.</t>
  </si>
  <si>
    <t>Proporcionar informes financieros claro en los periodos enero – diciembre a los órganos rectores y a los órganos de control que sirvan como base para la toma de decisiones estratégica y las rediciones de cuentas de CORAAMOCA.</t>
  </si>
  <si>
    <t>DAF-16</t>
  </si>
  <si>
    <t>Retrasos críticos en la adquisición de bienes y servicios, poniendo en peligro la continuidad operacional de los servicios de agua y saneamiento en la provincia.</t>
  </si>
  <si>
    <t>Elaboración y Aprobación del Plan Anual de Compras y Contrataciones (PACC) 2026</t>
  </si>
  <si>
    <t>Elaborar y tramitar la aprobación de los planes trimestrales de compras (Ajustes al PACC).</t>
  </si>
  <si>
    <t>UD</t>
  </si>
  <si>
    <t>Iniciar y Publicar la totalidad de los procesos de compra y contratación planificados y vigentes en el PACC 2026 a través del SECP.</t>
  </si>
  <si>
    <t>Incumplimiento de la Ley 47-25 y su Reglamento</t>
  </si>
  <si>
    <t>Adjudicar y Notificar los contratos resultantes de los procesos, respetando las fechas establecidas en el cronograma oficial del SECP.</t>
  </si>
  <si>
    <t xml:space="preserve">  EJE TRANSVERSAL DE ENFOQUE DE GÉNERO</t>
  </si>
  <si>
    <r>
      <t xml:space="preserve">Equidad de género promovida en los procesos de reclutamiento, desarrollo, ascenso, valoración y condiciones laborales del talento humano de CORAAMOCA durante el año 2026, mediante la aplicación de criterios institucionales de igualdad, no discriminación y accesibilidad en la gestión de recursos humanos..                                                                                                                                   </t>
    </r>
    <r>
      <rPr>
        <sz val="12"/>
        <color rgb="FF000000"/>
        <rFont val="Times New Roman"/>
        <family val="1"/>
      </rPr>
      <t xml:space="preserve">Descripción de producto.                                                                                               Implementar durante el año 2026 criterios institucionales de equidad de género en los procesos de reclutamiento, desarrollo, ascenso, valoración y condiciones laborales del talento humano de CORAAMOCA, con el propósito de garantizar la igualdad de oportunidades, la no discriminación y un ambiente laboral inclusivo y accesible, conforme a los lineamientos del Ministerio de la Mujer y del Ministerio de Administración Pública. </t>
    </r>
    <r>
      <rPr>
        <b/>
        <sz val="12"/>
        <color rgb="FF000000"/>
        <rFont val="Times New Roman"/>
        <family val="1"/>
      </rPr>
      <t xml:space="preserve">       </t>
    </r>
  </si>
  <si>
    <t xml:space="preserve">     Aumentar a un 90% la puntuación promedio de los indicadores CAF en el año 2026</t>
  </si>
  <si>
    <t>DEPARTAMENTO DESARROLLO INSTITUCIONAL GESTIÓN DE LA CALIDAD</t>
  </si>
  <si>
    <t>Sistema Institucional</t>
  </si>
  <si>
    <t>X</t>
  </si>
  <si>
    <t>Circular institucional de la Dirección General ordenando cumplimiento obligatorio.
Integrar acciones en el Presupuesto y Plan de Compras.
Capacitar al personal responsable en SISMAP, EDI, CAF, NOBACI.
 Establecer calendario de control interno y seguimiento mensual.
 Articular con Planificación para garantizar datos oportunos.</t>
  </si>
  <si>
    <t>RD$15,000.00</t>
  </si>
  <si>
    <t>Realizar y remitir al MAP la Autoevaluación CAF 2026, logrando una cobertura del 100 % de los criterios del modelo.</t>
  </si>
  <si>
    <t xml:space="preserve">Unidad
</t>
  </si>
  <si>
    <t>Informe CAF firmado
 Acta de validación del Comité CAF
 Evidencia de carga en plataforma MAP</t>
  </si>
  <si>
    <t>Comité de Calidad  Todas las Direcciones misionales y de apoyo.</t>
  </si>
  <si>
    <t>RD$3,000.00</t>
  </si>
  <si>
    <t>Aprobar, ejecutar y dar seguimiento trimestral al Plan de Mejora Institucional 2026, alcanzando al menos el 80% de cumplimiento anual</t>
  </si>
  <si>
    <t>Posibilidad de incumplimiento de acciones de Plan por faltas de responsables, recursos y seguimientos.</t>
  </si>
  <si>
    <t>RD$2,000.00</t>
  </si>
  <si>
    <t>Estandarizar y aprobar los procesos institucionales críticos, asegurando su publicación en el portal institucional antes de finalizar 2026.</t>
  </si>
  <si>
    <t>RD$5,000.00</t>
  </si>
  <si>
    <t>Reporte trimestrales publicados</t>
  </si>
  <si>
    <t>Gestión institucional/ Transparencia calidad</t>
  </si>
  <si>
    <t xml:space="preserve">Desarrollo Institucional, OAI, Comunicaciones, TIC, RRHH, </t>
  </si>
  <si>
    <t>Posibilidad de incumplimiento por datos desactualizados o evidencias, no publicables/verificables.</t>
  </si>
  <si>
    <t>Servicio al ciudadano/Calidad</t>
  </si>
  <si>
    <t>Instrumentos aplicados, base de datos, actas, informe final publicado</t>
  </si>
  <si>
    <t>Posibilidad de sesgo o baja representatividad de muestra que afecten la validez del resultado.</t>
  </si>
  <si>
    <r>
      <rPr>
        <b/>
        <sz val="11"/>
        <color rgb="FF002060"/>
        <rFont val="Artifex cf"/>
      </rPr>
      <t>Código:</t>
    </r>
    <r>
      <rPr>
        <sz val="11"/>
        <color rgb="FF002060"/>
        <rFont val="Artifex cf"/>
      </rPr>
      <t xml:space="preserve"> POA-CORAAMOCA-2025-F01</t>
    </r>
  </si>
  <si>
    <t xml:space="preserve">Seguimiento para ser entregado en el tiempo requerido </t>
  </si>
  <si>
    <r>
      <rPr>
        <sz val="11"/>
        <color theme="1"/>
        <rFont val="Calibri"/>
        <family val="2"/>
      </rPr>
      <t>Incumplimiento de la Ley 47-25 y su Reglamento y la Ineficiencia Operativa y Uso Incorrecto del Presupuesto.</t>
    </r>
    <r>
      <rPr>
        <sz val="14"/>
        <color theme="1"/>
        <rFont val="Times New Roman"/>
        <family val="1"/>
      </rPr>
      <t xml:space="preserve"> </t>
    </r>
  </si>
  <si>
    <t xml:space="preserve">Cumplir con la normativa legal de cierre de procesos. </t>
  </si>
  <si>
    <r>
      <rPr>
        <b/>
        <sz val="11"/>
        <color rgb="FF002060"/>
        <rFont val="Artifex cf"/>
      </rPr>
      <t>Código:</t>
    </r>
    <r>
      <rPr>
        <sz val="11"/>
        <color rgb="FF002060"/>
        <rFont val="Artifex cf"/>
      </rPr>
      <t xml:space="preserve"> POA-CORAAMOCA-2026-F01</t>
    </r>
  </si>
  <si>
    <t xml:space="preserve">     </t>
  </si>
  <si>
    <t>EJE TRANSVERSAL GESTION INTEGRAL DE RIESGOS</t>
  </si>
  <si>
    <t>Plan formalizado y documentación institucional aprobada</t>
  </si>
  <si>
    <t>Resolución DG que aprueba el Plan de Emergencias; Documento de estructura institucional; Acta del Comité; Protocolo aprobado; Actas de socialización</t>
  </si>
  <si>
    <t>DG, Dirección de Planificación y Desarrollo, Unidad de Gestión Integral de Riesgos, Consultoría Jurídica, Direcciones Técnica y Operaciones, RRHH, Comunicaciones</t>
  </si>
  <si>
    <t>Retrasos en aprobaciones, falta de articulación interáreas, baja participación, cambios de personal</t>
  </si>
  <si>
    <t>Validación previa con Jurídica, talleres técnicos, convocatorias formales, suplentes en Comités</t>
  </si>
  <si>
    <t>Humanos y Financieros</t>
  </si>
  <si>
    <t>Formalizar el Plan de Emergencias de CORAAMOCA mediante resolución administrativa</t>
  </si>
  <si>
    <t>Plan aprobado</t>
  </si>
  <si>
    <t>Resolución Dirección General + Plan final aprobado</t>
  </si>
  <si>
    <t>Dirección General, Departamento Jurídico, DPyD, GIR</t>
  </si>
  <si>
    <t>Retrasos en la validación jurídica</t>
  </si>
  <si>
    <t>Acompañamiento jurídico anticipado</t>
  </si>
  <si>
    <t>Definir y documentar la estructura institucional para emergencias</t>
  </si>
  <si>
    <t>Documento Estructura GIR</t>
  </si>
  <si>
    <t>DPyD, Técnica, Operaciones</t>
  </si>
  <si>
    <t>Falta de articulación entre áreas técnicas</t>
  </si>
  <si>
    <t>Mesa técnica interáreas</t>
  </si>
  <si>
    <t>Ejecutar socialización institucional del Sistema de GIR</t>
  </si>
  <si>
    <t>Jornadas Realizadas</t>
  </si>
  <si>
    <t>Actas, listas, materiales</t>
  </si>
  <si>
    <t>DPyD, GIR, RRHH</t>
  </si>
  <si>
    <t>Baja asistencia</t>
  </si>
  <si>
    <t>Convocatoria obligatoria y seguimiento RRHH</t>
  </si>
  <si>
    <t>Actualizar y ejecutar el Plan Operativo de Temporada Ciclónica</t>
  </si>
  <si>
    <t>Plan actualizado y ejecutado</t>
  </si>
  <si>
    <t>Plan + informe</t>
  </si>
  <si>
    <t>Dirección Técnica, Operaciones, GIR</t>
  </si>
  <si>
    <t>Retrasos operativos</t>
  </si>
  <si>
    <t>Programación Anticipada</t>
  </si>
  <si>
    <t>Conformar y entrenar brigadas institucionales de emergencia</t>
  </si>
  <si>
    <t>Nº de brigadas</t>
  </si>
  <si>
    <t>Listas, actas, fotos</t>
  </si>
  <si>
    <t>Rotación del personal</t>
  </si>
  <si>
    <t>Suplentes y entrenamientos recurrentes</t>
  </si>
  <si>
    <t>Realizar evaluaciones de daños y análisis de necesidades (EDAN) por evento</t>
  </si>
  <si>
    <t>Nº EDAN</t>
  </si>
  <si>
    <t>EDAN firmados</t>
  </si>
  <si>
    <t>Acceso limitado</t>
  </si>
  <si>
    <t>Articulación con el COE</t>
  </si>
  <si>
    <t>Ejecutar planes de respuesta y rehabilitación provisional</t>
  </si>
  <si>
    <t>Horas de restablecimiento</t>
  </si>
  <si>
    <t>Informes de restablecimiento</t>
  </si>
  <si>
    <t>Falta de materiales</t>
  </si>
  <si>
    <t>Stock y suplidores preacordados</t>
  </si>
  <si>
    <t>Coordinar obras de rehabilitación permanente</t>
  </si>
  <si>
    <t>Nº Intervenciones</t>
  </si>
  <si>
    <t>Expedientes técnicos</t>
  </si>
  <si>
    <t>Dirección de Comunicaciones y Técnica, Operaciones, GIR</t>
  </si>
  <si>
    <t>Emitir comunicados oficiales durante emergencias</t>
  </si>
  <si>
    <t>Nº comunicados</t>
  </si>
  <si>
    <t>Comunicados, notas, publicaciones</t>
  </si>
  <si>
    <t>Desinformación</t>
  </si>
  <si>
    <t>Validación DG + multicanal</t>
  </si>
  <si>
    <t>Ampliar y rehabilitar de la infraestructura, mejorando la capacidad operativa y garantizando un servicio seguro, continuo y sostenible para la población.</t>
  </si>
  <si>
    <t>Departamento de Aguas Residuales</t>
  </si>
  <si>
    <t>AR-1</t>
  </si>
  <si>
    <t xml:space="preserve">Cantidad de km de redes, mantenimientos y solicitudes </t>
  </si>
  <si>
    <t xml:space="preserve"> Inspección de campo realizado por personal de la Institución debidamente calificado; Informe; Encuestas a usuarios.</t>
  </si>
  <si>
    <t>Dirección técnica; Compras y Contrataciones</t>
  </si>
  <si>
    <t>Insuficientes para cubrir los costos operativos (combustible, piezas, personal), o el desembolso de los mismos puede sufrir retrasos , paralizando la ejecución de las brigadas de limpieza.</t>
  </si>
  <si>
    <t>1-Establecer las rutas técnicas de limpieza preventiva de las redes de 8" de aguas residuales en los municipios de Moca y Cayetano Germosén.</t>
  </si>
  <si>
    <t xml:space="preserve">Informe; Solicitudes </t>
  </si>
  <si>
    <t xml:space="preserve">Que se entregue la información </t>
  </si>
  <si>
    <t>Dar seguimiento en servicio progamado</t>
  </si>
  <si>
    <t>Materiales de plomería, construcción, tuberías, herramientas, equipos de seguridad e industrial.</t>
  </si>
  <si>
    <t>2-Programar por sectores las jornadas de mantenimiento y limpieza preventiva de las redes de 8" de aguas residuales, conforme a las rutas técnicas definidas.</t>
  </si>
  <si>
    <t xml:space="preserve">Mediante informe y programación establecida </t>
  </si>
  <si>
    <t>Informe Mensual y semanal</t>
  </si>
  <si>
    <t>Que no se realice la solicitud</t>
  </si>
  <si>
    <t>Tramitar las solicitudes a tiempo y dar seguimiento al proceso.</t>
  </si>
  <si>
    <t>3- Ejecutar las jornadas de mantenimiento y limpieza preventiva de las redes de 8" de aguas residuales en los municipios de Moca y Cayetano Germosén, de acuerdo con la programación establecida.</t>
  </si>
  <si>
    <t>4- Establecer protocolos de priorización y atención inmediata a zonas de riesgo y a reportes ciudadanos relacionados con las redes de 8" de aguas residuales.</t>
  </si>
  <si>
    <t>Cantidad de reportes averías, mantenimientos y solicitudes</t>
  </si>
  <si>
    <t>Entrega de Reportes Semanales</t>
  </si>
  <si>
    <t xml:space="preserve">Que se tengan los equipos  y personal capacitado para la ejecucion </t>
  </si>
  <si>
    <t>Dar seguimiento a los reportes de avería</t>
  </si>
  <si>
    <t>AR-2</t>
  </si>
  <si>
    <t>Cantidad de plantas a rehabilitar</t>
  </si>
  <si>
    <t>Falla de Equipos Críticos La no ejecución o ejecución deficiente del mantenimiento de PTAR preventivo puede llevar a fallas inesperadas de bombas, sopladores, agitadores, motores o sistemas de desinfección.</t>
  </si>
  <si>
    <t>1-“Identificar las deficiencias operativas de las plantas de tratamiento de aguas residuales.”</t>
  </si>
  <si>
    <t xml:space="preserve">Urbana </t>
  </si>
  <si>
    <t>Que no se hagan los levantamientos</t>
  </si>
  <si>
    <t xml:space="preserve">Velar porque se realicen los trabajos con el dpto. correspondiente </t>
  </si>
  <si>
    <t>Equipos industriales</t>
  </si>
  <si>
    <t>2- “Evaluar el estado técnico actual de las plantas de tratamiento de aguas residuales.”</t>
  </si>
  <si>
    <t>3-“Definir los parámetros deseados de funcionamiento y los requisitos normativos de descarga para las plantas de tratamiento de aguas residuales.”</t>
  </si>
  <si>
    <t xml:space="preserve">Informe Mensual y semanal, fotografía </t>
  </si>
  <si>
    <t>El programa de mantenimiento está limitado por el presupuesto, forzando a la planta a operar al límite o fuera de la norma.</t>
  </si>
  <si>
    <t>Realizar la solicitud de asignación de fondos</t>
  </si>
  <si>
    <t>AR-3</t>
  </si>
  <si>
    <t>km de redes alcantarillado a rehabilitar</t>
  </si>
  <si>
    <t>Certificados de participación</t>
  </si>
  <si>
    <t>1-Reparar y modernizar tuberías y colectores del sistema de alcantarillado sanitario en la provincia Espaillat.</t>
  </si>
  <si>
    <t>No se reconectan correctamente las acometidas domiciliarias a la tubería o colector recién modernizado.</t>
  </si>
  <si>
    <t>Velar por la asistencia</t>
  </si>
  <si>
    <t>Material gastable, refrigerios, transporte.</t>
  </si>
  <si>
    <t>2-Ejecutar obras de ampliación, sustitución y adecuación de redes y colectores de alcantarillado para aumentar la capacidad de recolección de aguas residuales.</t>
  </si>
  <si>
    <t>Las nuevas o rehabilitadas tuberías no tienen la pendiente adecuada, lo que resulta en una velocidad de flujo insuficiente.</t>
  </si>
  <si>
    <t>3- Registrar y reportar los tramos de redes de alcantarillado rehabilitados y las mejoras obtenidas en la recolección de aguas residuales.</t>
  </si>
  <si>
    <t>Dirección técnica, Recursos Humanos</t>
  </si>
  <si>
    <t>AR-4</t>
  </si>
  <si>
    <t>Cantidad de PTAR</t>
  </si>
  <si>
    <t>Informe mensual</t>
  </si>
  <si>
    <t>Dirección técnica</t>
  </si>
  <si>
    <t xml:space="preserve"> Que la capacidad operativa, la infraestructura y las condiciones externas que podrían limitar el volumen real de agua procesada.</t>
  </si>
  <si>
    <t>1- Reparar y poner en funcionamiento las plantas de tratamiento de aguas residuales existentes en las pequeñas poblaciones priorizadas.</t>
  </si>
  <si>
    <t xml:space="preserve">No realizar el tratamiento de la agua vertida a los rio y canadas </t>
  </si>
  <si>
    <t xml:space="preserve">Material gastable, personal, transporte, </t>
  </si>
  <si>
    <t>2- Diseñar y construir nuevas plantas de tratamiento de aguas residuales en pequeñas poblaciones que carecen de infraestructura de tratamiento.</t>
  </si>
  <si>
    <t xml:space="preserve">
Las restricciones de índole financiera, operativa, tecnológica o de gestión representan los principales obstáculos que dificultan la materialización y puesta en marcha de nuevas  (PTAR).</t>
  </si>
  <si>
    <t>Elaborar un plan de capacitacion anual, gestionar los recursos presupuestarios, designar equipos tecnicos</t>
  </si>
  <si>
    <t>3-Modernizar los equipos de captación y los sistemas asociados a las plantas de tratamiento de aguas residuales para optimizar su capacidad de operación.</t>
  </si>
  <si>
    <t xml:space="preserve">Dar seguimiento a los informes </t>
  </si>
  <si>
    <t>AR-5</t>
  </si>
  <si>
    <t>km de redes alcantarillado</t>
  </si>
  <si>
    <t>Que los fondos asignados para el mantenimiento  como combustible para los camiones Succionadores, Herramientas basica para las Brigadas ,sean insuficientes o no se liberen según el cronograma.</t>
  </si>
  <si>
    <t>1-Liderar la planificación del mantenimiento de las redes de alcantarillado, programar las limpiezas por zonas, coordinar los equipos de campo y supervisar los registros y levantamientos de obstrucciones.</t>
  </si>
  <si>
    <t xml:space="preserve">Que no se tengan los equipos, el personal adecuado para realizar la programación establecida </t>
  </si>
  <si>
    <t xml:space="preserve">Dar seguimiento a las Brigadas </t>
  </si>
  <si>
    <t>2-Suministrar los materiales de rutina (guantes, mangueras, tapas, herramientas) y asegurar el inventario necesario para la ejecución continua de los trabajos de mantenimiento y limpieza de las redes de alcantarillado.</t>
  </si>
  <si>
    <t>Departamento de Ingeniería, Dirección de
Planificación,Compras y
Contrataciones,Almacén</t>
  </si>
  <si>
    <t>Que no se destinen los fondos; Incumplimiento en la adquisición de las Herramienta y Equipos.</t>
  </si>
  <si>
    <t>3-Informar a la población sobre las jornadas de mantenimiento, los cierres temporales, los beneficios sanitarios y la prevención del uso indebido del sistema de alcantarillado.</t>
  </si>
  <si>
    <t xml:space="preserve">Sección de Capacitación,Finanzas /
AdministrativoFinanciero,Comunicaciones
Institucionales,Relaciones
Interinstitucionales /
Alcaldías
</t>
  </si>
  <si>
    <t>Las informaciones a la población no lleguen a tiempo, sobre las jornadas de mantenimientos correctivo del sistema Sanitario</t>
  </si>
  <si>
    <t>AR-6</t>
  </si>
  <si>
    <t xml:space="preserve"> Volumen total de aguas residuales </t>
  </si>
  <si>
    <t xml:space="preserve">Tramitar la Solicitudes </t>
  </si>
  <si>
    <t>1-Proporcionar información actualizada sobre usuarios, consumo de agua potable y distribución por zona, como insumo para la estimación del volumen de aguas residuales generadas por municipio.</t>
  </si>
  <si>
    <t>Cantidad de reportes</t>
  </si>
  <si>
    <t>Departamento de Catastro / Comercial</t>
  </si>
  <si>
    <t>Utilizar datos obsoletos o inexactos de consumo de agua potable. Dado que la generación de aguas residuales se estima como un porcentaje del consumo de agua, cualquier error en el consumo se traslada al cálculo de las aguas residuales.</t>
  </si>
  <si>
    <t>Dar Segumiento con el Personal  Calificado</t>
  </si>
  <si>
    <t>2-Realizar levantamientos de datos demográficos, de consumo de agua potable y de cobertura del servicio por municipio.</t>
  </si>
  <si>
    <t>Cantidad de personal</t>
  </si>
  <si>
    <t xml:space="preserve">Dirección Téc / Departamento de Aguas / Dirección de Planificación.
Residuales/Departamento de
Ingeniería
</t>
  </si>
  <si>
    <t>No tener datos precisos de consumo por sector (industrial, comercial, residencial) lleva a dimensionar mal las nuevas infraestructuras (tuberías, bombas, plantas de tratamiento).</t>
  </si>
  <si>
    <t>3-Tramitar apoyos técnicos especializados y/o herramientas tecnológicas necesarias para la estimación del volumen de aguas residuales generadas, cuando se requiera apoyo externo.</t>
  </si>
  <si>
    <t>Departamento de
Estadística /  TIC / Finanzas / Administrativo Financiero / Compras y Contrataciones.</t>
  </si>
  <si>
    <t>Que las solicitudes no sean elevaren a tiempo a las distintas instituciones que colaboran con nuestro departamento</t>
  </si>
  <si>
    <t>PTAP-1</t>
  </si>
  <si>
    <t>Cantidad de limpiezas</t>
  </si>
  <si>
    <t xml:space="preserve">Coordinar los trabajos ,tramitar las solicitudes a tiempo y dar seguimiento al proceso </t>
  </si>
  <si>
    <t>Ejecutar el programa de limpieza y desinfección de las plantas de tratamiento de agua potable, cárcamos de bombeo y obras de toma de la provincia Espaillat.</t>
  </si>
  <si>
    <t>Entrega de Informe</t>
  </si>
  <si>
    <t>Dirección técnica; Depto. Prod. Trat. Agua Potable; Depto. de Operación y Mantenimiento</t>
  </si>
  <si>
    <t>Elaborar un cronograma de trabajo anticipado y asignar un responsable institucional</t>
  </si>
  <si>
    <t>Informe</t>
  </si>
  <si>
    <t>Informe Mensual</t>
  </si>
  <si>
    <t>Dirección técnica; Depto. Prod. Trat. Agua Potable</t>
  </si>
  <si>
    <t>Monitorear los niveles de cloro residual en las plantas de tratamiento y en las obras de toma de agua potable.</t>
  </si>
  <si>
    <t>Coordinar con las unidades operativas y con la unidad de Calidad de Agua la programación y ejecución de los trabajos de limpieza y desinfección.</t>
  </si>
  <si>
    <t>Cantidad de reuniones a realizar</t>
  </si>
  <si>
    <t>Informes del proyecto</t>
  </si>
  <si>
    <t>Descoordinación entre áreas, Errores en la planificación, Cambios imprevistos en la operación</t>
  </si>
  <si>
    <t>Mantener un archivo físico o digital con los registros de coordinación y cronogramas actualizados</t>
  </si>
  <si>
    <t>PTAP-2</t>
  </si>
  <si>
    <t xml:space="preserve">Cantidad de acueductos </t>
  </si>
  <si>
    <t>Realizar el levantamiento técnico de los puntos críticos y de los acueductos del sistema en la provincia Espaillat.</t>
  </si>
  <si>
    <t>Cantidad de levantamientos</t>
  </si>
  <si>
    <t>Evaluar la calidad actual del agua de los acueductos mediante muestreos y análisis de laboratorio.</t>
  </si>
  <si>
    <t>Cantidad de reportes a entregar</t>
  </si>
  <si>
    <t xml:space="preserve">Elaborar el manual operativo y el protocolo de seguridad para la instalación y operación de los sistemas de cloración en acueductos y puntos críticos. </t>
  </si>
  <si>
    <t>Cantidad de manual a entregar</t>
  </si>
  <si>
    <t>Informe de manual</t>
  </si>
  <si>
    <t xml:space="preserve">Instalar físicamente los sistemas de cloración en los acueductos y puntos críticos priorizados. </t>
  </si>
  <si>
    <t>PTAP-3</t>
  </si>
  <si>
    <t>Realizar el levantamiento técnico del estado actual de los sistemas de cloración de los acueductos de Gaspar Hernández, Veragua, Jamao al Norte y Cayetano Germosén.</t>
  </si>
  <si>
    <t>Evaluar el funcionamiento y las condiciones operativas de los equipos de cloración en cada acueducto.</t>
  </si>
  <si>
    <t>Elaborar el plan de trabajo y el cronograma de ejecución de las actividades de rehabilitación de los sistemas de cloración.</t>
  </si>
  <si>
    <t>PTAP-4</t>
  </si>
  <si>
    <t>Cantidad de acueductos</t>
  </si>
  <si>
    <t>Señalizar físicamente y georreferenciar los puntos de muestreo de los acueductos incorporados al sistema de control sanitario.</t>
  </si>
  <si>
    <t>cantidad de señalizaciones y puntos de muestreos</t>
  </si>
  <si>
    <t>Actualizar el inventario de los acueductos de la provincia Espaillat incorporados al sistema de control sanitario.</t>
  </si>
  <si>
    <t xml:space="preserve">cantidad de acueductos </t>
  </si>
  <si>
    <t xml:space="preserve">Diseñar y ejecutar el plan de ampliación de la cobertura y de los puntos de muestreo, incluyendo el aumento de la frecuencia de las tomas de muestras en los acueductos de la provincia Espaillat. </t>
  </si>
  <si>
    <t>cantidad de muestras y puntos de muestreos</t>
  </si>
  <si>
    <t>PTAP-5</t>
  </si>
  <si>
    <t xml:space="preserve">Diseñar el cronograma de desinfección de las redes de distribución y de los depósitos reguladores de agua potable. </t>
  </si>
  <si>
    <t xml:space="preserve">Ejecutar las jornadas de desinfección preventiva de las redes de distribución y de los depósitos reguladores de agua potable, conforme al cronograma establecido. </t>
  </si>
  <si>
    <t xml:space="preserve">Monitorear el cloro residual en las redes de distribución y en los depósitos reguladores de agua potable. </t>
  </si>
  <si>
    <t xml:space="preserve">Coordinar con las unidades operativas y con el laboratorio la programación y ejecución de los trabajos de desinfección preventiva. </t>
  </si>
  <si>
    <t>Cantidad de reuniones realizadas</t>
  </si>
  <si>
    <t>PTAP-6</t>
  </si>
  <si>
    <t>Cantidad de m3</t>
  </si>
  <si>
    <t>Retrasos en los trabajos de construcción de pozos y obras de tomas ,mantenimiento de las plantas de tratamiento</t>
  </si>
  <si>
    <t>Realizar el levantamiento técnico de las fuentes actuales (pozos, manantiales, sistemas de bombeo y plantas de tratamiento) de la provincia Espaillat.</t>
  </si>
  <si>
    <t>cantidad de acueductos</t>
  </si>
  <si>
    <t>Dirección técnica; Departamento de Operación y Mantenimiento, Recursos Humano</t>
  </si>
  <si>
    <t>Diseñar y ejecutar el plan de construcción y puesta en operación de nuevos pozos tubulares para incrementar la capacidad de producción de agua potable.</t>
  </si>
  <si>
    <t>Cantidad de pozos tubulares</t>
  </si>
  <si>
    <t>Realizar el registro diario de la producción de agua potable en las instalaciones de la provincia Espaillat.</t>
  </si>
  <si>
    <t xml:space="preserve">Cantidad de informes </t>
  </si>
  <si>
    <t>Optimizar la eficiencia operativa, disminuir pérdidas físicas y comerciales, y garantizar un suministro sostenible y confiable para la población</t>
  </si>
  <si>
    <t>OyM-1</t>
  </si>
  <si>
    <t xml:space="preserve">km lineales de redes </t>
  </si>
  <si>
    <t>CORAAMOCA, INAPA</t>
  </si>
  <si>
    <t>50km</t>
  </si>
  <si>
    <t>12,5 km</t>
  </si>
  <si>
    <t>25 km</t>
  </si>
  <si>
    <t>Planificar técnicamente el levantamiento del catastro de redes de agua potable en los sectores priorizados de Moca y Gaspar Hernández.</t>
  </si>
  <si>
    <t>Cantidad de informes</t>
  </si>
  <si>
    <t>Deficiencias en la planificación técnica que pueden generar errores o retrasos en el levantamiento.</t>
  </si>
  <si>
    <t>Elaborar un plan detallado con recursos y cronograma claros, revisar procedimientos técnicos y asignar personal capacitado.</t>
  </si>
  <si>
    <t>Informes y fotos</t>
  </si>
  <si>
    <t>Errores o datos incompletos durante el levantamiento de campo, afectando la calidad de la información recopilada.</t>
  </si>
  <si>
    <t>Capacitar al personal, utilizar herramientas y metodologías estandarizadas, y verificar los datos en sitio antes de su registro final.</t>
  </si>
  <si>
    <t>Sistematizar y validar los datos levantados sobre las redes de distribución de agua potable.</t>
  </si>
  <si>
    <t>Errores o inconsistencias en la sistematización y validación de datos, afectando la confiabilidad de la información.</t>
  </si>
  <si>
    <t>Aplicar procedimientos de control de calidad, utilizar herramientas estandarizadas y realizar revisiones cruzadas antes de validar los datos.</t>
  </si>
  <si>
    <t>Elaborar informes técnicos y productos de visualización (planos, mapas, esquemas) del catastro de redes de agua potable.</t>
  </si>
  <si>
    <t>Informes</t>
  </si>
  <si>
    <t>Informes con información incompleta o mal presentada, dificultando la interpretación y toma de decisiones.</t>
  </si>
  <si>
    <t>Verificar la exactitud de los datos, usar formatos y herramientas de visualización estandarizadas, y realizar revisiones antes de la entrega.</t>
  </si>
  <si>
    <t>OyM-2</t>
  </si>
  <si>
    <t>Cantidad de averías</t>
  </si>
  <si>
    <t>Informes, reportes y fotos</t>
  </si>
  <si>
    <t>Falta de materiales y equipos a tiempo</t>
  </si>
  <si>
    <t xml:space="preserve">Planificar y priorizar las intervenciones de reparación de averías en las redes de agua potable de los acueductos de la provincia Espaillat, con base en criticidad, impacto en usuarios y reportes recibidos.
</t>
  </si>
  <si>
    <t>Dirección técnica; Departamento de Operación y Mantenimiento</t>
  </si>
  <si>
    <t>Adquirir los materiales e insumos necesarios para la ejecución de las reparaciones de averías en las redes de agua potable (tuberías, accesorios, válvulas, herramientas, equipos, entre otros).</t>
  </si>
  <si>
    <t>Retrasos, escasez o adquisición de materiales incorrectos, afectando la ejecución del proyecto.</t>
  </si>
  <si>
    <t>Planificar con anticipación, verificar especificaciones, seleccionar proveedores confiables y mantener inventarios adecuados.</t>
  </si>
  <si>
    <t>Cantidad de reparaciones</t>
  </si>
  <si>
    <t>Accidentes, errores o incumplimiento de especificaciones durante las reparaciones en campo, afectando la seguridad y calidad del proyecto.</t>
  </si>
  <si>
    <t>Capacitar al personal, cumplir normas de seguridad, supervisar las reparaciones y usar procedimientos técnicos estandarizados.</t>
  </si>
  <si>
    <t>Realizar el seguimiento, control y reporte de las reparaciones ejecutadas en las redes de agua potable, registrando averías atendidas, tiempos de respuesta e indicadores de gestión.</t>
  </si>
  <si>
    <t>Cantidad de seguimientos</t>
  </si>
  <si>
    <t>Informes de control y seguimiento</t>
  </si>
  <si>
    <t>Falta de control o información inexacta, lo que puede afectar la toma de decisiones y el avance del proyecto.</t>
  </si>
  <si>
    <t>Establecer indicadores claros, realizar seguimiento periódico y elaborar reportes estandarizados y verificados.</t>
  </si>
  <si>
    <t>OyM-3</t>
  </si>
  <si>
    <t>Reporte</t>
  </si>
  <si>
    <t>Realizar el diagnóstico hidráulico y diseñar las zonas hidráulicas controladas (DMA) del sistema de distribución de agua potable en la provincia Espaillat.</t>
  </si>
  <si>
    <t>Informes, fotos, levantamientos, planos</t>
  </si>
  <si>
    <t>CORAAMOCA E INAPA</t>
  </si>
  <si>
    <t>Ejecutar las intervenciones físicas en redes y válvulas (instalación, reubicación o adecuación) necesarias para implementar las zonas hidráulicas definidas.</t>
  </si>
  <si>
    <t>Cantidad de intervenciones</t>
  </si>
  <si>
    <t>Informes, fotos</t>
  </si>
  <si>
    <t>Daños, fugas o accidentes durante la intervención en redes y válvulas, afectando la operación y seguridad.</t>
  </si>
  <si>
    <t>Capacitar al personal, cumplir normas de seguridad, usar equipos adecuados y supervisar las intervenciones en campo.</t>
  </si>
  <si>
    <t>Realizar ajustes operativos y pruebas hidráulicas en las zonas sectorizadas, incluyendo regulación de presiones y redistribución de flujos, para verificar el funcionamiento adecuado del sistema.</t>
  </si>
  <si>
    <t>Cantidad de ajustes</t>
  </si>
  <si>
    <t>Fallas o accidentes durante el ajuste operativo y pruebas hidráulicas, afectando la seguridad y el rendimiento del sistema.</t>
  </si>
  <si>
    <t>Seguir procedimientos técnicos estandarizados, capacitar al personal, utilizar equipos de protección y supervisar las pruebas de manera controlada.</t>
  </si>
  <si>
    <t>Monitorear y controlar el comportamiento hidráulico de las zonas sectorizadas (caudales, presiones, continuidad del servicio y pérdidas) y documentar los resultados obtenidos después de la sectorización.</t>
  </si>
  <si>
    <t>Cantidad de monitoreo</t>
  </si>
  <si>
    <t>Problemas no detectados o datos incorrectos durante el monitoreo post-sectorización, afectando la eficiencia del sistema.</t>
  </si>
  <si>
    <t>Implementar revisiones periódicas, utilizar herramientas de medición confiables y registrar los datos de manera sistemática para análisis oportuno.</t>
  </si>
  <si>
    <t>OyM-4</t>
  </si>
  <si>
    <t>Planificar técnicamente y programar los mantenimientos preventivos y correctivos de equipos electromecánicos, sistemas de automatización y monitoreo, transformadores, generadores y equipos de bombeo de los sistemas de acueductos de la provincia Espaillat.</t>
  </si>
  <si>
    <t>Informes, reportes</t>
  </si>
  <si>
    <t>Errores en la inspección o diagnóstico que pueden generar decisiones incorrectas y fallas en la operación</t>
  </si>
  <si>
    <t>Capacitar al personal, utilizar listas de verificación y herramientas de diagnóstico estandarizadas, y realizar revisiones cruzadas de los resultados.</t>
  </si>
  <si>
    <t>Ejecutar las actividades de mantenimiento preventivo y correctivo de los equipos electromecánicos, sistemas de automatización y monitoreo, transformadores, generadores y equipos de bombeo, conforme al programa aprobado.</t>
  </si>
  <si>
    <t>Cantidad de mantenimientos</t>
  </si>
  <si>
    <t>Fallas o accidentes durante el mantenimiento preventivo o correctivo, afectando la seguridad y operación del sistema.</t>
  </si>
  <si>
    <t>Seguir procedimientos estandarizados, capacitar al personal, usar equipo de protección adecuado y supervisar las actividades en campo.</t>
  </si>
  <si>
    <t>Realizar el seguimiento y registro técnico de los mantenimientos ejecutados, analizar resultados e implementar acciones de mejora continua en la gestión del mantenimiento de los sistemas de acueductos.</t>
  </si>
  <si>
    <t>Registros incompletos o falta de seguimiento, afectando la implementación de mejoras y la continuidad operativa.</t>
  </si>
  <si>
    <t>Mantener registros sistematizados, realizar seguimiento periódico y aplicar revisiones para garantizar la mejora continua.</t>
  </si>
  <si>
    <t>OyM-5</t>
  </si>
  <si>
    <t>Cantidad de Válvulas</t>
  </si>
  <si>
    <t>Realizar el diagnóstico técnico y planificar las intervenciones de instalación y reparación de válvulas y piezas especiales en los acueductos de la provincia Espaillat.</t>
  </si>
  <si>
    <t>Adquirir las válvulas, piezas especiales e insumos necesarios para la instalación y reparación en los acueductos de la provincia Espaillat.</t>
  </si>
  <si>
    <t>Cantidad de adquisiciones</t>
  </si>
  <si>
    <t>Retrasos o adquisición de piezas e insumos incorrectos, afectando la continuidad y calidad del proyecto.</t>
  </si>
  <si>
    <t>Verificar especificaciones, planificar compras con anticipación, seleccionar proveedores confiables y mantener control de inventario.</t>
  </si>
  <si>
    <t>Ejecutar la instalación y reparación de válvulas y piezas especiales (ventosas, manómetros, válvulas de aire, de compuerta, de retención y otros dispositivos) en los acueductos de la provincia Espaillat, conforme al plan de intervenciones aprobado.</t>
  </si>
  <si>
    <t>Errores, daños o accidentes durante instalaciones y reparaciones, afectando la seguridad y la calidad del proyecto.</t>
  </si>
  <si>
    <t>Capacitar al personal, seguir procedimientos técnicos estandarizados, usar equipos adecuados y supervisar las actividades en campo.</t>
  </si>
  <si>
    <t>Cantidad de verificaciones</t>
  </si>
  <si>
    <t>Fallas no detectadas o seguimiento inadecuado, afectando la eficiencia y seguridad del sistema.</t>
  </si>
  <si>
    <t>Realizar pruebas periódicas, documentar los resultados y aplicar controles de seguimiento estandarizados para asegurar el correcto funcionamiento.</t>
  </si>
  <si>
    <t>OyM-6</t>
  </si>
  <si>
    <t>Cantidad de equipos</t>
  </si>
  <si>
    <t>Planificar y realizar la evaluación técnica de los sectores y comunidades que requieren nuevos equipos de bombeo o sustitución de equipos existentes.</t>
  </si>
  <si>
    <t>Gestionar la adquisición de nuevos equipos de bombeo y sus accesorios, conforme a las especificaciones técnicas y a los requerimientos de los proyectos de expansión o sustitución.</t>
  </si>
  <si>
    <t>Cantidad de gestiones</t>
  </si>
  <si>
    <t>Retrasos, adquisición de equipos incorrectos o proveedores poco confiables, afectando la ejecución del proyecto.</t>
  </si>
  <si>
    <t>Verificar especificaciones técnicas, planificar compras con anticipación, seleccionar proveedores confiables y controlar el inventario de equipos.</t>
  </si>
  <si>
    <t>Instalar y poner en funcionamiento los nuevos equipos de bombeo en los sistemas de agua potable de los sectores y comunidades intervenidos, verificando su operación adecuada.</t>
  </si>
  <si>
    <t>Errores o fallas durante la instalación y puesta en funcionamiento, afectando la operatividad y seguridad del sistema.</t>
  </si>
  <si>
    <t>Seguir procedimientos técnicos estandarizados, capacitar al personal, supervisar la instalación y realizar pruebas de verificación antes de la puesta en marcha.</t>
  </si>
  <si>
    <t>OyM-7</t>
  </si>
  <si>
    <t xml:space="preserve">CORAAMOCA, Banco Mundial </t>
  </si>
  <si>
    <t>Diseñar y planificar la unidad de control de fugas, definiendo su estructura organizativa, funciones, procesos de trabajo y ámbito de intervención.</t>
  </si>
  <si>
    <t>Adquirir los equipos tecnológicos especializados para la detección y localización de fugas en redes de agua potable (geófonos, correladores, registradores de presión/caudal y otros dispositivos).</t>
  </si>
  <si>
    <t>Adquisición de equipos tecnológicos inadecuados o retrasos en la entrega, afectando la operación y continuidad del proyecto.</t>
  </si>
  <si>
    <t>Verificar especificaciones técnicas, planificar la compra con anticipación, seleccionar proveedores confiables y controlar el proceso de entrega.</t>
  </si>
  <si>
    <t>Capacitar al personal técnico asignado a la unidad de control de fugas en el uso de los equipos tecnológicos y en los procedimientos de detección, localización y registro de pérdidas.</t>
  </si>
  <si>
    <t>Capacitación insuficiente o inadecuada, lo que puede generar errores operativos y bajo desempeño del personal.</t>
  </si>
  <si>
    <t>Diseñar programas de formación adecuados, evaluar competencias y realizar capacitaciones periódicas con seguimiento.</t>
  </si>
  <si>
    <t>Poner en funcionamiento la unidad de control de fugas, implementando operativos de detección y seguimiento de fugas en las redes de distribución de agua potable y estableciendo rutinas de reporte e indicadores de gestión.</t>
  </si>
  <si>
    <t>Cantidad de puesta en funcionamiento</t>
  </si>
  <si>
    <t>Fallas o problemas técnicos durante la puesta en funcionamiento, afectando la operatividad del sistema.</t>
  </si>
  <si>
    <t>Realizar pruebas previas, seguir procedimientos técnicos establecidos y supervisar el proceso para asegurar un arranque adecuado.</t>
  </si>
  <si>
    <t>OyM-8</t>
  </si>
  <si>
    <t xml:space="preserve">Cantidad a instalar de medidores. </t>
  </si>
  <si>
    <t>Retrasos o adquisición incorrecta de equipos e insumos, afectando la continuidad y calidad del proyecto.</t>
  </si>
  <si>
    <t>Verificar especificaciones, planificar compras con anticipación y seleccionar proveedores confiables.</t>
  </si>
  <si>
    <t>Errores, daños o retrasos durante la construcción e instalación en campo, afectando la calidad y seguridad del proyecto.</t>
  </si>
  <si>
    <t>Supervisar continuamente las actividades, seguir procedimientos técnicos estandarizados y asegurar el uso de materiales y equipos adecuados.</t>
  </si>
  <si>
    <t>Fallas en la integración o monitoreo que generen datos incorrectos o falta de control del sistema.</t>
  </si>
  <si>
    <t>Implementar herramientas de monitoreo confiables, realizar verificaciones periódicas y documentar el seguimiento para asegurar una correcta integración.</t>
  </si>
  <si>
    <t>OyM-9</t>
  </si>
  <si>
    <t>Que no se adquieran los equipos y materiales necesarios</t>
  </si>
  <si>
    <t>Realizar el diagnóstico y la planificación técnica de la modernización de los sistemas de bombeo de agua potable en los acueductos existentes de la provincia Espaillat.</t>
  </si>
  <si>
    <t>Renovar la infraestructura y el equipamiento de los sistemas de bombeo de agua potable (bombas, tableros, cableado, accesorios y obras asociadas) en los acueductos existentes.</t>
  </si>
  <si>
    <t>Cantidad de renovaciones</t>
  </si>
  <si>
    <t>Retrasos o selección inadecuada de infraestructura y equipamiento, afectando la continuidad y calidad del servicio.</t>
  </si>
  <si>
    <t>Realizar evaluaciones técnicas previas, planificar la renovación con tiempo y seleccionar proveedores y equipos que cumplan con las especificaciones requeridas.</t>
  </si>
  <si>
    <t>Implementar sistemas de automatización y control operativo en los sistemas de bombeo de agua potable (instrumentación, variadores de velocidad, monitoreo y telemetría) para optimizar su funcionamiento.</t>
  </si>
  <si>
    <t>Fallas en sistemas automatizados o errores de configuración, afectando el control y la operación del sistema.</t>
  </si>
  <si>
    <t>Implementar pruebas de funcionamiento, capacitar al personal y realizar mantenimientos y verificaciones periódicas de los sistemas de control.</t>
  </si>
  <si>
    <t>Capacitar al personal operativo y de mantenimiento en el uso y gestión de los sistemas de bombeo modernizados, y establecer prácticas y procedimientos que aseguren su sostenibilidad operativa.</t>
  </si>
  <si>
    <t>Cantidad de capacitaciones</t>
  </si>
  <si>
    <t>Capacitación insuficiente o falta de actualización operativa, lo que puede afectar la continuidad y eficiencia del sistema.</t>
  </si>
  <si>
    <t>Realizar capacitaciones periódicas, evaluar competencias y asegurar programas de actualización para mantener la sostenibilidad operativa.</t>
  </si>
  <si>
    <t>OyM-10</t>
  </si>
  <si>
    <t>Que el proyecto del Banco Mundial no avance en el tiempo establecido</t>
  </si>
  <si>
    <t>Diagnosticar las capacidades técnicas del personal encargado de la operación y gestión de los sistemas de agua potable en temas de reducción del ANC, sectorización y modelación hidráulica.</t>
  </si>
  <si>
    <t>Diagnósticos incompletos o inexactos que conduzcan a decisiones equivocadas sobre las capacidades operativas.</t>
  </si>
  <si>
    <t>Aplicar metodologías estandarizadas, verificar la información recopilada y realizar análisis con personal capacitado.</t>
  </si>
  <si>
    <t>Baja participación o ejecución incompleta de los programas de capacitación, afectando el desarrollo de competencias.</t>
  </si>
  <si>
    <t>Planificar sesiones claras, asegurar la disponibilidad del personal y hacer seguimiento a la asistencia y cumplimiento del programa.</t>
  </si>
  <si>
    <t>Falta de evaluación o seguimiento adecuado, dificultando medir la efectividad del proceso de formación.</t>
  </si>
  <si>
    <t>Establecer indicadores claros, realizar evaluaciones periódicas y documentar los resultados para mejorar continuamente el proceso.</t>
  </si>
  <si>
    <t>OyM-11</t>
  </si>
  <si>
    <t>Memoria anual</t>
  </si>
  <si>
    <t>Reporte de Actividades y Logros</t>
  </si>
  <si>
    <t>Que no se realice a tiempo</t>
  </si>
  <si>
    <t>Recolectar y organizar la información institucional sobre programas, proyectos y resultados ejecutados, como insumo para la elaboración de la memoria anual de actividades y logros.</t>
  </si>
  <si>
    <t>Reportes con información incorrecta o incompleta, lo que puede afectar la precisión de los informes finales.</t>
  </si>
  <si>
    <t>Verificar y validar los datos antes de generar los reportes y utilizar formatos estandarizados para asegurar consistencia.</t>
  </si>
  <si>
    <t>Analizar y sistematizar la información recolectada, estructurándola en secciones y contenidos para la memoria anual de actividades y logros institucionales.</t>
  </si>
  <si>
    <t>Retrasos o rechazos en la aprobación del informe debido a errores o información incompleta.</t>
  </si>
  <si>
    <t>Revisar y validar el informe antes de presentarlo, asegurar que cumpla con los requisitos y mantener comunicación clara con las áreas aprobadoras.</t>
  </si>
  <si>
    <t>Gestionar la validación y aprobación de la memoria anual de actividades y logros institucionales y realizar su entrega oficial a las instancias correspondientes.</t>
  </si>
  <si>
    <t>El informe puede enviarse a destinatarios incorrectos o retrasarse, afectando la comunicación y seguimiento del proyecto.</t>
  </si>
  <si>
    <t>Verificar los destinatarios, confirmar la aprobación final y establecer plazos claros para el envío del informe.</t>
  </si>
  <si>
    <t>OyM-12</t>
  </si>
  <si>
    <t>Porcentaje de Acuerdos de Desempeño a elaborar</t>
  </si>
  <si>
    <t>Reporte de Acuerdos</t>
  </si>
  <si>
    <t>Formular y elaborar los acuerdos de desempeño institucional, definiendo metas, indicadores de gestión y compromisos de resultados para las áreas involucradas.</t>
  </si>
  <si>
    <t>Cronograma</t>
  </si>
  <si>
    <t>Documentación de cronograma</t>
  </si>
  <si>
    <t>Recepción tardía o incompleta del cronograma, lo que puede retrasar la planificación y ejecución de actividades.</t>
  </si>
  <si>
    <t>Confirmar la recepción del cronograma, revisar su integridad y coordinar con la Dirección de Planificación para resolver inconsistencias a tiempo.</t>
  </si>
  <si>
    <t>Validar y aprobar los acuerdos de desempeño con las instancias correspondientes, conforme a los lineamientos institucionales.</t>
  </si>
  <si>
    <t>Informe de seguimiento trimestral</t>
  </si>
  <si>
    <t>Informe de seguimiento del cronograma</t>
  </si>
  <si>
    <t>Falta de coordinación o retrasos de las áreas, afectando la preparación o calidad de los acuerdos de desempeño.</t>
  </si>
  <si>
    <t>Establecer un cronograma de seguimiento, asignar responsables claros y realizar reuniones periódicas para supervisar avances y resolver obstáculos.</t>
  </si>
  <si>
    <t>Gestionar la firma, entrega y seguimiento de los acuerdos de desempeño, asegurando su comunicación y cumplimiento por parte del personal responsable.</t>
  </si>
  <si>
    <t>Informe Trimestral</t>
  </si>
  <si>
    <t>Informe de seguimiento del cronograma trimestral</t>
  </si>
  <si>
    <t>Errores o inconsistencias en los acuerdos de desempeño, afectando su validez y seguimiento.</t>
  </si>
  <si>
    <t>Revisar los acuerdos antes de finalizarlos, usar plantillas estandarizadas y validar la información con las áreas involucradas.</t>
  </si>
  <si>
    <t>Incrementar la cobertura y asegurar la continuidad del servicio de agua potable, ampliando la infraestructura y optimizando la operación para garantizar un acceso equitativo, confiable y sostenible a la población.</t>
  </si>
  <si>
    <t xml:space="preserve">Presupuesto RD$ </t>
  </si>
  <si>
    <t>ING-1</t>
  </si>
  <si>
    <t>El proceso de licitación se declare desierto,
Bajo caudal en el lugar,
Oposición de la comunidad</t>
  </si>
  <si>
    <t>Coordinar con el ayuntamiento del lugar,
Coordinar con el contratista,
Análisis de factibilidad del proyecto,
Gestionar el pago a tiempo de las cubicaciones</t>
  </si>
  <si>
    <t>Planificar y diseñar las ampliaciones de redes de distribución de agua potable (21 ampliaciones) en el municipio Gaspar Hernández, el distrito municipal de Veragua y el distrito municipal de Villa Magante.</t>
  </si>
  <si>
    <t>Levantamiento y Diagnostico</t>
  </si>
  <si>
    <t>Datos técnicos incompletos o diagnósticos inexactos que generen errores en el diseño.</t>
  </si>
  <si>
    <t>Realizar levantamientos exhaustivos, validar la información en campo y aplicar revisiones técnicas cruzadas antes de aprobar el diseño.</t>
  </si>
  <si>
    <t>Coordinar y gestionar la ejecución técnica, administrativa y financiera del proyecto de ampliación de 21 redes de distribución de agua potable.</t>
  </si>
  <si>
    <t>Falta de coordinación entre involucrado provocando retrasos en el cronograma.</t>
  </si>
  <si>
    <t>Establecer reuniones periódicas y canales de comunicación formal para asegurar la coordinación oportuna entre todos los actores.</t>
  </si>
  <si>
    <t>Ejecutar en campo las obras de ampliación de las 21 redes de distribución de agua potable, conforme a los diseños y al cronograma aprobado.</t>
  </si>
  <si>
    <t>Bitácora del proyecto, Informes, fotos</t>
  </si>
  <si>
    <t>Condiciones imprevistas en el lugar o fallas en la ejecución que retrasen la obra o afecten la calidad.</t>
  </si>
  <si>
    <t>Realizar el cierre técnico, administrativo y financiero del proyecto y efectuar la entrega formal de las obras de ampliación de redes a las unidades operativas correspondientes.</t>
  </si>
  <si>
    <t>Informe final de cierre</t>
  </si>
  <si>
    <t>Informes  final del proyecto, cubicaciones, pagos realizados</t>
  </si>
  <si>
    <t>Inconformidades técnicas o administrativas que retrasen la entrega final del proyecto.</t>
  </si>
  <si>
    <t>Realizar revisiones previas de calidad, solventar observaciones a tiempo y preparar la documentación completa antes de la entrega formal.</t>
  </si>
  <si>
    <t>ING-2</t>
  </si>
  <si>
    <t>El proceso de licitación se declare desierto,
Poco caudal en el estudio hidrológico,
Caudal insuficiente por ubicación lejana del proyecto.</t>
  </si>
  <si>
    <t>Hacer estudio hidrológico,
coordinar con los contratistas,
Análisis de factibilidad del proyecto,
Gestionar el pago a tiempo de las cubicaciones</t>
  </si>
  <si>
    <t>Planificar y diseñar la construcción de 8 pozos tubulares en el municipio Gaspar Hernández, el distrito municipal de Veragua y el distrito municipal de Villa Magante.</t>
  </si>
  <si>
    <t>Coordinar y gestionar la ejecución técnica, administrativa y financiera del proyecto de construcción de 8 pozos tubulares.</t>
  </si>
  <si>
    <t>Ejecutar en campo las obras de construcción de los 8 pozos tubulares, conforme a los diseños y al cronograma aprobado.</t>
  </si>
  <si>
    <t>Realizar el cierre técnico, administrativo y financiero del proyecto y efectuar la entrega formal de los 8 pozos tubulares a las unidades operativas correspondientes.</t>
  </si>
  <si>
    <t>ING-3</t>
  </si>
  <si>
    <t>Planificar y diseñar las ampliaciones de redes de distribución de agua potable (42 ampliaciones) en los municipios de Cayetano Germosén, San Víctor y Moca.</t>
  </si>
  <si>
    <t>Coordinar y gestionar la ejecución técnica, administrativa y financiera del proyecto de ampliación de 42 redes de distribución de agua potable.</t>
  </si>
  <si>
    <t>Ejecutar en campo las obras de ampliación de las 42 redes de distribución de agua potable, conforme a los diseños y al cronograma aprobado.</t>
  </si>
  <si>
    <t>ING-4</t>
  </si>
  <si>
    <t>Planificar y diseñar la construcción de 19 pozos tubulares en los municipios de Cayetano Germosén, San Víctor, Moca y Jamao al Norte.</t>
  </si>
  <si>
    <t>Coordinar y gestionar la ejecución técnica, administrativa y financiera del proyecto de construcción de 19 pozos tubulares.</t>
  </si>
  <si>
    <t>Ejecutar en campo las obras de construcción de los 19 pozos tubulares, conforme a los diseños y al cronograma aprobado.</t>
  </si>
  <si>
    <t>Realizar el cierre técnico, administrativo y financiero del proyecto y efectuar la entrega formal de los 19 pozos tubulares a las unidades operativas correspondientes.</t>
  </si>
  <si>
    <t>ING-6</t>
  </si>
  <si>
    <t>Porcentaje Rehabilitación E.B.</t>
  </si>
  <si>
    <t>El proceso de licitación se declare desierto,
Retrasos en las importaciones del equipamiento o logística por problemas en el mercado,
Causas de fuerza mayor durante la ejecución del proyecto, dígase eventos meteorológicos, desastres naturales, Huelgas , etc.
Retrasos en los trabajos por los contratista.</t>
  </si>
  <si>
    <t>Coordinar con los contratistas,
Análisis de factibilidad del proyecto,
Gestionar el pago a tiempo de las cubicaciones</t>
  </si>
  <si>
    <t>Planificar y diseñar la rehabilitación de las estaciones de bombeo de agua potable de los barrios Los Cáceres y Los Maestros, en el municipio de Moca.</t>
  </si>
  <si>
    <t>Coordinar y gestionar la ejecución técnica, administrativa y financiera del proyecto de rehabilitación de las estaciones de bombeo de agua potable de los barrios Los Cáceres y Los Maestros.</t>
  </si>
  <si>
    <t>Ejecutar en campo las obras de rehabilitación de las estaciones de bombeo de agua potable de los barrios Los Cáceres y Los Maestros, conforme a los diseños y al cronograma aprobado.</t>
  </si>
  <si>
    <t>Realizar el cierre técnico, administrativo y financiero del proyecto y efectuar la entrega formal de las estaciones de bombeo rehabilitadas a las unidades operativas correspondientes.</t>
  </si>
  <si>
    <t>ING-7</t>
  </si>
  <si>
    <t>Cantidad de rehabilitaciones</t>
  </si>
  <si>
    <t>Planificar y diseñar la rehabilitación de la infraestructura y del sistema eléctrico de la planta potabilizadora La Dura y de la estación de bombeo de Guauci.</t>
  </si>
  <si>
    <t>Coordinar y gestionar la ejecución técnica, administrativa y financiera del proyecto de rehabilitación de la planta potabilizadora La Dura y de la estación de bombeo de Guauci.</t>
  </si>
  <si>
    <t>Ejecutar en campo las obras de rehabilitación de la infraestructura y del sistema eléctrico de la planta potabilizadora La Dura y de la estación de bombeo de Guauci, conforme a los diseños y al cronograma aprobado.</t>
  </si>
  <si>
    <t>Realizar el cierre técnico, administrativo y financiero del proyecto y efectuar la entrega formal de las instalaciones rehabilitadas a las unidades operativas correspondientes.</t>
  </si>
  <si>
    <t>ING-8</t>
  </si>
  <si>
    <t>Coordinar y gestionar el proyecto</t>
  </si>
  <si>
    <t>Ejecución en campo</t>
  </si>
  <si>
    <t>Cierre y entrega del proyecto</t>
  </si>
  <si>
    <t>ING-9</t>
  </si>
  <si>
    <t>Planificar y diseñar la reconstrucción del centro de servicio y la construcción de parqueos en Guauci, municipio de Moca.</t>
  </si>
  <si>
    <t>Coordinar y gestionar la ejecución técnica, administrativa y financiera del proyecto de reconstrucción del centro de servicio y construcción de parqueos en Guauci.</t>
  </si>
  <si>
    <t>Ejecutar en campo las obras de reconstrucción del centro de servicio y construcción de parqueos en Guauci, conforme a los diseños y al cronograma aprobado.</t>
  </si>
  <si>
    <t>Realizar el cierre técnico, administrativo y financiero del proyecto y efectuar la entrega formal del centro de servicio reconstruido y de los parqueos construidos a las unidades operativas correspondientes.</t>
  </si>
  <si>
    <t>ING-10</t>
  </si>
  <si>
    <t>Retrasos en las importaciones del equipamiento o logística por problemas en el mercado,
Causas de fuerza mayor durante la ejecución del proyecto, dígase eventos meteorológicos, desastres naturales, Huelgas , etc.</t>
  </si>
  <si>
    <t>Planificar y diseñar la rehabilitación de los sistemas de captación de agua potable deteriorados o subutilizados en la provincia Espaillat.</t>
  </si>
  <si>
    <t>Coordinar y gestionar la ejecución técnica, administrativa y financiera del proyecto de rehabilitación de sistemas de captación de agua potable deteriorados o subutilizados.</t>
  </si>
  <si>
    <t>Ejecutar en campo las obras de rehabilitación de los sistemas de captación de agua potable deteriorados o subutilizados, conforme a los diseños y al cronograma aprobado.</t>
  </si>
  <si>
    <t>Realizar el cierre técnico, administrativo y financiero del proyecto y efectuar la entrega formal de los sistemas de captación rehabilitados a las unidades operativas correspondientes.</t>
  </si>
  <si>
    <t>ING-11</t>
  </si>
  <si>
    <t>Planificar y diseñar la rehabilitación de las redes de distribución de agua potable con alto nivel de fugas o envejecimiento en la provincia Espaillat.</t>
  </si>
  <si>
    <t>Coordinar y gestionar la ejecución técnica, administrativa y financiera del proyecto de rehabilitación de redes de distribución de agua potable con alto nivel de fugas o envejecimiento.</t>
  </si>
  <si>
    <t>Ejecutar en campo las obras de rehabilitación de las redes de distribución de agua potable con alto nivel de fugas o envejecimiento, conforme a los diseños y al cronograma aprobado.</t>
  </si>
  <si>
    <t>Realizar el cierre técnico, administrativo y financiero del proyecto y efectuar la entrega formal de las redes de distribución rehabilitadas a las unidades operativas correspondientes.</t>
  </si>
  <si>
    <t>ING-12</t>
  </si>
  <si>
    <t>Cantidad de sistemas a instalar</t>
  </si>
  <si>
    <t>Planificar y diseñar la instalación de sistemas de cloración en puntos críticos del sistema de agua potable de la provincia Espaillat.</t>
  </si>
  <si>
    <t>Coordinar y gestionar la ejecución técnica, administrativa y financiera del proyecto de instalación de sistemas de cloración en puntos críticos del sistema de agua potable.</t>
  </si>
  <si>
    <t>Ejecutar en campo la instalación de los sistemas de cloración en los puntos críticos del sistema de agua potable, conforme a los diseños y al cronograma aprobado.</t>
  </si>
  <si>
    <t>Realizar el cierre técnico, administrativo y financiero del proyecto y efectuar la entrega formal de los sistemas de cloración instalados a las unidades operativas correspondientes.</t>
  </si>
  <si>
    <t>ING-13</t>
  </si>
  <si>
    <t>Cantidad de Plantas de Tratamiento a rehabilitar</t>
  </si>
  <si>
    <t>Planificar y diseñar la rehabilitación de las plantas de tratamiento de agua potable y de aguas residuales existentes en la provincia Espaillat.</t>
  </si>
  <si>
    <t>Coordinar y gestionar la ejecución técnica, administrativa y financiera del proyecto de rehabilitación de plantas de tratamiento de agua potable y de aguas residuales existentes en la provincia Espaillat.</t>
  </si>
  <si>
    <t>Ejecutar en campo las obras de rehabilitación de las plantas de tratamiento de agua potable y de aguas residuales existentes en la provincia Espaillat, conforme a los diseños y al cronograma aprobado.</t>
  </si>
  <si>
    <t>Realizar el cierre técnico, administrativo y financiero del proyecto y efectuar la entrega formal de las plantas de tratamiento rehabilitadas a las unidades operativas correspondientes.</t>
  </si>
  <si>
    <t>ING-14</t>
  </si>
  <si>
    <t>Porcentaje de acometidas a construir</t>
  </si>
  <si>
    <t>Cronograma de obra, cubicaciones</t>
  </si>
  <si>
    <t>Supervisar al personal de obra encargado de la construcción de acometidas, para garantizar el cumplimiento de las especificaciones técnicas establecidas.</t>
  </si>
  <si>
    <t>Informe de seguimiento</t>
  </si>
  <si>
    <t>fotos</t>
  </si>
  <si>
    <t>Incumplimiento de las especificaciones por parte de los obreros, generando fallas en la calidad o retrabajos.</t>
  </si>
  <si>
    <t>Realizar supervisión constante en campo, usar listas de verificación y brindar instrucciones técnicas claras para asegurar el cumplimiento.</t>
  </si>
  <si>
    <t>Elaborar informes periódicos de avance físico y financiero de la construcción de acometidas.</t>
  </si>
  <si>
    <t>Informes de las construcciones</t>
  </si>
  <si>
    <t>Errores o falta de actualización en los reportes de avance físico-financiero, afectando el control del progreso de las construcciones.</t>
  </si>
  <si>
    <t>Verificar la información con registros de obra, actualizar los datos periódicamente y utilizar un formato estandarizado para asegurar precisión y consistencia.</t>
  </si>
  <si>
    <t>Elaborar informes de seguimiento sobre la ejecución y supervisión de las acometidas de agua potable.</t>
  </si>
  <si>
    <t>El informe de seguimiento puede contener datos incompletos o desactualizados, dificultando el control adecuado del proyecto.</t>
  </si>
  <si>
    <t>Mantener registros actualizados, validar la información antes de emitir el informe y usar un formato estándar para asegurar consistencia.</t>
  </si>
  <si>
    <t>ING-15</t>
  </si>
  <si>
    <t>Porcentaje de evaluaciones a realizar</t>
  </si>
  <si>
    <t>Incongruencia en la informaciones recibidas,
Retraso en los trabajos por abundantes asignaciones</t>
  </si>
  <si>
    <t>Coordinar con los involucrados para que las documentaciones se entreguen correctas y a tiempo</t>
  </si>
  <si>
    <t>Recibir y registrar las solicitudes de evaluación de proyectos particulares presentados por usuarios y terceros.</t>
  </si>
  <si>
    <t>Solicitud</t>
  </si>
  <si>
    <t>Documentación de solicitud</t>
  </si>
  <si>
    <t>Recepción incompleta o tardía de la documentación del proyecto, lo que puede retrasar la evaluación.</t>
  </si>
  <si>
    <t>Establecer requisitos claros de entrega, usar un registro de recepción y verificar la integridad de la documentación al momento de recibirla.</t>
  </si>
  <si>
    <t>Analizar la información y la documentación técnica presentada en las solicitudes de proyectos particulares.</t>
  </si>
  <si>
    <t>Análisis</t>
  </si>
  <si>
    <t>Revisión de información</t>
  </si>
  <si>
    <t>Errores o interpretaciones incorrectas de la información recibida, afectando la toma de decisiones del proyecto.</t>
  </si>
  <si>
    <t>Verificar la exactitud de los datos, aplicar criterios de análisis estandarizados y, si es necesario, consultar con expertos o responsables de la información.</t>
  </si>
  <si>
    <t>Realizar la evaluación técnica de los proyectos particulares y remitir el informe correspondiente a las áreas competentes para su decisión y seguimiento.</t>
  </si>
  <si>
    <t>Evaluación</t>
  </si>
  <si>
    <t>Informe de evaluación</t>
  </si>
  <si>
    <t>Demoras en la evaluación que pueden afectar la decisión o el flujo del proceso hacia el área correspondiente.</t>
  </si>
  <si>
    <t>Estandarizar criterios de evaluación, revisar los resultados antes de remitirlos y establecer plazos claros para el envío al área correspondiente.</t>
  </si>
  <si>
    <t>ING-16</t>
  </si>
  <si>
    <t>Incongruencia en la informaciones recibidas,
Causas de fuerza mayor durante la ejecución de los levantamientos, dígase eventos meteorológicos, desastres naturales, Huelgas , etc.</t>
  </si>
  <si>
    <t>Coordinar con los involucrados para que las documentaciones y levantamiento se entreguen correctos y a tiempo</t>
  </si>
  <si>
    <t>Elaborar informes de estatus de los levantamientos técnicos realizados y entregados, de acuerdo con el cronograma establecido.</t>
  </si>
  <si>
    <t>Documentación de informe</t>
  </si>
  <si>
    <t>El informe puede contener información incompleta, inexacta o entregarse fuera de tiempo, afectando la toma de decisiones.</t>
  </si>
  <si>
    <t>Verificar y validar los datos antes de elaborar el informe, usar un formato estandarizado y cumplir con fechas de entrega definidas.</t>
  </si>
  <si>
    <t>Realizar levantamientos técnicos de campo según las solicitudes y el cronograma aprobado.</t>
  </si>
  <si>
    <t>Levantamiento</t>
  </si>
  <si>
    <t>Documentación de levantamiento</t>
  </si>
  <si>
    <t>Datos imprecisos o incompletos durante los levantamientos, afectando la planificación y ejecución del proyecto.</t>
  </si>
  <si>
    <t>Utilizar metodologías y herramientas estandarizadas, capacitar al personal y verificar los datos recolectados antes de su uso.</t>
  </si>
  <si>
    <t>ING-17</t>
  </si>
  <si>
    <t>Incongruencia en la informaciones recibidas</t>
  </si>
  <si>
    <t>Coordinar con los involucrados para que las documentaciones se entreguen correctas a y tiempo</t>
  </si>
  <si>
    <t>Generar y consolidar los reportes de actividades y resultados de las distintas áreas de CORAAMOCA como insumo para la memoria anual.</t>
  </si>
  <si>
    <t>Documentación de reporte</t>
  </si>
  <si>
    <t>Gestionar la revisión y aprobación de la memoria anual de actividades y logros institucionales ante las instancias correspondientes.</t>
  </si>
  <si>
    <t>Gestión</t>
  </si>
  <si>
    <t>Informe de gestión</t>
  </si>
  <si>
    <t>Remitir la memoria anual de actividades y logros institucionales aprobada a las áreas internas y a los órganos de dirección correspondientes.</t>
  </si>
  <si>
    <t>Informe de aprobación</t>
  </si>
  <si>
    <t>ING-18</t>
  </si>
  <si>
    <t>Retraso en la preparación de los acuerdos por falta de conocimiento de la plataforma</t>
  </si>
  <si>
    <t>Coordinar con los involucrados para que las documentaciones se entreguen correctas y a  tiempo</t>
  </si>
  <si>
    <t>Recibir y revisar el cronograma de trabajo remitido por la Dirección de Planificación y Desarrollo para la elaboración de los acuerdos de desempeño.</t>
  </si>
  <si>
    <t>Dar seguimiento a todas las áreas del Departamento de Ingeniería en la preparación de los acuerdos de desempeño del personal.</t>
  </si>
  <si>
    <t>Preparar y formalizar los acuerdos de desempeño del personal del Departamento de Ingeniería, conforme a los lineamientos institucionales.</t>
  </si>
  <si>
    <t>DC- Dirección Comercial</t>
  </si>
  <si>
    <t xml:space="preserve">EDI- Evaluación de Desempeño Institucional </t>
  </si>
  <si>
    <t>DT- Departamento de  Operación y Mantenimiento</t>
  </si>
  <si>
    <t>DT- Departamento de Ingeniería</t>
  </si>
  <si>
    <t>e1</t>
  </si>
  <si>
    <t>e2</t>
  </si>
  <si>
    <t>e3</t>
  </si>
  <si>
    <t>e4</t>
  </si>
  <si>
    <t>e5</t>
  </si>
  <si>
    <t>e6</t>
  </si>
  <si>
    <t xml:space="preserve">Establecer un cronograma riguroso, revisión oportuna y disponer de cotizaciones previas al proceso. </t>
  </si>
  <si>
    <t xml:space="preserve">Publicación a destiempo, con errores o que exceda el monto presupuestario. </t>
  </si>
  <si>
    <t>Comunicaciones, Comité de Compras.</t>
  </si>
  <si>
    <t xml:space="preserve">Solicitudes, muestras de periódicos. </t>
  </si>
  <si>
    <t>Gestionar publicaciones  en periódicos y revistas nacionales con el propósito de divulgar licitaciones, convocatorias, servicios y otras informaciones de interés general.</t>
  </si>
  <si>
    <t>Establecer especificaciones claras de lo solicitado y comparar los precios de al menos 3 proveedores de los servicios.</t>
  </si>
  <si>
    <t xml:space="preserve">Incumplimiento de elementos claves como la calidad y la imagen institucional, así como  costos elevados que afecten la asignación presupuestaria.  </t>
  </si>
  <si>
    <t>Comunicaciones, Diseño Gráfico, Compras y Contrataciones, Almacen.</t>
  </si>
  <si>
    <t>Diseños, solicitudes y elementos.</t>
  </si>
  <si>
    <t>Diseñar y colocar recursos gráficos que fortalezcan la identificación institucional en espacios internos y externos (banners, logotipos adhesivos, señalizaciones y cualquier otra pieza visual que contribuya al posicionamiento y visibilidad de la entidad.</t>
  </si>
  <si>
    <t xml:space="preserve">Costos que excedan el presupuesto. </t>
  </si>
  <si>
    <t xml:space="preserve">Comunicaciones, Diseño Gráfico, Compras y Contrataciones, Almacen. </t>
  </si>
  <si>
    <t xml:space="preserve">Diseños y solicitudes. </t>
  </si>
  <si>
    <t>Generar los diseños de  artículos  (calendarios, sombrillas, lapiceros y otros), orientados a reforzar la identidad visual y la promoción de la institución.</t>
  </si>
  <si>
    <t>Realizar pruebas de sonido y conexión antes de cada emisión. Contar con uequipos de respaldo en caso de fallo del equipo principal.</t>
  </si>
  <si>
    <t xml:space="preserve">Fallos técnicos y tecnologicos. </t>
  </si>
  <si>
    <t>Comunicaciones/ Educación Ciudadana.</t>
  </si>
  <si>
    <t>Guiones y programas.</t>
  </si>
  <si>
    <t>Desarrollar y transmitir un programa radial destinado a ofrecer información de interés al público.</t>
  </si>
  <si>
    <t xml:space="preserve">Establecer un protocolo estratégico que incluya: calidad, segmentación y claridad en el mensaje. </t>
  </si>
  <si>
    <t>Rechazo e impacto negativo en la imagen pública.</t>
  </si>
  <si>
    <t xml:space="preserve">Comunicaciones, área soicitante. </t>
  </si>
  <si>
    <t xml:space="preserve">Solicitudes, Grabaciones de audio. </t>
  </si>
  <si>
    <t>Implementar campañas de perifoneo en comunidades estratégicas para ampliar el alcance de los mensajes institucionales, promover actividades, informar procesos y reforzar la presencia de la organización.</t>
  </si>
  <si>
    <t>Implementar un enfoque que combine la planificación estratégica rigurosa con la medición y optimización constante.</t>
  </si>
  <si>
    <t>Que la inversión no genere el retorno  esperado, o que las campañas sean ineficaces, desperdiciando recursos financieros y tiempo.</t>
  </si>
  <si>
    <t>Comunicaciones, Compras y Contrataciones.</t>
  </si>
  <si>
    <t xml:space="preserve">Solicitudes,  escogencia y adjudicación. </t>
  </si>
  <si>
    <t xml:space="preserve">Porcentaje </t>
  </si>
  <si>
    <t xml:space="preserve">COM. </t>
  </si>
  <si>
    <t>Seguimiento oportuno a los procesos.</t>
  </si>
  <si>
    <t>Que los eventos no se organicen con la calidad, coordinación o puntualidad requerida.</t>
  </si>
  <si>
    <t>Protocolo y Eventos.</t>
  </si>
  <si>
    <t>Solicitudes y registro de avances.</t>
  </si>
  <si>
    <t>Supervisar el desarrollo de las actividades institucionales y protocolares para garantizar el cumplimiento de los estándares de calidad establecidos.</t>
  </si>
  <si>
    <t>Implementar una Estrategia de Comunicación Digital Reforzada</t>
  </si>
  <si>
    <t>Afectación a la imagen institucional. Problemas logísticos (equipo, sonido, transporte).</t>
  </si>
  <si>
    <t xml:space="preserve">Comunicaciones, Recursos Humanos, Dirección Tecnica, Protocolo y Eventos, Compras y Contrataciones. </t>
  </si>
  <si>
    <t>Invitaciones, Registro de asistencia, Imágenes y videos.</t>
  </si>
  <si>
    <t>Organizar actividades protocolares externas de la institución, tales como primeros picazos, inauguraciones y actos institucionales.</t>
  </si>
  <si>
    <t>Implementar estrategias motivadoras para la participación de los colaboradores./ Designar recursos para la ejecución de actividades.</t>
  </si>
  <si>
    <t>Impacto negativo en el clima laboral e insatisfacción de los colaboradores/Ausencia o bajo presupuesto.</t>
  </si>
  <si>
    <t xml:space="preserve">Comunicaciones, Recursos Humanos, Compras y Contrataciones, Protocolo y Eventos. </t>
  </si>
  <si>
    <t>Registro de actividades en medios y redes sociales/Videos y Fotografías/ Solicitudes.</t>
  </si>
  <si>
    <t>Apoyar con la organización y montaje de  actividades institucionales que promuevan la motivación de los colaboradores (Día del Trabajador, Navidad, Amor y Amistad, entre otros).</t>
  </si>
  <si>
    <r>
      <t xml:space="preserve">Actividad
</t>
    </r>
    <r>
      <rPr>
        <sz val="11"/>
        <color rgb="FF000000"/>
        <rFont val="Times New Roman"/>
        <family val="1"/>
      </rPr>
      <t>Periodo</t>
    </r>
  </si>
  <si>
    <t>Vincular los eventos con objetivos de desempeño y reconocimiento; Incluir contenido de valor</t>
  </si>
  <si>
    <t>Baja asistencia o percepción de que los eventos son una pérdida de tiempo.</t>
  </si>
  <si>
    <t xml:space="preserve">Comunicaciones (Protocolo,Diseño Gráfico, RR.PP) Compras y Contrataciones, Recursos Humanos,  </t>
  </si>
  <si>
    <t>Listado de asistencia, registro de actividades, fotografías.</t>
  </si>
  <si>
    <t xml:space="preserve">Implementar protocolos de seguridad y una programación definida. </t>
  </si>
  <si>
    <t xml:space="preserve">Instalaciones físicas inadecuadas o condiciones climáticas desfavorables. </t>
  </si>
  <si>
    <t xml:space="preserve">Comunicaciones/ Protocolo y Eventos, Compras y Contrataciones. </t>
  </si>
  <si>
    <t>Planificar y ejecutar visitas y recorridos para representantes de medios de comunicación por fuentes acuíferas e infraestructuras institucionales de interés.</t>
  </si>
  <si>
    <t xml:space="preserve">Planificar de manera estratégica que incluya: organizar agenda, confirmar asistencia, facilitar material, etc. </t>
  </si>
  <si>
    <t xml:space="preserve">Logística deficiente  y/o coincidencia de otra actividad al mismo tiempo. </t>
  </si>
  <si>
    <t>Comunicaciones/Protocolo y Eventos, Compras y Contrataciones.</t>
  </si>
  <si>
    <t>Canatidad</t>
  </si>
  <si>
    <t>Organizar ruedas de prensa, conferencias o encuentros informativos con medios de comunicación sobre temas de interés público vinculados a la institución.</t>
  </si>
  <si>
    <t xml:space="preserve">Datos erróneos o desactualizados, que genera envío de información a contactos incorrectos. </t>
  </si>
  <si>
    <t xml:space="preserve">Comunicaciones </t>
  </si>
  <si>
    <t>Carpeta digital.</t>
  </si>
  <si>
    <t xml:space="preserve"> Actualizar constantemente  la base de datos de periodistas, medios y trabajadores de la prensa en sentido general. </t>
  </si>
  <si>
    <t xml:space="preserve">Desarrollar y actualizar constantemente los mensajes que se desean informar. Implementar estrategias para el intercambio de información oportuno entre las áreas operativas. </t>
  </si>
  <si>
    <t xml:space="preserve">Comunicaciones y Relaciones Públicas. </t>
  </si>
  <si>
    <t xml:space="preserve">Lista de Contactos, registro de actividades. </t>
  </si>
  <si>
    <t>COM.</t>
  </si>
  <si>
    <t xml:space="preserve">Análisis previo a la campaña del mensaje a difundir y los indicadores para medir el resultado. </t>
  </si>
  <si>
    <t xml:space="preserve">Que el mensaje no lleve al público objetivo. </t>
  </si>
  <si>
    <t xml:space="preserve">Redes Sociales, Diseño Gráfico. </t>
  </si>
  <si>
    <t>Archivo Digital/ Redes Sociales.</t>
  </si>
  <si>
    <t>Realizar campañas específicas para promocionar un servicio o actividades claves.</t>
  </si>
  <si>
    <t xml:space="preserve">Establecer tiempos de respuesta. </t>
  </si>
  <si>
    <t xml:space="preserve">Demora en las respuestas, lo que genera crisis comunicacional y daño a la imagen institucional. </t>
  </si>
  <si>
    <t>Redes Sociales, Participación Social.</t>
  </si>
  <si>
    <t xml:space="preserve">Informe mensual </t>
  </si>
  <si>
    <t>Monitorear diariamente comentarios y mensajes para ofrecer respuesta oportuna (atención al ciudadano en línea)</t>
  </si>
  <si>
    <t>Implementar  un flujo de trabajo que incluya: creación, revisión y aprobación final.</t>
  </si>
  <si>
    <t xml:space="preserve">Incumplimiento del calendario por imprevistos. </t>
  </si>
  <si>
    <t>Redes Sociales, Diseño Gráfico.</t>
  </si>
  <si>
    <t>Archivo digital.</t>
  </si>
  <si>
    <t>Elaborar  un calendario editorial  que incluya noticias de la institución, interacción con usuarios y contenido de valor sobre los servicios.</t>
  </si>
  <si>
    <t>Desarrollar un Protocolo de Manejo de Crisis en Redes Sociales con respuestas estandarizadas y roles definidos para escalamiento.</t>
  </si>
  <si>
    <t>Crisis de reputación por comentarios negativos masivos o gestión inadecuada de una queja.</t>
  </si>
  <si>
    <t xml:space="preserve">Contenido redes y medios sociales </t>
  </si>
  <si>
    <t xml:space="preserve">Distribución no equitativa de elementos. </t>
  </si>
  <si>
    <t>Comunicaciones, Recursos Humanos.</t>
  </si>
  <si>
    <t xml:space="preserve">Solicitudes y elementos disponibles. </t>
  </si>
  <si>
    <t xml:space="preserve">Actualización constante del contenido y ubicación en lugares estratégicos. </t>
  </si>
  <si>
    <t>Desinformación o percepción de irrelevancia por parte de los colaboradores.</t>
  </si>
  <si>
    <t xml:space="preserve">Comunicaciones, Compras y Contrataciones, Servicios Generales. </t>
  </si>
  <si>
    <t>Solicitudes de compras y elementos visuales.</t>
  </si>
  <si>
    <t>Mantener actualizados y renovados los murales informativos internos con contenidos relevantes para el personal.</t>
  </si>
  <si>
    <t>Incluir la capacitación en el plan de inducción de nuevos empleados y realizar refuerzos trimestrales a todos.</t>
  </si>
  <si>
    <t>El manual es ignorado por el personal, llevando a comunicaciones inconsistentes o no profesionales</t>
  </si>
  <si>
    <t>Desarrollar y  actualizar un manual que estandarice el tono, estilo y procesos de comunicación.</t>
  </si>
  <si>
    <t xml:space="preserve">Integrar mecanismos de participación (ej. Encuestas, etc.) </t>
  </si>
  <si>
    <t>Resistencia del personal a leer el contenido</t>
  </si>
  <si>
    <t>Comunicaciones</t>
  </si>
  <si>
    <t xml:space="preserve">Carpeta de archivo, imágenes de murales. </t>
  </si>
  <si>
    <t xml:space="preserve">Diseñar y publicar de forma periódica el boletín informativo para todo el personal. </t>
  </si>
  <si>
    <t xml:space="preserve">Estrategias claras, escucha activa, participación, motivación y reconocimiento.  </t>
  </si>
  <si>
    <t xml:space="preserve">Desmotivación del personal/ ausencia de estrategias comunicativas. </t>
  </si>
  <si>
    <t>Imágenes fotográficas, Comunicaciones.</t>
  </si>
  <si>
    <t>Fortalecer la planificación y seguimiento de las acciones de comunicación visual.</t>
  </si>
  <si>
    <t xml:space="preserve">Debilidad en la imagen institucional y respeto a los símbolos patrios. </t>
  </si>
  <si>
    <t xml:space="preserve">Comunicaciones, Servicios Generales, Protocolo y Eventos, Compras y Contrataciones. </t>
  </si>
  <si>
    <t>Disponer y colocar herramientas de comunicación visual y tangible (banderas, alfombras, elementos promocionales) en las instalaciones y eventos institucionales.</t>
  </si>
  <si>
    <t>Dirección Técnica/ Comunicaciones, Compras y Contrataciones</t>
  </si>
  <si>
    <t>Solicitudes aprobadas y las propias vallas.</t>
  </si>
  <si>
    <t xml:space="preserve"> Diseñar, solicitar e instalar vallas de señalización de seguridad y comunicación institucional en las obras y proyectos ejecutados por la entidad.</t>
  </si>
  <si>
    <t xml:space="preserve">Disponer en el presupuesto los recursos necesarios. </t>
  </si>
  <si>
    <t>Ausencia de un plan de actualización constante y mantenimiento.</t>
  </si>
  <si>
    <t>Equipos señalizados</t>
  </si>
  <si>
    <t>Marcar y rotular la flota vehicular operativa con la imagen institucional y la información básica de contacto.</t>
  </si>
  <si>
    <t>Servicios Generales, Diseño Gráfico.</t>
  </si>
  <si>
    <t xml:space="preserve"> Actualizar la señalización exterior en los Centros de Servicio al Cliente, garantizando información clara y visible sobre los servicios.</t>
  </si>
  <si>
    <t xml:space="preserve">Uso inadecuado de los materiales </t>
  </si>
  <si>
    <t>Comunicaciones, Dirección Comercial.</t>
  </si>
  <si>
    <t>Ejemplares de materiales, página web, impresiones.</t>
  </si>
  <si>
    <t>Distribuir los materiales informativos en los puntos de atención al usuario y realizar su publicación periódica en la página web institucional y redes sociales, según aplique.</t>
  </si>
  <si>
    <t xml:space="preserve">Aprobación y control de calidad </t>
  </si>
  <si>
    <t xml:space="preserve">Diseño visualmente pobre y con baja calidad en materiales utilizados </t>
  </si>
  <si>
    <t xml:space="preserve">Comunicaciones, Diseño Gráfico, Dirección Técnica. </t>
  </si>
  <si>
    <t xml:space="preserve">Carpeta de diseño. </t>
  </si>
  <si>
    <t>Diseñar, producir y validar folletos informativos sobre los servicios institucionales.</t>
  </si>
  <si>
    <r>
      <t xml:space="preserve">Actividad
</t>
    </r>
    <r>
      <rPr>
        <sz val="11"/>
        <color theme="1"/>
        <rFont val="Times New Roman"/>
        <family val="1"/>
      </rPr>
      <t>Periodo</t>
    </r>
  </si>
  <si>
    <t xml:space="preserve">Ejecución correcta de planes de comunicación  y de crisis. </t>
  </si>
  <si>
    <t xml:space="preserve">Mala reputación y pérdida de confianza del público, asi como ausencia de  oportunidades estratégicas (financiamiento, alianzas, etc.) </t>
  </si>
  <si>
    <t>Línea base (año 2026)</t>
  </si>
  <si>
    <t xml:space="preserve">Fortalecer la conciencia ciudadana y la participación comunitaria en la gestión del agua. </t>
  </si>
  <si>
    <t>CONSEJO DE DIRECTORES</t>
  </si>
  <si>
    <t>DEPARTAMENTO DE TECNOLOGÍAS DE LA INFORMACIÓN Y COMUNICACIONES</t>
  </si>
  <si>
    <t>DEPARTAMENTO JURÍDICO</t>
  </si>
  <si>
    <t>DIRECCIÓN GENERAL</t>
  </si>
  <si>
    <t>DIRECCIÓN ADMINISTRATIVO FINANCIERO</t>
  </si>
  <si>
    <t>DIRECCIÓN COMERCIAL</t>
  </si>
  <si>
    <t>DIRECCIÓN DE COMUNICACIONES</t>
  </si>
  <si>
    <t>DIRECCIÓN DE PLANIFICACIÓN Y DESARROLLO</t>
  </si>
  <si>
    <t>DIRECCIÓN DE RECURSOS HUMANOS</t>
  </si>
  <si>
    <t>DIRECCIÓN TÉCNICO</t>
  </si>
  <si>
    <t>OFICINA DE ACCESO A LA INFORMACIÓN</t>
  </si>
  <si>
    <r>
      <t xml:space="preserve">Institucionalizado el Sistema de Gestión Integral de Riesgos y el Plan de Emergencias de CORAAMOCA, incluyendo su marco organizativo, funcional y de coordinación Durante el 2026. 
</t>
    </r>
    <r>
      <rPr>
        <sz val="14"/>
        <color rgb="FF000000"/>
        <rFont val="Times New Roman"/>
        <family val="1"/>
      </rPr>
      <t>Ese resultado consiste en que, durante el año 2026, CORAAMOCA logra incorporar de manera formal, permanente y operativa la Gestión Integral de Riesgos y el Plan de Emergencias dentro de su funcionamiento institucional, no como acciones aisladas, sino como un sistema establecido y reconocido oficialmente.</t>
    </r>
  </si>
  <si>
    <t>Sumarse a la campaña por la Integridad de DIGEIG #DominicanaSinCorrupción.</t>
  </si>
  <si>
    <t xml:space="preserve">Crear campaña institucional de sensibilización y promoción transversal de los valores  institucionales  por una cultura de integridad. </t>
  </si>
  <si>
    <t xml:space="preserve">Talleres la implementación de mecanismos de inducción sobre integridad a los nuevos servidores.
	</t>
  </si>
  <si>
    <t>-Convocatoria 
-Lista de participantes
-Fotos</t>
  </si>
  <si>
    <t xml:space="preserve">Crear programa interno de formación para la integridad. </t>
  </si>
  <si>
    <t xml:space="preserve">-Programa interno de formación.
</t>
  </si>
  <si>
    <t>*Completar con programas de capacitación dirigido a los servidores públicos que fortalezcan la cultura de integridad y el cumplimiento normativo*</t>
  </si>
  <si>
    <t>Desarrollar acto de lectura y firma del compromiso por la integridad de la máxima autoridad ante todos los servidores públicos de la institución. ,</t>
  </si>
  <si>
    <t>-Auditoria firmada por la CIGCN</t>
  </si>
  <si>
    <t xml:space="preserve">Listado de participantes, 
-Informe de temas socializados.
-Fotos.
-Correos. </t>
  </si>
  <si>
    <t>-Matriz de sujetos obligados a declarar.</t>
  </si>
  <si>
    <t>Plan de de acción de tratamiento de riesgos conductuales de corrupción.</t>
  </si>
  <si>
    <t>Seguimiento y monitoreo de riesgos conductuales de corrupción.</t>
  </si>
  <si>
    <t xml:space="preserve">- Mapa de riesgos conductuales
</t>
  </si>
  <si>
    <t>Evaluación a la Implementación del modelo de gestión de riesgos conductual.</t>
  </si>
  <si>
    <t xml:space="preserve">Listado de participantes
 - Convocatoria
 - Fotos
- Correos 
- Agenda del taller 
- Borrador de la política. </t>
  </si>
  <si>
    <t>Lanzamiento de la política de Debida Diligencia.</t>
  </si>
  <si>
    <t xml:space="preserve">Listado de participantes.
-Invitación.
-Fotos.
-Correos. </t>
  </si>
  <si>
    <t>Socialización permanente de la política de Debida Diligencia.</t>
  </si>
  <si>
    <t xml:space="preserve">Listado de participantes.
-Convocatoria.
-Fotos.
-Correos. </t>
  </si>
  <si>
    <t>Producto 4 - Política Institucional de Integridad y Anticorrupción.</t>
  </si>
  <si>
    <t>Taller de inducción para la implementación del Código de Integridad y Conducta y/o su equivalente.</t>
  </si>
  <si>
    <t>-Convocatoria 
-Lista de participantes 
-Captura de pantalla de las redes sociales.</t>
  </si>
  <si>
    <t xml:space="preserve">Implementación del buzón físico de denuncia ciudadana de acuerdo a la resolución 05-2024. </t>
  </si>
  <si>
    <t xml:space="preserve">Instalación de buzón físico de denuncia ciudadana estandarizado por la DIGEIG.
-Listado de participantes
-Invitación.
-Fotos.
-Correos. </t>
  </si>
  <si>
    <t>Socialización permanente sobre resolución 05-2024 de buzón físico de denuncia ciudadana.</t>
  </si>
  <si>
    <t xml:space="preserve">Listado de participantes, 
-Convocatoria.
-Fotos.
-Correos. </t>
  </si>
  <si>
    <t>OAI 1</t>
  </si>
  <si>
    <t>OAI 2</t>
  </si>
  <si>
    <t>OAI 3</t>
  </si>
  <si>
    <t>OAI 4</t>
  </si>
  <si>
    <t>División de Relaciones Públicas</t>
  </si>
  <si>
    <t>Sección de Prensa</t>
  </si>
  <si>
    <t>Sección de Protocolo y Eventos</t>
  </si>
  <si>
    <t>Sección de Redes Sociales y Medios Digitales</t>
  </si>
  <si>
    <t>Sección de Registro y Control de Nómina</t>
  </si>
  <si>
    <t>Sección de Evaluación del Desempeño y Capacitación</t>
  </si>
  <si>
    <t>Sección de Organización del Trabajo y Compensación</t>
  </si>
  <si>
    <t>Departamento de Desarrollo Institucional y Calidad en la Gestión</t>
  </si>
  <si>
    <t>Sección de Cooperación Internacional</t>
  </si>
  <si>
    <t>Departamento Administrativo</t>
  </si>
  <si>
    <t>División de Servicios Generales</t>
  </si>
  <si>
    <t>Sección de Seguridad y Mayordomía</t>
  </si>
  <si>
    <t>Sección de Mantenimiento y Reparación</t>
  </si>
  <si>
    <t>Sección de Archivo y Correspondencia</t>
  </si>
  <si>
    <t>Sección de Almacén y Suministro</t>
  </si>
  <si>
    <t>Sección de Compras y Contrataciones</t>
  </si>
  <si>
    <t>Sección de Transporte</t>
  </si>
  <si>
    <t>Departamento Financiero</t>
  </si>
  <si>
    <t>Sección de Contabilidad</t>
  </si>
  <si>
    <t>Sección de Presupuesto</t>
  </si>
  <si>
    <t>Sección de Tesorería</t>
  </si>
  <si>
    <t>Sección Administración del Servicio TIC</t>
  </si>
  <si>
    <t>Sección de Operaciones TIC</t>
  </si>
  <si>
    <t>Departamento de Aguas Residuales y Saneamiento</t>
  </si>
  <si>
    <t>Sección de Operación y Mantenimiento de Aguas Residuales</t>
  </si>
  <si>
    <t>Sección de Control de Aguas Residuales</t>
  </si>
  <si>
    <t>Sección de Calidad de Aguas Residuales</t>
  </si>
  <si>
    <t>Departamento de Operación y Mantenimiento</t>
  </si>
  <si>
    <t>Sección de Operación y Mantenimiento de Plantas</t>
  </si>
  <si>
    <t>Sección de Electromecánica</t>
  </si>
  <si>
    <t>Departamento de Producción y Tratamiento de Agua Potable</t>
  </si>
  <si>
    <t>Sección de Captación de Agua Potable</t>
  </si>
  <si>
    <t>Sección de Tratamiento de Agua Potable</t>
  </si>
  <si>
    <t>Sección de Control de Calidad de Agua Potable</t>
  </si>
  <si>
    <t>Departamento de Ingeniería</t>
  </si>
  <si>
    <t>Sección de Construcción</t>
  </si>
  <si>
    <t>Sección de Diseño y Presupuesto</t>
  </si>
  <si>
    <t>Sección de Supervisión de Obras</t>
  </si>
  <si>
    <t>Departamento de Gestión Comercial</t>
  </si>
  <si>
    <t>Sección de Gestión de Clientes</t>
  </si>
  <si>
    <t>Sección de Lectura y Facturación</t>
  </si>
  <si>
    <t>Sección de Cobro y Recuperación</t>
  </si>
  <si>
    <t>Departamento de Gestión Operativa</t>
  </si>
  <si>
    <t>Sección de Micromedición</t>
  </si>
  <si>
    <t>Sección de Control de Pérdidas</t>
  </si>
  <si>
    <t>Centros de Pago Externo</t>
  </si>
  <si>
    <t>Centros de Atención al Cliente</t>
  </si>
  <si>
    <t>Departamento de Control y Análisis de Operaciones</t>
  </si>
  <si>
    <t>Departamento Jurídico</t>
  </si>
  <si>
    <t>Oficina de Acceso a la Información</t>
  </si>
  <si>
    <t>ESTRUCTURADA DEL ORGÁNICA</t>
  </si>
  <si>
    <t>Ramas principales desde la Dirección General:</t>
  </si>
  <si>
    <t>Dirección de Comunicaciones</t>
  </si>
  <si>
    <t>División Participación Social y Ciudadana</t>
  </si>
  <si>
    <t>Dirección de Recursos Humanos</t>
  </si>
  <si>
    <t>Departamento de Formulación, Monitoreo y Evaluación de Planes, Programas y Proyectos</t>
  </si>
  <si>
    <t>Dirección Administrativo y Financiera</t>
  </si>
  <si>
    <t>Sección Control de Activo Fijo</t>
  </si>
  <si>
    <t>Dirección de Tecnologías de la Información y Comunicación</t>
  </si>
  <si>
    <t>Dirección Técnica</t>
  </si>
  <si>
    <t>Sección de Obras de Tuberías</t>
  </si>
  <si>
    <t>Dirección Comercial</t>
  </si>
  <si>
    <t xml:space="preserve">Unidades Transversales </t>
  </si>
  <si>
    <t xml:space="preserve">Optimización de la Publicación y Mantenimiento del Índice de Uso del Sistema Electrónico de Contrataciones Públicas (SECP) CORAAMOCA  </t>
  </si>
  <si>
    <r>
      <rPr>
        <b/>
        <sz val="11"/>
        <color rgb="FF002060"/>
        <rFont val="Artifex cf"/>
      </rPr>
      <t>F. Emisión</t>
    </r>
    <r>
      <rPr>
        <sz val="11"/>
        <color rgb="FF002060"/>
        <rFont val="Artifex cf"/>
      </rPr>
      <t>: 26/11/2025</t>
    </r>
  </si>
  <si>
    <t>DIRECION (A) DE PLANIFICACION Y DESARROLLO</t>
  </si>
  <si>
    <t xml:space="preserve">Reporte de Mantenimientos con evidencias </t>
  </si>
  <si>
    <t xml:space="preserve">Retrasos Operativos </t>
  </si>
  <si>
    <t xml:space="preserve">Implementación de Políticas de Seguridad Informática </t>
  </si>
  <si>
    <t xml:space="preserve">Encargado TIC, Departamento Legal </t>
  </si>
  <si>
    <t xml:space="preserve">Incumplimiento del Personal </t>
  </si>
  <si>
    <t xml:space="preserve">Sistema Digital De Tickets de Soporte </t>
  </si>
  <si>
    <t>Sistema Funcionado</t>
  </si>
  <si>
    <t>Fallas Técnicas</t>
  </si>
  <si>
    <t xml:space="preserve">Copias de Seguridad Institucional </t>
  </si>
  <si>
    <t xml:space="preserve">Bitácora Automática </t>
  </si>
  <si>
    <t xml:space="preserve">Mantenimiento Preventivos </t>
  </si>
  <si>
    <t xml:space="preserve">Actualización de equipos y sistemas </t>
  </si>
  <si>
    <t xml:space="preserve">Técnicos de Soportes , Encargado de Tecnología </t>
  </si>
  <si>
    <t xml:space="preserve">Programación Anticipada </t>
  </si>
  <si>
    <t xml:space="preserve">Inventario Comparativo antes/después </t>
  </si>
  <si>
    <t>Encargado de Tecnología y Encargado de Sección Adm. TIC</t>
  </si>
  <si>
    <t xml:space="preserve">Incompatibilidad o equipos absolutos </t>
  </si>
  <si>
    <t xml:space="preserve">Pruebas Previas, Renovación obsoletos </t>
  </si>
  <si>
    <t xml:space="preserve">Documentos Aprobados por la OGTIC </t>
  </si>
  <si>
    <t xml:space="preserve">Talleres de Socialización </t>
  </si>
  <si>
    <t xml:space="preserve">web master, Encargado de TIC, Soporte Técnico </t>
  </si>
  <si>
    <t xml:space="preserve">Capacitación a Usuarios </t>
  </si>
  <si>
    <t xml:space="preserve">Perdida de Información </t>
  </si>
  <si>
    <t xml:space="preserve">Backups Automático en nube +local </t>
  </si>
  <si>
    <t xml:space="preserve">     Aumentar las mejoras de los Servicios y Automatización de Procesos </t>
  </si>
  <si>
    <t>Dirección de Tecnología de la Información</t>
  </si>
  <si>
    <t>Comisión de Integridad</t>
  </si>
  <si>
    <t>- Programa de capacitación</t>
  </si>
  <si>
    <t xml:space="preserve">-Fotografías y videos.
-Convocatoria.
-Lista de participantes
</t>
  </si>
  <si>
    <t xml:space="preserve">Asistir a la MAE y Equipo de Alta gerencia en la suscripción y resolución sobre el Compromiso Estratégico de Integridad y Prevención de la Corrupción Administrativa. </t>
  </si>
  <si>
    <t>Asistencia a la MAE y Equipo de Alta gerencia en la suscripción y resolución sobre el Compromiso Estratégico de Integridad y Prevención de la Corrupción Administrativa.</t>
  </si>
  <si>
    <t xml:space="preserve">Asistir a la MAE y Equipo de Alta gerencia en la adopción de las Directrices de Integridad para Cargos de Alto Nivel y Equipo de Alta Gerencia. </t>
  </si>
  <si>
    <t>Asistencia a la  MAE y Equipo de Alta gerencia en la adopción de las Directrices de Integridad para Cargos de Alto Nivel y Equipo de Alta Gerencia.</t>
  </si>
  <si>
    <t xml:space="preserve">-Fotografías y videos firmando el compromiso
-Captura de pantalla de las redes sociales
-Convocatoria 
-Lista de participantes
</t>
  </si>
  <si>
    <t xml:space="preserve">Auditar que la firma de la máxima autoridad sea realizada conforme al debido proceso, adjuntando los anexos que forma parte del compromiso. Conforme al documento estandarizado. </t>
  </si>
  <si>
    <t>Asistir a reuniones trimestrales de coordinación en materia de integridad con la Máxima Autoridad.</t>
  </si>
  <si>
    <t xml:space="preserve">Elaborar matriz institucional del cumplimiento de las obligaciones de los sujetos obligados a presentar declaración jurada de bienes. </t>
  </si>
  <si>
    <t>Producto 3 - Modelo de gestión de riesgos de corrupción con énfasis en Debida Diligencia</t>
  </si>
  <si>
    <t xml:space="preserve">- Plan  de acción de riesgos conductuales.
-Lista de participantes
</t>
  </si>
  <si>
    <t>- Informe de implementación del modelo de gestión de riesgo conductual. 
- Matriz de riesgos conductuales de corrupción.</t>
  </si>
  <si>
    <t>Taller de inducción para la implementación de la política de Debida Diligencia.</t>
  </si>
  <si>
    <t xml:space="preserve">-Fotografías y videos promocionando la campaña
-Circular promocionando la campaña
-Captura de pantalla de las redes sociales 
-Correos electrónicos promocionando la campaña
-Lista de participantes
</t>
  </si>
  <si>
    <t>-Fotografías y videos promocionando la campaña
-Circular promocionando la campaña
-Captura de pantalla de las redes sociales 
-Correos electrónicos promocionando la campaña
-Lista de participantes
-Cartelones</t>
  </si>
  <si>
    <t>Informe de los diferentes medios de comunicación interna utilizados para la socialización Externa</t>
  </si>
  <si>
    <t>Listado de asistencia y fotografías</t>
  </si>
  <si>
    <t>Miembros del comité EDI de Coraamoca</t>
  </si>
  <si>
    <t>Coordinación temprana con Finanzas y Presupuesto.
 Matriz de alineación técnica Inter documentos.
 Ajustes trimestrales según ejecución.</t>
  </si>
  <si>
    <t xml:space="preserve">Coordinar reuniones técnicas inter e intersectoriales para dar seguimiento a los indicadores del EDI y asegurar el cumplimiento de los hitos establecidos por los órganos rectores. </t>
  </si>
  <si>
    <t>Que no existan materiales específicos</t>
  </si>
  <si>
    <t>Comité sostenibilidad Ambiental y Personal Capacitado en el área</t>
  </si>
  <si>
    <t>Solicitar personal capacitado en el área</t>
  </si>
  <si>
    <t>Adquisición de equipos para medir el consumo de agua</t>
  </si>
  <si>
    <t>Departamento de Ingeniería /Operación y Mantenimiento</t>
  </si>
  <si>
    <t>Implementación de la clasificación de residuos sólidos</t>
  </si>
  <si>
    <t xml:space="preserve">     Transversalización con enfoque de Género </t>
  </si>
  <si>
    <t>verificar nomina institucional y  detectar  personas con algún tipo de discapacidad.</t>
  </si>
  <si>
    <t xml:space="preserve">
Revalidación del borrador con MAP.
Doble designación suplente por cada rol crítico.</t>
  </si>
  <si>
    <t xml:space="preserve">Planificación y desarrollo, Dirección Financiera, Dirección General  </t>
  </si>
  <si>
    <t>5. Remisión de la memoria institucional a la Presidencia y publicación en los portales institucionales.</t>
  </si>
  <si>
    <r>
      <t xml:space="preserve">Sistema de Desarrollo Institucional y Calidad en la gestión implementado operando, </t>
    </r>
    <r>
      <rPr>
        <sz val="12"/>
        <color rgb="FF000000"/>
        <rFont val="Times New Roman"/>
        <family val="1"/>
      </rPr>
      <t>monitoreado y evaluado en Coraamoca durante el 2026,mediante el cumplimiento verificable de CAF, Plan de mejora, SISMAP Y EDI, asegurando seguimiento trimestral y evidencias auditables, conforme a órganos rectores.</t>
    </r>
  </si>
  <si>
    <t>Parcial en proceso de consolidación</t>
  </si>
  <si>
    <t xml:space="preserve">Informe de autoevaluación CAF remitido y acuse/constancia de carga.
</t>
  </si>
  <si>
    <t>Desarrollo y Institucional y calidad, Planificación y Desarrollo, RRHH, TIC, Comunicaciones, Direcciones misionales, Comité EDI y CAF.</t>
  </si>
  <si>
    <t>Posibilidad de retrasos en la disponibilidad de información, baja articulación interáreas o rotación de personal afecten la carga oportuna de evidencias y el cumplimiento  de CAF/PLAN DE MEJORA/SISMAP/EDI</t>
  </si>
  <si>
    <t>Nómina asignadas, viáticos operativos, materiales de apoyo, logísticas de reuniones y levantamientos, soporte TIC.</t>
  </si>
  <si>
    <t>Posibilidad de que retrasos en la disponibilidad de información, baja articulación interáreas o rotación del personal afecten a la carga oportuna de evidencias y el cumplimiento de CAF/Plan de Mejora/SISMAP/EDI2026</t>
  </si>
  <si>
    <t>Plan de trabajo aprobado por Dirección General; responsables asignados por hitos (CAF,PM,SISMAP,EDI); cronograma trimestral con reuniones de control de versiones; plan de relevo ante rotación</t>
  </si>
  <si>
    <t>Logística, papelería, viáticos internos, soporte TIC.</t>
  </si>
  <si>
    <t>Plan aprobado , reporte trimestrales de avance, acta de revisión.</t>
  </si>
  <si>
    <t>Dirección General, Desarrollo Institucional, Planificación, Áreas responsables.</t>
  </si>
  <si>
    <t>Asignación formal de responsables, tablero de control; escalamiento a Dirección General, seguimiento mensual</t>
  </si>
  <si>
    <t>Reuniones de seguimiento, documentación, soporte TIC.</t>
  </si>
  <si>
    <t>Procesos críticos estandarizados y aprobados.</t>
  </si>
  <si>
    <t>Procesos, procedimientos aprobados (firmados), mas control de inversión, mas publicación/ repositorios.</t>
  </si>
  <si>
    <t>Desarrollo Institucional, Jurídica, Planificación, TIC, Áreas dueñas de procesos.</t>
  </si>
  <si>
    <t>Posibilidad de observaciones por falta de estandarización , versiones no controladas, procesos no aprobados formalmente.</t>
  </si>
  <si>
    <t>Matriz de priorización, comité de aprobación, control de cambios; capacitación y difusión.</t>
  </si>
  <si>
    <t>Impresiones puntuales, papelería, logística de talleres, soporte TIC.</t>
  </si>
  <si>
    <t>Realizar monitoreos trimestrales de calidad de los servicios y actualizar el Catálogo/Directorio de Funcionarios, asegurando publicación y trazabilidad de evidencias durante el 2026.</t>
  </si>
  <si>
    <t>4 Informes trimestrales, evidencias de actualización del catalogo, publicación web, plataforma.</t>
  </si>
  <si>
    <t>Calendario de corte trimestral, responsable OIA/RRHH, lista de publicación, validación TIC.</t>
  </si>
  <si>
    <t>Soporte TIC, Comunicación interna, levantamiento de datos, logística.</t>
  </si>
  <si>
    <t>Aplicar la encuestas de satisfacción ciudadana 2026, procesar resultados, publicar el informe anual, con evidencias de levantamiento y metodología.</t>
  </si>
  <si>
    <t>Informe anual de satisfacción publicados.</t>
  </si>
  <si>
    <t>Desarrollo institucional, Comercial, Atención al usuario, Comunicación, TIC.</t>
  </si>
  <si>
    <t>Diseño muestral; control de calidad del levantamiento, validación interna, custodia de datos.</t>
  </si>
  <si>
    <t>Levantamiento, digitación/procesamiento, logística, soporte TIC.</t>
  </si>
  <si>
    <r>
      <t xml:space="preserve">Fortalecida la cultura de planificación institucional mediante la capacitación, estandarización y digitalización de los instrumentos de planificación y evaluación, alineados con los objetivos estratégicos del PEI y las prioridades nacionales.
</t>
    </r>
    <r>
      <rPr>
        <sz val="11"/>
        <color rgb="FF000000"/>
        <rFont val="Times New Roman"/>
        <family val="1"/>
      </rPr>
      <t xml:space="preserve">Es el seguimiento, monitoreo  y evaluación de los avances metas, desafíos de la gestión del riesgos y establece las prioridades acorde a los distintos instrumentos de planificación. </t>
    </r>
  </si>
  <si>
    <t>% Sistema Electrónico de Compras y Contrataciones</t>
  </si>
  <si>
    <t xml:space="preserve">Todos los Departamentos  </t>
  </si>
  <si>
    <t>Combustible, Nomina (empleados, dietas viáticos) y Suministros de almacén</t>
  </si>
  <si>
    <t>Informes y documentación</t>
  </si>
  <si>
    <t>Dirección técnica; Departamento de Ingeniería</t>
  </si>
  <si>
    <t>Reuniones y coordinación</t>
  </si>
  <si>
    <t>Informes, documentación, presupuesto</t>
  </si>
  <si>
    <t>Dirección técnica; Departamento de Ingeniería; Comité de Compras y Contrataciones; Departamento Legal</t>
  </si>
  <si>
    <t>Pruebas y supervisión</t>
  </si>
  <si>
    <t>Dirección técnica; Departamento de Ingeniería, Contratistas</t>
  </si>
  <si>
    <t>Realizar supervisión técnica continua, ajustar el plan de trabajo según condiciones reales y aplicar controles de calidad en cada etapa de la ejecución.</t>
  </si>
  <si>
    <t>Dirección técnica; Dirección Administrativa-Financiera, Depto. Legal</t>
  </si>
  <si>
    <t>% avance físico del proyecto</t>
  </si>
  <si>
    <t>Solicitud del Proyecto; Fichas Técnicas; Especificaciones Técnicas, Cronograma de Trabajo; Ubicación y Localización; Informes del proyecto</t>
  </si>
  <si>
    <t>Dirección técnica; Comité de Compras y Contrataciones; Dirección Administrativa-financiera; Dirección de Planificación; Departamento Legal</t>
  </si>
  <si>
    <t>12.9 km. Tuberías A.P. a colocar</t>
  </si>
  <si>
    <t>Solicitud del Proyecto; Fichas Técnicas; Especificaciones Técnicas, Cronograma de Trabajo; Planos; Ubicación y Localización; Informes del proyecto</t>
  </si>
  <si>
    <t>Proyecto de rehabilitación y supervisión de Infraestructura Planta Potabilizadora La Dura, Rehabilitación del Sistema Eléctrico en Planta Potabilizadora La Dura, Estación de Bombeo de Guauci.</t>
  </si>
  <si>
    <t xml:space="preserve">Porcentaje supervisión </t>
  </si>
  <si>
    <t>INAPA; Dirección técnica; Comité de Compras y Contrataciones; Dirección Administrativa-financiera; Dirección de Planificación; Departamento Legal; Dirección de Comunicaciones</t>
  </si>
  <si>
    <t>Planificación y Diseño</t>
  </si>
  <si>
    <t>km. Tuberías A.P. a rehabilitar</t>
  </si>
  <si>
    <t>Dirección técnica; Dirección Administrativa-financiera; Dirección de Planificación; Sección de Transportación</t>
  </si>
  <si>
    <t>Dirección técnica; Dirección Administrativa-Financiera</t>
  </si>
  <si>
    <t>Dirección técnica; Dirección de Planificación.</t>
  </si>
  <si>
    <t>Dirección técnica; Dirección de Planificación; Dirección de Recursos Humanos</t>
  </si>
  <si>
    <t>15.509 km. Tuberías A.P. a colocar</t>
  </si>
  <si>
    <t>Retraso por parte de la unidad ejecutora APS y falta de personal de parte de la institución</t>
  </si>
  <si>
    <t>Realizar levantamientos por parte de la institución</t>
  </si>
  <si>
    <t>Dirección técnica, Sección de Transportación, Dirección de Recursos Humanos</t>
  </si>
  <si>
    <t>Dirección técnica, Sección de Transportación</t>
  </si>
  <si>
    <t>Dirección técnica; Dirección Administrativa-financiera</t>
  </si>
  <si>
    <t>Obtener materiales de trabajo a través de otras instituciones similares</t>
  </si>
  <si>
    <t>Cantidad de solicitudes de adquisición</t>
  </si>
  <si>
    <t>Informes y documentación de solicitudes</t>
  </si>
  <si>
    <t>Dirección técnica; Secc. compras y Contrataciones, Secc. Almacén</t>
  </si>
  <si>
    <t>Dirección técnica; Dirección Administrativa-financiera, Dirección de Comunicaciones, Dirección de Recursos humanos, INAPA</t>
  </si>
  <si>
    <t>Que no se instales la válvulas requeridas a tiempo y que haya sequia prolongada, Fallas en los sistemas eléctricos y equipos de bombeo</t>
  </si>
  <si>
    <t>Uso de camiones sistemas para suplir a los sectores afectados, programa efectivo de reparaciones de averías</t>
  </si>
  <si>
    <t>Cantidad de diagnósticos</t>
  </si>
  <si>
    <t>Departamento de Operación y Mantenimiento, Depto. Ingeniería, Dirección Administrativa-financiera</t>
  </si>
  <si>
    <t>Departamento de Operación y Mantenimiento, Depto. Ingeniería E INAPA</t>
  </si>
  <si>
    <t>Depto. Operación y Mantenimiento, Depto. Ingeniería, Dirección Administrativa-financiera, INAPA</t>
  </si>
  <si>
    <t>Que ocurran retrasos por parte del Banco mundial en la programación de dicho proyecto</t>
  </si>
  <si>
    <t>Incrementar estas actividades por parte de la  Institución</t>
  </si>
  <si>
    <t xml:space="preserve">Cantidad de inspección </t>
  </si>
  <si>
    <t>Dirección técnica; Departamento de Operación y Mantenimiento, Sección de Catastro</t>
  </si>
  <si>
    <t>Que las válvulas no se adquieran a tiempo y en la cantidad requerida</t>
  </si>
  <si>
    <t>Darle mantenimiento a las válvulas existentes y conseguir algunas prestadas en instituciones similares</t>
  </si>
  <si>
    <t>Que no se haga la inversión requerida en los mantenimientos establecidos para este periodo
Retraso en las compras y falta de fondos para su adquisición</t>
  </si>
  <si>
    <t>Programa de mantenimiento preventivo con la brigada electromecánica de la institución</t>
  </si>
  <si>
    <t>Cantidad de planificación</t>
  </si>
  <si>
    <t>Cantidad de instalación</t>
  </si>
  <si>
    <t>Que el proyecto del Banco Mundial tenga retrasos en la adquisición de los mismos</t>
  </si>
  <si>
    <t>Que la institución haga un proceso de compras de los equipos</t>
  </si>
  <si>
    <t>Que el proyecto del Banco Mundial tenga retrasos en la adquisición  e instalación de los mismos en los lugares establecidos</t>
  </si>
  <si>
    <t>Que la institución haga un proceso de compras de los equipos de medición</t>
  </si>
  <si>
    <t>Realizar la planificación técnica y la zonificación hidráulica para definir los puntos estratégicos de instalación de micromedidores y de monitoreo de presión en el sistema de agua potable.</t>
  </si>
  <si>
    <t>Adquirir los micromedidores, equipos de monitoreo de presión y demás insumos necesarios para su instalación en las líneas de conducción y distribución de agua potable.</t>
  </si>
  <si>
    <t>Cantidad de construcción</t>
  </si>
  <si>
    <t>Monitorear el funcionamiento de los micromedidores y puntos de presión instalados, integrar la información generada a los sistemas de control y realizar el seguimiento técnico de los resultados obtenidos.</t>
  </si>
  <si>
    <t>Realizar acciones mínimas con la brigada Electromecánica para lograr mínimamente lo requerido</t>
  </si>
  <si>
    <t>Cantidad de automatización</t>
  </si>
  <si>
    <t>Que los técnicos de la institución reciban entrenamientos a través de instituciones similares</t>
  </si>
  <si>
    <t>Cantidad de ejecución</t>
  </si>
  <si>
    <t>Cantidad de evaluación</t>
  </si>
  <si>
    <t>Dirección técnica; Dirección de Planificación y Dirección de Comunicaciones</t>
  </si>
  <si>
    <t>Realizar reunión para informar las actividades del departamento en el tiempo establecido</t>
  </si>
  <si>
    <t>Cantidad de información</t>
  </si>
  <si>
    <t>Cantidad de análisis</t>
  </si>
  <si>
    <t>Cantidad de validación</t>
  </si>
  <si>
    <t>Dirección técnica; Dirección de Recursos Humanos</t>
  </si>
  <si>
    <t>Coordinar acciones con la Dirección de Recursos Humanos para subsanar la situación</t>
  </si>
  <si>
    <t xml:space="preserve">Frecuencia de reportes de limpieza de módulos y filtros, mantenimiento y solicitudes  </t>
  </si>
  <si>
    <t>Dirección técnica; Depto. Prod. Trat. Agua Potable; Depto. de Operación y Mantenimiento; Dirección Administrativa-Financiera; Secc. Transportación</t>
  </si>
  <si>
    <t>Que no se haga a tiempo los levantamientos, falta de personal</t>
  </si>
  <si>
    <t>Que no se entregue a tiempo la programación</t>
  </si>
  <si>
    <t xml:space="preserve">Aumentar el índice de potabilidad de las plantas de tratamiento y obras de toma </t>
  </si>
  <si>
    <t>Fallas en el sistema de cloración o dosificación, deficiencias en la calidad del agua cruda (fuente), falta de personal</t>
  </si>
  <si>
    <t>Implementar un plan de mantenimiento preventivo y correctivo de los sistemas de cloración (mensual o trimestral), disponer de un plan de contingencia ante fallas</t>
  </si>
  <si>
    <t>Falta de personal operativo, falta de equipo de medición, condiciones climáticas, insuficiencia de productos químicos</t>
  </si>
  <si>
    <t>Realizar levantamiento de necesidad de personal, mantener un inventario actualizado de los equipos de medición, incluir el monitoreo climático en las reuniones operativas mensuales</t>
  </si>
  <si>
    <t>Dirección técnica; Depto. Prod. Trat. Agua Potable; Dirección Administrativa-Financiera; Secc. Transportación</t>
  </si>
  <si>
    <t>Que no se haga a tiempo los levantamientos, falta de personal y recursos</t>
  </si>
  <si>
    <t>Falta de personal técnico, retraso en los procesos administrativos presupuestarios, falta de coordinación entre los Departamentos de ingeniería, operaciones y calidad del agua</t>
  </si>
  <si>
    <t>Elaborar un plan anual de levantamientos técnicos, capacitar el personal técnico, asignar los recursos presupuestarios</t>
  </si>
  <si>
    <t>Dirección técnica; Depto. Prod. Trat. Agua Potable; Secc. Transportación</t>
  </si>
  <si>
    <t>Limitaciones técnicas, falta de personal</t>
  </si>
  <si>
    <t xml:space="preserve">Realizar capacitaciones, gestionar la contratación o reasignación del personal técnico, mantener actualizado inventarios de equipos y materiales </t>
  </si>
  <si>
    <t>Dirección técnica; Depto. Prod. Trat. Agua Potable; Dirección de Recursos Humanos</t>
  </si>
  <si>
    <t>Falta de lineamientos técnicos y procedimientos estandarizados</t>
  </si>
  <si>
    <t>Diseñar un cronograma de trabajo, capacitar al personal operativo y técnico en el manejo de productos químicos</t>
  </si>
  <si>
    <t>Cantidad de sistemas de Cloración a instalar</t>
  </si>
  <si>
    <t>Dirección técnica; Depto. Prod. Trat. Agua Potable; Dirección Administrativa-Financiera; Secc. Transportación Departamento de Ingeniería</t>
  </si>
  <si>
    <t>Limitaciones presupuestarias, logística, técnicas o administrativas que impidan la instalación de los sistemas de cloración</t>
  </si>
  <si>
    <t>Elaborar un plan de capacitación anual, gestionar los recursos presupuestarios, designar equipos técnicos</t>
  </si>
  <si>
    <t xml:space="preserve">Cantidad de sistemas de Cloración </t>
  </si>
  <si>
    <t>Que no se haga la solicitud a tiempo</t>
  </si>
  <si>
    <t>Dirección técnica; Depto. Prod. Trat. Agua Potable; Dirección Administrativa-Financiera; Secc. Transportación Departamento de Ingeniería; Depto. Op. y Mantenimiento</t>
  </si>
  <si>
    <t>Limitaciones presupuestarias, logística, técnicas o administrativas que impidan los levantamientos de los sistemas de cloración</t>
  </si>
  <si>
    <t>Dirección técnica; Depto. Prod. Trat. Agua Potable; Secc. Transportación; Depto. Op. y Mantenimiento</t>
  </si>
  <si>
    <t>Ausencia de planificación financiera o técnica, no priorizar la actividad dentro del cronograma institucional</t>
  </si>
  <si>
    <t>Elaborar un plan de evaluación de necesidades de equipos y asignar personal, realizar reuniones trimestrales</t>
  </si>
  <si>
    <t>Falta de planificación, limitaciones técnicas y presupuestarias</t>
  </si>
  <si>
    <t>Solicitar acompañamiento técnico de la Dirección de planificación y Desarrollo, realizar reuniones de coordinación</t>
  </si>
  <si>
    <t xml:space="preserve">Dirección técnica; Depto. Prod. Trat. Agua Potable; Dirección Administrativa-Financiera; Secc. Transportación </t>
  </si>
  <si>
    <t>limitaciones presupuestarias, falta de equipos de medición y personal técnico, así como deficiencias en las logísticas y planificación operativa</t>
  </si>
  <si>
    <t>Gestionar los recursos financieros, capacitar al personal técnico ,implantar plan de monitoreo trimestral</t>
  </si>
  <si>
    <t xml:space="preserve">Dirección técnica, Depto. Prod. Trat. Agua Potable, Dirección Administrativa-Financiera; Secc. Transportación </t>
  </si>
  <si>
    <t>Falta de coordinación interdepartamental, limitciones técnicas , presupuestarias o de personal</t>
  </si>
  <si>
    <t>Falta de coordinación interdepartamental, limitaciones técnicas , presupuestarias o de personal</t>
  </si>
  <si>
    <t xml:space="preserve">Gestionar los recursos financieros y logisticos,capacitar al personal técnico y establecer coordinación con ayuntamientos, juntas de vecinos y lideres comunitarios para facilitar la validación de los acueductos existentes </t>
  </si>
  <si>
    <t>reportes y programación</t>
  </si>
  <si>
    <t xml:space="preserve">Limitaciones de personal ,falta de coordinación interdepartamental, insuficiencia de recursos financieros o de productos químicos </t>
  </si>
  <si>
    <t>Gestionar los recursos financieros, capacitar al personal técnico ,elaborar programa anual de limpieza, fortalecer la supervisión y el seguimiento interno</t>
  </si>
  <si>
    <t xml:space="preserve">Falta de incremento en el índice de potabilidad, riesgo de incumplimiento de las normas de calidad, se aumentaría los riesgos de contaminación en las redes </t>
  </si>
  <si>
    <t>Implementar un cronograma de desinfección de redes, mantener un plan de muestreo y análisis fisicoquímico y bacteriológico conforme a los requisitos de salud publica, fortalecer el plan de comunicación institucional.</t>
  </si>
  <si>
    <t xml:space="preserve">Perdida de potabilidad, brote de enfermedades hídricas ,incumplimientos normativos, riesgo operativo y económico </t>
  </si>
  <si>
    <t>Establecer un plan de monitoreo diario en los puntos críticos, garantizar la calibración periódica de los equipos de medición de cloro residual, hacer mantenimiento preventivo de los dosificadores, válvulas y leneas de cloración</t>
  </si>
  <si>
    <t>Retrasos en la ejecución de los trabajos ,riesgos de falta de datos para la toma de desiciones,riesgos de interrupciones de no planificadas del servicio, riesgo de uso ineficiente de recursos</t>
  </si>
  <si>
    <t>Establecer un calendario semanal y mensual de coordinación entre operaciones y laboratorio, utilizar una agenda única compartida donde ambas unidades registren actividades programadas, notificar al departamento de operaciones sobre resultados críticos que requieren intervención</t>
  </si>
  <si>
    <t xml:space="preserve">Realizar mantenimientos preventivos y correctivos en las plantas de tratamiento, estaciones de bombeo y obras de toma, gestionar recursos rehabilitar y optimizar los sistemas de cloración, capacitación del personal </t>
  </si>
  <si>
    <t>Limitaciones presupuestarias, falta de personal técnico especializado ,deficiencias en la planificación operativas,condiones climáticas</t>
  </si>
  <si>
    <t>Establecer procedimiento estandarizado para el registro diario de producción, designar y capacitar personal, dotar de quipos de medición y registro</t>
  </si>
  <si>
    <t>Falta de control operativo, deficiencias en la supervision,limitaciones de personal técnico</t>
  </si>
  <si>
    <t>Asignar personal tecnico,gestionar recursos financieros y logísticos , capacitación del personal,prever medidas de contingencia</t>
  </si>
  <si>
    <t>Que no se haga la inversión requerida en los mantenimientos establecidos para este periodo</t>
  </si>
  <si>
    <t>Designar un responsable del monitoreo y supervisión de los materiales (Revisar contenido, fecha de vencimiento, público interés, etc.)</t>
  </si>
  <si>
    <t xml:space="preserve">Fotografías </t>
  </si>
  <si>
    <t xml:space="preserve">No disposición de seguridad para la ciudadanía y baja calidad visual. </t>
  </si>
  <si>
    <t xml:space="preserve">Manual Físico y Digital </t>
  </si>
  <si>
    <t>Diseñar elementos que fortalezcan la imagen y el sentido de pertenencia (agendas, carnets, uniformes, etc.)</t>
  </si>
  <si>
    <t xml:space="preserve">Garantizar la calidad y la cantidad en los elementos entregados, implementando además un esquema o cronograma metodológico. </t>
  </si>
  <si>
    <t>Los Planes Operativos Anuales (POA) constituyen herramientas fundamentales para organizar, priorizar y programar las actividades que cada área de CORAAMOCA debe ejecutar durante el año. Estos planes permiten operacionalizar las acciones definidas en el Plan Estratégico Institucional (PEI), asegurando coherencia entre la planificación anual y las metas estratégicas de la entidad.</t>
  </si>
  <si>
    <t>El POA integra estrategias, proyectos, actividades e indicadores de cumplimiento que cada unidad funcional debe gestionar. Cada uno de estos componentes se orienta a avanzar en los objetivos estratégicos establecidos en los ejes del PEI, garantizando una gestión alineada, eficiente y orientada a resultados.</t>
  </si>
  <si>
    <t>TIC-1</t>
  </si>
  <si>
    <t>Desarrollar campañas informativas, demostraciones prácticas y acompañamiento al usuario para promover el uso de los canales digitales, además de asegurar que estos sean simples, estables y accesibles.</t>
  </si>
  <si>
    <t>Baja adopción de los canales digitales por parte de los usuarios debido a desconocimiento o falta de acceso a herramientas tecnológicas.</t>
  </si>
  <si>
    <t>Seccion de micro-medicion</t>
  </si>
  <si>
    <t>Reportes de transacciones realizadas en canales digitales
Estadísticas de incremento en el uso mensual
Informes de implementación y mejoras realizadas en los canales</t>
  </si>
  <si>
    <t>Unidad</t>
  </si>
  <si>
    <t>Realizar campañas informativas orientadas a usuarios de sectores priorizados para promover la aceptación y beneficios de la micromedición.</t>
  </si>
  <si>
    <t>Realizar campañas de sensibilización comunitaria
Ejecutar pre-levantamientos de información en campo
Asignar brigadas exclusivas para regularización
Planificar y asegurar inventario de equipos y materiales</t>
  </si>
  <si>
    <t>Rechazo de usuarios al proceso de regularización
Dificultad para localizar usuarios no registrados
Insuficiencia de brigadas técnicas</t>
  </si>
  <si>
    <t>Informe de usuarios regularizados
Base de datos actualizada con usuarios incorporados al sistema de consumo real</t>
  </si>
  <si>
    <t>Desarrollar un programa de regularización de usuarios no medidos dentro de los sectores priorizados para garantizar su incorporación al sistema de consumo real</t>
  </si>
  <si>
    <t>Realizar auditorías periódicas de datos, fortalecer controles internos y capacitar al personal en el uso adecuado del sistema de facturación</t>
  </si>
  <si>
    <t>Fallas en la captura de datos o inconsistencias en el sistema que limiten la precisión de la facturación</t>
  </si>
  <si>
    <t>Informe mensual de instalaciones y activaciones realizadas.</t>
  </si>
  <si>
    <t>Ejecutar programas de instalación y activación de micromedidores en sectores de mayor perdida comercial</t>
  </si>
  <si>
    <t>Dirección Comercial, Departamento Gestión Comercial, CORAAMOCA.</t>
  </si>
  <si>
    <t>Actas o reportes de brigadas de verificación en campo</t>
  </si>
  <si>
    <t>Expandida la cobertura de micromeidicion residencial y comercial en los sectores priorizados durante el 2026</t>
  </si>
  <si>
    <t>DC-5</t>
  </si>
  <si>
    <t>Seccion de Gestion de Cobros/ Facturacion</t>
  </si>
  <si>
    <t>Ejecutar acciones de ampliación y fortalecimiento de los canales digitales de pago para incrementar la accesibilidad y facilidad de recaudación.</t>
  </si>
  <si>
    <t>Informes mensuales de facturación, evidencia de reducción de errores, reportes del sistema comercial</t>
  </si>
  <si>
    <t>Ejecutar auditorias de consistencia entre catastro de usuario, micromedicion  en relacion a la facturacion oportuna, precisa y basada en consumos reales.</t>
  </si>
  <si>
    <t>Incrementado el monto de la recaudación en relación con la facturación efectiva por concepto de agua potable y alcantarillado en CORAAMOCA para el año 2026.</t>
  </si>
  <si>
    <t>DC-4</t>
  </si>
  <si>
    <t>Socializar y capacitar al personal sobre los nuevos procedimientos, reforzando supervisión y retroalimentación continua</t>
  </si>
  <si>
    <t>Falta de cumplimiento del personal con los nuevos protocolos establecidos</t>
  </si>
  <si>
    <t>Dirección Comercial, sección Servicio al Cliente</t>
  </si>
  <si>
    <t>Listados validados de sectores priorizados actualizados</t>
  </si>
  <si>
    <t>Optimizar los protocolos de atención en oficinas comerciales para reducir tiempos de espera y simplificar procesos</t>
  </si>
  <si>
    <t>Realizar capacitaciones y acompañamiento al personal para asegurar el uso adecuado del sistema y su adopción progresiva</t>
  </si>
  <si>
    <t>Resistencia del personal o falta de adaptación al nuevo sistema de gestión de reclamos</t>
  </si>
  <si>
    <t>Listados de usuarios identificados y regularizados</t>
  </si>
  <si>
    <t xml:space="preserve">Unidad </t>
  </si>
  <si>
    <t>Implementar un sistema de gestión de reclamos con tiempos de respuesta estandarizados y seguimiento continuo</t>
  </si>
  <si>
    <t>Informes Estadisticos</t>
  </si>
  <si>
    <t>Fortalecido el servicio al cliente, la atencion comercial y canales de interaccion con los usuarios durante el 2026</t>
  </si>
  <si>
    <t>DC-3</t>
  </si>
  <si>
    <t>Realizar un levantamiento sectorizado apoyado en mapas, GIS o herramientas de localización, acompañado de campañas informativas para motivar la regularización voluntaria y facilitar la identificación de usuarios ocultos.</t>
  </si>
  <si>
    <t>Baja identificación de usuarios no registrados por limitaciones de acceso, desconocimiento del territorio o falta de colaboración de algunos usuarios.</t>
  </si>
  <si>
    <t>Direccion Comercial, Gestion Operativa, Catastro de usuarios</t>
  </si>
  <si>
    <t>Plan de actualización y regularización documentado. Listados de usuarios identificados y regularizados</t>
  </si>
  <si>
    <t>Diseñar e Implementar un plan de actualizacion y regularizacion de usuarios no registrados</t>
  </si>
  <si>
    <t>Implementar controles de validación cruzada entre bases de datos, reforzar la capacitación del personal de campo y realizar verificaciones aleatorias para garantizar la exactitud de la información capturada.</t>
  </si>
  <si>
    <t>Inconsistencias en la información recolectada en campo o resistencia de usuarios a suministrar datos reales, lo que puede afectar la calidad del catastro actualizado.</t>
  </si>
  <si>
    <t>Informes del proceso de depuración y actualización</t>
  </si>
  <si>
    <t xml:space="preserve">Ejecutar el proceso de actualizacion y depuracion integral de catastro comercial en los sectores priorizados. </t>
  </si>
  <si>
    <t>Actualizado y depurado el catastro comercial en los sectores priorizados en el año 2026</t>
  </si>
  <si>
    <t>DC-2</t>
  </si>
  <si>
    <t>Implementar un plan de comunicación y acercamiento comunitario</t>
  </si>
  <si>
    <t>Resistencia de los usuarios morosos a los procesos de cobro y recuperación</t>
  </si>
  <si>
    <t>Direccion Comercial, Gestion Comercial, Gestion de Cobros</t>
  </si>
  <si>
    <t>Informes estadisticos</t>
  </si>
  <si>
    <t>Elaborar y ejecutar el plan sectorizado de recuperacion de cartera en los sectores con mayor morosidad</t>
  </si>
  <si>
    <r>
      <rPr>
        <b/>
        <sz val="11"/>
        <color rgb="FF000000"/>
        <rFont val="Times New Roman"/>
        <family val="1"/>
      </rPr>
      <t xml:space="preserve">Actividad
</t>
    </r>
    <r>
      <rPr>
        <sz val="11"/>
        <color rgb="FF000000"/>
        <rFont val="Times New Roman"/>
        <family val="1"/>
      </rPr>
      <t>Periodo</t>
    </r>
  </si>
  <si>
    <t>Implementar jornadas intensivas de actualización y regularización de usuarios sin medición, acompañadas de planes de pago flexibles y acciones de seguimiento personalizado para mejorar la exactitud de la facturación y aumentar el cumplimiento de pago.</t>
  </si>
  <si>
    <t>Dirección Comercial, 
Departamento Gestión Comercial, CORAAMOCA.</t>
  </si>
  <si>
    <t>Informes Estadística</t>
  </si>
  <si>
    <t>DC-1</t>
  </si>
  <si>
    <t>Realizar encuestas semestrales de satisfacción del cliente para medir la calidad de los servicios</t>
  </si>
  <si>
    <t xml:space="preserve"> Aprobación</t>
  </si>
  <si>
    <r>
      <t xml:space="preserve">Fortalecida la imagen institucional, asegurando la comprensión de  los servicios ofrecidos de una manera ágil, fluida y de calidad. </t>
    </r>
    <r>
      <rPr>
        <sz val="12"/>
        <color rgb="FF000000"/>
        <rFont val="Times New Roman"/>
        <family val="1"/>
      </rPr>
      <t>Fortalecer la imagen institucional y la comprensión de los servicios ofrecidos mediante el diseño, difusión y actualización de materiales y elementos de comunicación visual durante el año 2026.</t>
    </r>
  </si>
  <si>
    <r>
      <t xml:space="preserve">Fortalecida la comunicación interna y cultura organizacional  promoviendo la integración, motivación y participación del personal.   </t>
    </r>
    <r>
      <rPr>
        <sz val="12"/>
        <color rgb="FF000000"/>
        <rFont val="Times New Roman"/>
        <family val="1"/>
      </rPr>
      <t>Fortalecer la comunicación interna y la cultura organizacional mediante la generación de contenidos, herramientas y espacios de información y reconocimiento que promuevan la integración, motivación y participación del personal durante el año 2026.</t>
    </r>
  </si>
  <si>
    <r>
      <t xml:space="preserve">Elaborada la estrategia de Contenido para Redes Sociales.                                                           </t>
    </r>
    <r>
      <rPr>
        <sz val="12"/>
        <color rgb="FF000000"/>
        <rFont val="Times New Roman"/>
        <family val="1"/>
      </rPr>
      <t xml:space="preserve">Fortalecer la presencia institucional en redes sociales mediante la elaboración e implementación de una estrategia de contenido que asegure publicaciones de calidad, oportunas y efectivas durante el año 2026.
</t>
    </r>
  </si>
  <si>
    <r>
      <t xml:space="preserve">Actividad
</t>
    </r>
    <r>
      <rPr>
        <sz val="12"/>
        <color rgb="FF000000"/>
        <rFont val="Times New Roman"/>
        <family val="1"/>
      </rPr>
      <t>Periodo</t>
    </r>
  </si>
  <si>
    <r>
      <t xml:space="preserve">Consolidadas las relaciones con  representantes y medios de Comunicación de forma oportuna y cercana.                                                           </t>
    </r>
    <r>
      <rPr>
        <sz val="12"/>
        <color rgb="FF000000"/>
        <rFont val="Times New Roman"/>
        <family val="1"/>
      </rPr>
      <t>Consolidar relaciones oportunas y cercanas con representantes y medios de comunicación mediante la actualización de contactos, la organización de encuentros informativos y la realización de recorridos por infraestructuras de interés público durante el año 2026.</t>
    </r>
  </si>
  <si>
    <r>
      <t xml:space="preserve">Oganizados y coordinados los eventos institucionales y protocolares que garanticen la mejora continua y la calidad en su ejecución. </t>
    </r>
    <r>
      <rPr>
        <sz val="12"/>
        <color rgb="FF000000"/>
        <rFont val="Times New Roman"/>
        <family val="1"/>
      </rPr>
      <t>Organizar y coordinar los eventos institucionales y protocolares de la entidad, garantizando estándares de calidad y mejora continua en su ejecución durante el año 2026.</t>
    </r>
  </si>
  <si>
    <r>
      <t xml:space="preserve">Implementados servicios de publicidad y marketing, </t>
    </r>
    <r>
      <rPr>
        <sz val="12"/>
        <color rgb="FF000000"/>
        <rFont val="Times New Roman"/>
        <family val="1"/>
      </rPr>
      <t xml:space="preserve">que porporcionen estrategias medibles, de resultados y como garantia de transparencia, crecimiento y rendicion de cuentas. </t>
    </r>
  </si>
  <si>
    <r>
      <rPr>
        <b/>
        <sz val="12"/>
        <color rgb="FF000000"/>
        <rFont val="Times New Roman"/>
        <family val="1"/>
      </rPr>
      <t>Programa de mantenimiento de plantas de tratamiento de aguas residuales elaborado y ejecutado en la Provincial Espaillat.</t>
    </r>
    <r>
      <rPr>
        <sz val="12"/>
        <color rgb="FF000000"/>
        <rFont val="Times New Roman"/>
        <family val="1"/>
      </rPr>
      <t xml:space="preserve">
Disminuir los niveles de contaminación asociados a las descargas de las plantas de tratamiento de aguas residuales de la provincia Espaillat, incrementando el porcentaje de muestras que cumplen con los parámetros normativos del 75% al 95% en las plantas intervenidas durante el año 2026, mediante la ejecución de un programa de mantenimiento preventivo y correctivo.</t>
    </r>
  </si>
  <si>
    <r>
      <t xml:space="preserve">Programa de mantenimiento de plantas de tratamiento de aguas residuales elaborado y ejecutado.
</t>
    </r>
    <r>
      <rPr>
        <sz val="12"/>
        <color rgb="FF000000"/>
        <rFont val="Times New Roman"/>
        <family val="1"/>
      </rPr>
      <t>Disminuir los niveles de contaminación asociados a las descargas de las plantas de tratamiento de aguas residuales de la provincia Espaillat, incrementando el porcentaje de muestras que cumplen con los parámetros normativos del 75% al 95% en las plantas intervenidas durante el año 2026, mediante la ejecución de un programa de mantenimiento preventivo y correctivo.</t>
    </r>
  </si>
  <si>
    <r>
      <t xml:space="preserve">Redes de alcantarillado rehabilitadas en la provincia Espaillat.
</t>
    </r>
    <r>
      <rPr>
        <sz val="12"/>
        <color rgb="FF000000"/>
        <rFont val="Times New Roman"/>
        <family val="1"/>
      </rPr>
      <t>Mejorar el funcionamiento del sistema de alcantarillado sanitario en la provincia Espaillat, rehabilitando los tramos de red prioritarios para reducir en al menos un 20% las obstrucciones y desbordamientos reportados durante el año 2026.</t>
    </r>
  </si>
  <si>
    <r>
      <t xml:space="preserve">Volumen de aguas residuales tratadas (m³) incrementado en pequeñas poblaciones con plantas de tratamiento, en la provincia Espaillat.
</t>
    </r>
    <r>
      <rPr>
        <sz val="12"/>
        <color rgb="FF000000"/>
        <rFont val="Times New Roman"/>
        <family val="1"/>
      </rPr>
      <t>Incrementar el tratamiento de aguas residuales en pequeñas poblaciones de la provincia Espaillat que poseen plantas de tratamiento, aumentando el volumen de aguas residuales tratadas (m³) para mejorar la salud pública y proteger el medio ambiente mediante la reducción de la contaminación de ríos y acuíferos durante el año 2026.</t>
    </r>
  </si>
  <si>
    <r>
      <t xml:space="preserve">Mantenimiento y limpieza programados de las redes de alcantarillado ejecutados en la provincia Espaillat.
</t>
    </r>
    <r>
      <rPr>
        <sz val="12"/>
        <color rgb="FF000000"/>
        <rFont val="Times New Roman"/>
        <family val="1"/>
      </rPr>
      <t>Mejorar el funcionamiento y la confiabilidad de las redes de alcantarillado de la provincia Espaillat, mediante la ejecución de un programa de mantenimiento y limpieza programados durante el año 2026, que reduzca las obstrucciones y desbordamientos reportados.</t>
    </r>
  </si>
  <si>
    <r>
      <t xml:space="preserve">Estimación del volumen total de aguas residuales generadas por municipio en la provincia Espaillat, correspondiente al año 2026, elaborada.
</t>
    </r>
    <r>
      <rPr>
        <sz val="12"/>
        <color rgb="FF000000"/>
        <rFont val="Times New Roman"/>
        <family val="1"/>
      </rPr>
      <t>Disponer de información confiable sobre el volumen total de aguas residuales generadas por municipio en la provincia Espaillat durante el año 2026, que sirva de base para la planificación, dimensionamiento y priorización de proyectos de saneamiento.</t>
    </r>
  </si>
  <si>
    <t>Comparación de precios/ Licitaciones Públicas</t>
  </si>
  <si>
    <t xml:space="preserve">  Validar que el documento contenga las generales completas antes del depósito, área legal.</t>
  </si>
  <si>
    <t>B)</t>
  </si>
  <si>
    <t>Establecer por escrito qué puede y qué no puede hacer el representante legal.</t>
  </si>
  <si>
    <t>Falta de presupuesto</t>
  </si>
  <si>
    <t>A)</t>
  </si>
  <si>
    <t xml:space="preserve">  Objetivo Estratégico: </t>
  </si>
  <si>
    <t>PLAN OPERATIVO ANUAL 2025</t>
  </si>
  <si>
    <t>Que se produzcan errores por la falta de información. Retrasos en el Registro por errores de la CGR al emitir Certificado (Retraso Mínimo y subsanable).</t>
  </si>
  <si>
    <t>Dirección técnica, Compras y Contrataciones, Legal, RAI</t>
  </si>
  <si>
    <t xml:space="preserve">Informe, Solicitudes </t>
  </si>
  <si>
    <t>Poderes legales; actos de alguacil; demandas, defensas, recursos y escritos depositados; informes de seguimiento de procesos</t>
  </si>
  <si>
    <t>Escritos legales; informes de estado de procesos</t>
  </si>
  <si>
    <t>Dirección Jurídica</t>
  </si>
  <si>
    <t>Incluido</t>
  </si>
  <si>
    <t>Personal jurídico</t>
  </si>
  <si>
    <t>Opiniones jurídicas formales</t>
  </si>
  <si>
    <t>Opiniones legales de procesos de compras</t>
  </si>
  <si>
    <t>Dirección Jurídica, Compras</t>
  </si>
  <si>
    <t>Revisar jurídicamente los procesos de compras y contrataciones antes de su registro y ejecución.</t>
  </si>
  <si>
    <t>Falta de información técnica</t>
  </si>
  <si>
    <t>Requerimientos formales por escrito</t>
  </si>
  <si>
    <t>Reducir impugnaciones, nulidades y observaciones legales mediante control jurídico preventivo.</t>
  </si>
  <si>
    <t>Evaluaciones técnicas incorrectas</t>
  </si>
  <si>
    <t>Solicitud oportuna de informes técnicos y periciales</t>
  </si>
  <si>
    <t>Administrar y mantener organizado el archivo jurídico institucional para garantizar trazabilidad y control documental.</t>
  </si>
  <si>
    <t>Extravío documental</t>
  </si>
  <si>
    <t>Revisión periódica y control de registros</t>
  </si>
  <si>
    <r>
      <t xml:space="preserve">Representación legal institucional ejercida oportunamente en procesos judiciales, administrativos y arbitrales para salvaguardar el patrimonio, la imagen institucional y la seguridad jurídica de CORAAMOCA durante el año 2026.
</t>
    </r>
    <r>
      <rPr>
        <sz val="12"/>
        <color rgb="FF000000"/>
        <rFont val="Times New Roman"/>
        <family val="1"/>
      </rPr>
      <t>Se refiere a la representación jurídica de la institución ante situaciones de litigios o reclamación arbitral para salvaguardar el patrimonio y la imagen de la entidad y sus funcionarios.</t>
    </r>
  </si>
  <si>
    <t>Dirección Jurídica, Dirección General, Dirección técnica, Compras y Contrataciones, RAI</t>
  </si>
  <si>
    <r>
      <rPr>
        <b/>
        <sz val="12"/>
        <rFont val="Times New Roman"/>
        <family val="1"/>
      </rPr>
      <t xml:space="preserve">Documentos legales institucionales revisados, elaborados y registrados conforme al marco normativo vigente para garantizar su validez jurídica y el registro oportuno ante la Contraloría General de la República durante el año 2026.
</t>
    </r>
    <r>
      <rPr>
        <sz val="12"/>
        <rFont val="Times New Roman"/>
        <family val="1"/>
      </rPr>
      <t xml:space="preserve">
Consiste en la revisión, elaboración, renovación o modificación de documentos legales (actas, resoluciones, convenios, acuerdos, adendas, contratos, entre otros).</t>
    </r>
  </si>
  <si>
    <r>
      <rPr>
        <b/>
        <sz val="12"/>
        <color rgb="FF002060"/>
        <rFont val="Times New Roman"/>
        <family val="1"/>
      </rPr>
      <t>Código:</t>
    </r>
    <r>
      <rPr>
        <sz val="12"/>
        <color rgb="FF002060"/>
        <rFont val="Times New Roman"/>
        <family val="1"/>
      </rPr>
      <t xml:space="preserve"> POA-CORAAMOCA-2025-F01</t>
    </r>
  </si>
  <si>
    <r>
      <t>Versión</t>
    </r>
    <r>
      <rPr>
        <sz val="12"/>
        <color rgb="FF002060"/>
        <rFont val="Times New Roman"/>
        <family val="1"/>
      </rPr>
      <t>: 2</t>
    </r>
  </si>
  <si>
    <t>Mantener motivación a través de reconocimientos y seguimiento.
Supervisión constante en actividades al aire libre.</t>
  </si>
  <si>
    <t>Pérdida de información o registro incompleto.</t>
  </si>
  <si>
    <t>División de Participación Social y Ciudadana .</t>
  </si>
  <si>
    <t>Informe elaborado.</t>
  </si>
  <si>
    <t>Dar seguimiento y registrar los proyectos de 30 horas realizados por los estudiantes en coordinación con CORAAMOCA.</t>
  </si>
  <si>
    <t>RD$10,000</t>
  </si>
  <si>
    <t>Falta de interés de los estudiantes o compromiso de las instituciones.</t>
  </si>
  <si>
    <t>División de Participación Social y Ciudadana, Colaboradores de la Institucion y Estudiantes</t>
  </si>
  <si>
    <t>Informe elaborado, Lista de asistencia</t>
  </si>
  <si>
    <t>Diseñar y proponer proyectos tipo de 30 horas en temas de agua, saneamiento y medio ambiente para los estudiantes participantes.</t>
  </si>
  <si>
    <t>Incumplimiento por parte de los estudiantes.
Proyectos incompletos.</t>
  </si>
  <si>
    <t>Realizar acuerdos de colaboración con estudiantes y centros educativos para la ejecución de proyectos de 30 horas relacionados con el cuidado del agua y del medio ambiente.</t>
  </si>
  <si>
    <t>División de Participación Social y Ciudadana.</t>
  </si>
  <si>
    <t>Vinculación educativa y proyectos estudiantiles en agua y medio ambiente fortalecidos.  Fortalecer la participación de estudiantes en proyectos relacionados con agua y medio ambiente mediante acuerdos de colaboración y proyectos de 30 horas durante el año 2026.</t>
  </si>
  <si>
    <t>PC: 3</t>
  </si>
  <si>
    <t xml:space="preserve"> Realizar promoción previa y escuchar necesidades reales de la comunidad.
Designar un moderador para garantizar orden y respeto.</t>
  </si>
  <si>
    <t>Falta de compromiso o abandono de voluntarios.
Falta de capacitación adecuada.</t>
  </si>
  <si>
    <t>División de Participación Social y Ciudadana y Comunitarios.</t>
  </si>
  <si>
    <t>Crear grupos de voluntarios comunitarios para implementar proyectos sostenibles a nivel local.</t>
  </si>
  <si>
    <t xml:space="preserve">Proveer guantes, mascarillas y reglas de seguridad antes de iniciar, supervisión con personal capacitado, definir rutas y áreas seguras para limpiar, plan B en caso de lluvia o condiciones climáticas adversas y campaña previa de motivación y registro de voluntarios. </t>
  </si>
  <si>
    <t>División de Participación Social y Ciudadana, Colaboradores de la Institucion y Estudiantes.</t>
  </si>
  <si>
    <t>Coordinar jornadas de limpieza en ríos, parques y arroyos dentro de la jurisdicción de CORAAMOCA.</t>
  </si>
  <si>
    <t xml:space="preserve"> Establecer un plan de trabajo con fechas y responsabilidades.
Mantener comunicación constante con orientadores o directores.</t>
  </si>
  <si>
    <t>Participación comunitaria y voluntariado en protección del agua y del medio ambiente promovidos.Promover la participación activa de la ciudadanía en acciones comunitarias de protección del agua y del medio ambiente mediante jornadas, voluntariado y proyectos sostenibles durante el año 2026</t>
  </si>
  <si>
    <t>PC. 2</t>
  </si>
  <si>
    <t>RD$30,000</t>
  </si>
  <si>
    <t>Crear un formulario estándar para reportar actividades.
Tener un responsable único de recopilación y archivo.
Verificar la información antes de publicar. Realizar un proceso de selección y registro.
Dar capacitación inicial sobre roles y seguridad.
Mantener motivación a través de reconocimientos y seguimiento.
Supervisión constante en actividades al aire libre.</t>
  </si>
  <si>
    <t xml:space="preserve">División de Participación Social y Ciudadana y Estudiantes. </t>
  </si>
  <si>
    <t>Promover y registrar las actividades desarrolladas con la comunidad, utilizando los canales de comunicación institucional.</t>
  </si>
  <si>
    <t xml:space="preserve"> Realizar reuniones previas para definir roles y expectativas claras,  firmar acuerdos y Mantener un canal de comunicación formal.</t>
  </si>
  <si>
    <t xml:space="preserve">Baja asistencia o interés, conflictos entre miembros de la comunidad. </t>
  </si>
  <si>
    <t>División de Participación Social y Ciudadana, Ciudadania.</t>
  </si>
  <si>
    <t xml:space="preserve">Informe elaborado, Lista de asistencia. </t>
  </si>
  <si>
    <t>Crear espacios comunitarios (encuentros, mesas de trabajo, comités) para fortalecer la participación ciudadana en temas de agua y medio ambiente.</t>
  </si>
  <si>
    <t>RD$20,000</t>
  </si>
  <si>
    <t>División de Participación Social y Ciudadana, Colaboradores de la Institucion, Ciudadania y Estudiantes.</t>
  </si>
  <si>
    <t>PC.01</t>
  </si>
  <si>
    <t>DIVISION DE PARTICIPACION SOCIAL Y CIUDADANA</t>
  </si>
  <si>
    <t>Implementar estrategias que promuevan la formación,sensibilización y capacitación de las comunidades, utilizando herramientas enfocadas en reducir, reutilizar y reciclar materiales, contribuyendo asi a la conservación del medio ambiente y los recuersos narturales.</t>
  </si>
  <si>
    <t>Garantizado canales de comunicación comunitaria entre CORAAMOCA y la población establecidos y fortalecidos. Fortalecer la comunicación directa y bidireccional entre CORAAMOCA y las comunidades rurales y urbanas mediante alianzas y espacios de información y diálogo durante el año 2026.</t>
  </si>
  <si>
    <t>Crear alianzas y pactos sociales con diferentes grupos de interes .</t>
  </si>
  <si>
    <t>Cantidad de pactos sociales</t>
  </si>
  <si>
    <t xml:space="preserve">Informe elaborado de los Pactos sociales </t>
  </si>
  <si>
    <t xml:space="preserve">Baja participación comunitaria.. </t>
  </si>
  <si>
    <t xml:space="preserve"> Supervisión con personal capacitado, definir Comunidades e instituciones y registro de voluntarios.</t>
  </si>
  <si>
    <t>Baja asistencia o interés, conflictos entre miembros de la comunidad.</t>
  </si>
  <si>
    <t>Falta de compromiso o abandono de voluntarios.</t>
  </si>
  <si>
    <t>Mantener motivación a través de reconocimientos y seguimiento.</t>
  </si>
  <si>
    <t>ESTRUCTURA ORGANICA</t>
  </si>
  <si>
    <t>DT- Departamento de Aguas Residuales</t>
  </si>
  <si>
    <t>DT- Departamento de Producción Tratamiento Agua Potable</t>
  </si>
  <si>
    <t>DCom- Dirección de Comunicaciones</t>
  </si>
  <si>
    <t xml:space="preserve">OAI- Oficina de Acceso a la Información </t>
  </si>
  <si>
    <t xml:space="preserve">TIC- Departamento de Tecnología de la Comunicación </t>
  </si>
  <si>
    <t>DL- Departamento Legal</t>
  </si>
  <si>
    <t xml:space="preserve">DAF- Dirección Administrativa y Finaciera </t>
  </si>
  <si>
    <t>PLAN OPERATIVOS ANUAL 2026</t>
  </si>
  <si>
    <t xml:space="preserve">  PLAN OPERATIVOS ANUAL  (POA)</t>
  </si>
  <si>
    <r>
      <t>Versión</t>
    </r>
    <r>
      <rPr>
        <sz val="11"/>
        <color rgb="FF002060"/>
        <rFont val="Artifex cf"/>
      </rPr>
      <t>: 1</t>
    </r>
  </si>
  <si>
    <r>
      <t xml:space="preserve">       Objetivo Estratégico: </t>
    </r>
    <r>
      <rPr>
        <sz val="12"/>
        <color rgb="FF002060"/>
        <rFont val="Times New Roman"/>
        <family val="1"/>
      </rPr>
      <t>Fortalecer la gestión institucional de CORAAMOCA durante el ciclo de la planificación estratégica orientado a resultados, asegurando la coherencia entre planes, presupuesto y desempeño institucional, sobre la base en los principios.</t>
    </r>
  </si>
  <si>
    <t>Notificaciones/ demandas</t>
  </si>
  <si>
    <t>Departamento Legal</t>
  </si>
  <si>
    <t>Procesos de compras y contrataciones</t>
  </si>
  <si>
    <t>Dirección técnica; Compras y Contrataciones, Legal, RAI</t>
  </si>
  <si>
    <t>Garantizar la representación jurídica legales e institucionales en CORAAMOCA</t>
  </si>
  <si>
    <t xml:space="preserve">  % de requerimientos   respondidos dentro de un plazo de 15 días </t>
  </si>
  <si>
    <t xml:space="preserve">Correo electrónico de la solicitud de información y correo con la respuesta, matriz de control mensual de solicitudes, estadística y balance de gestión OAI, </t>
  </si>
  <si>
    <r>
      <t xml:space="preserve">Actividad
</t>
    </r>
    <r>
      <rPr>
        <sz val="10"/>
        <color indexed="8"/>
        <rFont val="Times New Roman"/>
        <family val="1"/>
      </rPr>
      <t>Periodo</t>
    </r>
  </si>
  <si>
    <t xml:space="preserve">1.- Enviar al área correspondiente, la solicitud de información recibida mediante comunicación y/ o correo electrónico. </t>
  </si>
  <si>
    <t>2.-Dar seguimiento de la solicitud de información, al departamento donde fue enviada.</t>
  </si>
  <si>
    <t>3.-Dar respuesta final al ciudadano oportuna y satisfactoriamente</t>
  </si>
  <si>
    <t xml:space="preserve">Número de actualizaciones realizadas, según Ley 200-04 </t>
  </si>
  <si>
    <t>correo electrónico remitido al web master, Correo de socialización, reporte digital</t>
  </si>
  <si>
    <t>2.- Dar seguimiento a las áreas para el suministro de las informaciones.</t>
  </si>
  <si>
    <t>3.- Actualizar el Sub Portal de Transparencia (estadística y balance de gestión, índice de documentos disponibles, entre otros.</t>
  </si>
  <si>
    <t>4-Supervisión  de  los  buzones  externos  en los diferentes csc</t>
  </si>
  <si>
    <t>5. - Socializar reportes de evaluación de Sub-Portal de Transparencia generados por DIGEIG.</t>
  </si>
  <si>
    <t>1. - Recepción de solicitudes mediante el sistema 311</t>
  </si>
  <si>
    <t>2.- Realizar una investigación sobre la denuncia, queja o reclamación recibida, en el área que corresponde</t>
  </si>
  <si>
    <t>3. - Elaborar respuesta de la investigación y remitir al ciudadano</t>
  </si>
  <si>
    <t>1.- Solicitar información a las áreas para ser colgadas en el Portal de Transparencia.</t>
  </si>
  <si>
    <t>POLÌTICAS TRANSVERSAL DE DERECHOS HUMANOS</t>
  </si>
  <si>
    <t>Consolidar una cultura institucional en la prestación de servicios de agua potable y saneamiento, fundamentada en el respeto a la dignidad humana.</t>
  </si>
  <si>
    <t>D:H-1</t>
  </si>
  <si>
    <t>Falta de prioridad o recursos para ejecutar acciones del POA.</t>
  </si>
  <si>
    <t>Asegurar la inclusión de las acciones en el plan anual y dar seguimiento.</t>
  </si>
  <si>
    <t>Material audiovisual, carpas institucionales, afiches y banners impresos, material gráfico y visual de apoyo, impresiones varias, laptop para presentaciones y bulto para transporte de equipos.</t>
  </si>
  <si>
    <t>D:H-1.1</t>
  </si>
  <si>
    <t>Ejecución de acciones del POA vinculadas a derechos humanos.</t>
  </si>
  <si>
    <t xml:space="preserve">Informe elaborado y evidencias fotográficas  </t>
  </si>
  <si>
    <t>Encargada del Indicador. Planificacion y Desarrollo.</t>
  </si>
  <si>
    <t>Asegurar la inclusión de las acciones en el plan anual y dar rseguimiento.</t>
  </si>
  <si>
    <t xml:space="preserve">Laptop, Bulto. </t>
  </si>
  <si>
    <t>D:H-1.2</t>
  </si>
  <si>
    <t>Socialización e implementación de la Política Institucional de Derechos Humanos.</t>
  </si>
  <si>
    <t xml:space="preserve">Informe elaborado, Fotos  </t>
  </si>
  <si>
    <t>Baja participación del personal o desconocimiento del contenido de la política.</t>
  </si>
  <si>
    <t>Planificar jornadas de socialización en horarios accesibles y materiales informativos adaptados.</t>
  </si>
  <si>
    <t>Impresiones, banner, material visual</t>
  </si>
  <si>
    <t>D:H-1.3</t>
  </si>
  <si>
    <t>Capacitación en Derechos Humanos a directivos (grupo ocupacional V).</t>
  </si>
  <si>
    <t xml:space="preserve">Informe elaborado, Lista de asistencia, Fotos. </t>
  </si>
  <si>
    <t>Recursos Humanos. Colaboradores de la Institucion.</t>
  </si>
  <si>
    <t>Limitada disponibilidad de los directivos o falta de interés, como también la falta de capacitadores disponibles.</t>
  </si>
  <si>
    <t>Coordinar capacitaciones con anticipación y promover su responsabilidad dentro del desempeño institucional.</t>
  </si>
  <si>
    <t xml:space="preserve">Impresiones </t>
  </si>
  <si>
    <t>D:H-1.4</t>
  </si>
  <si>
    <t>Sensibilización y capacitación del personal de la institución sobre derechos humanos.</t>
  </si>
  <si>
    <t>Falta de motivación para participar.</t>
  </si>
  <si>
    <t>Coordinar las capacitaciones y las sencibilización con anticipación y promover su compromiso dentro del desempeño institucional.</t>
  </si>
  <si>
    <t>D:H-1.5</t>
  </si>
  <si>
    <t>Sensibilización a usuarios/as sobre derechos humanos y servicios institucionales.</t>
  </si>
  <si>
    <t>Informe elaborado, Fotos.</t>
  </si>
  <si>
    <t>Encargada del Indicador. Comunicaciones, Atención al Usuario.</t>
  </si>
  <si>
    <t>Escasa asistencia de la comunidad o falta de comprensión del mensaje.</t>
  </si>
  <si>
    <t>Realizar campañas previas de difusión comunitaria y utilizar medios locales ( redes y visitas).</t>
  </si>
  <si>
    <t>Material audiovisual, carpas, afiches</t>
  </si>
  <si>
    <t>D:H-1.6</t>
  </si>
  <si>
    <t>Seguimiento y evaluación de la transversalización de derechos humanos.</t>
  </si>
  <si>
    <t>Retraso en la recopilación de evidencias.</t>
  </si>
  <si>
    <t>Realizar monitereos.</t>
  </si>
  <si>
    <r>
      <t xml:space="preserve">Cultura institucional con enfoque en derechos humanos consolidada.
</t>
    </r>
    <r>
      <rPr>
        <sz val="12"/>
        <color rgb="FF000000"/>
        <rFont val="Times New Roman"/>
        <family val="1"/>
      </rPr>
      <t>Consiste en la implementación de la Política Institucional de Derechos Humanos, la capacitación de directivos y la sensibilización del personal, integrando las políticas transversales de derechos humanos en todos los procesos institucionales para mejorar la calidad del servicio y el impacto social sostenible.</t>
    </r>
  </si>
  <si>
    <t>+H80</t>
  </si>
  <si>
    <t>Mejorar la gestión de los recursos humanos para garantizar eficiencia, motivación, innovación y equidad en el servicio público.</t>
  </si>
  <si>
    <t>RH-01</t>
  </si>
  <si>
    <t>Programa de Desarrollo del Talento Humano del personal implementado</t>
  </si>
  <si>
    <t>% de cumplimiento del programa</t>
  </si>
  <si>
    <t>RRHH, Direcciones, MAP</t>
  </si>
  <si>
    <t>Recursos Propios</t>
  </si>
  <si>
    <t>Planificar, coordinar y ejecutar el programa anual de capacitación del personal</t>
  </si>
  <si>
    <t>% de personal capacitado</t>
  </si>
  <si>
    <t>Informes de capacitación, listas de asistencia</t>
  </si>
  <si>
    <t>Retrasos en procesos</t>
  </si>
  <si>
    <t>Check list de requerimientos, seguimiento</t>
  </si>
  <si>
    <t>Organizar y aplicar el proceso de evaluación del desempeño</t>
  </si>
  <si>
    <t>% de evaluaciones completadas</t>
  </si>
  <si>
    <t>Acuerdos y reportes de evaluación del desempeño</t>
  </si>
  <si>
    <t>Poca participación</t>
  </si>
  <si>
    <t>Socializar importancia, seguimiento</t>
  </si>
  <si>
    <t>Implementar y actualizar el sistema de carrera del personal</t>
  </si>
  <si>
    <t>% de puestos con rutas de desarrollo definidas</t>
  </si>
  <si>
    <t>Actas de concursos, documentos de rutas de desarrollo</t>
  </si>
  <si>
    <t>Falta de compromiso de áreas</t>
  </si>
  <si>
    <t>RH-02</t>
  </si>
  <si>
    <t>Programa de Bienestar y Motivación del personal de la institución implementado.</t>
  </si>
  <si>
    <t>% de satisfacción de colaboradores</t>
  </si>
  <si>
    <t>RRHH, Dirección General, Dirección Financiera</t>
  </si>
  <si>
    <t>Diseñar, actualizar e implementar el sistema institucional de incentivos</t>
  </si>
  <si>
    <t>% de colaboradores con incentivos aplicados</t>
  </si>
  <si>
    <t>Informe de cumplimiento de metas establecidas</t>
  </si>
  <si>
    <t>Resistencia al cambio</t>
  </si>
  <si>
    <t>Comunicación y seguimiento</t>
  </si>
  <si>
    <t>Planificar y ejecutar actividades de integración y bienestar</t>
  </si>
  <si>
    <t># de actividades realizadas</t>
  </si>
  <si>
    <t>Informe de actividades y actas de reconocimientos</t>
  </si>
  <si>
    <t>Poca acogida</t>
  </si>
  <si>
    <t>Recordatorios y refuerzo comunicacional</t>
  </si>
  <si>
    <t>Revisar y actualizar la escala salarial</t>
  </si>
  <si>
    <t>% de cargos con rangos salariales actualizados</t>
  </si>
  <si>
    <t>Informe de empleados por debajo de la escala</t>
  </si>
  <si>
    <t>Planificación financiera y aprobación</t>
  </si>
  <si>
    <t>RH-03</t>
  </si>
  <si>
    <t>Sistema de gestión estratégica de RRHH implementado</t>
  </si>
  <si>
    <t>% de procesos actualizados</t>
  </si>
  <si>
    <t>RRHH, Dirección de Planificación, Dirección General</t>
  </si>
  <si>
    <t>Recursos Propios + MAP</t>
  </si>
  <si>
    <t>Elaborar y actualizar el plan de gestión estratégica</t>
  </si>
  <si>
    <t>Plan estratégico validado, cronograma de ejecución</t>
  </si>
  <si>
    <t>Demoras en entrega de información, procesos desiertos</t>
  </si>
  <si>
    <t>Sensibilización de responsables y acompañamiento técnico</t>
  </si>
  <si>
    <t>Procesos clave de gestión de recursos humanos revisados y rediseñados</t>
  </si>
  <si>
    <t>% de líneas de acción ejecutadas</t>
  </si>
  <si>
    <t>Procesos y políticas actualizadas</t>
  </si>
  <si>
    <t>Demoras en entrega de información</t>
  </si>
  <si>
    <t>Sensibilización y acompañamiento técnico</t>
  </si>
  <si>
    <t>Gestionar identificación institucional del personal</t>
  </si>
  <si>
    <t>% de personal con identificación vigente</t>
  </si>
  <si>
    <t>Carnets y uniformes asignados</t>
  </si>
  <si>
    <t>Demoras en aprobación</t>
  </si>
  <si>
    <t>Capacitación y seguimiento</t>
  </si>
  <si>
    <t>Revisar y actualizar la estructura organizacional</t>
  </si>
  <si>
    <t>% de estructura actualizada</t>
  </si>
  <si>
    <t>Estructura aprobada y validada</t>
  </si>
  <si>
    <t>Fallas en entrega</t>
  </si>
  <si>
    <t>Planificación de ejecución y entrega</t>
  </si>
  <si>
    <t>RH-04</t>
  </si>
  <si>
    <t>Programa de Seguridad y Salud Laboral (SISMAP) implementado</t>
  </si>
  <si>
    <t>% de cumplimiento SISMAP</t>
  </si>
  <si>
    <t>Comité Mixto de Seguridad y Salud</t>
  </si>
  <si>
    <t>Planificar y ejecutar simulacros de emergencia</t>
  </si>
  <si>
    <t># de simulacros realizados</t>
  </si>
  <si>
    <t>Relación de participantes</t>
  </si>
  <si>
    <t>Poca aceptación del personal</t>
  </si>
  <si>
    <t>Estrategias de sensibilización</t>
  </si>
  <si>
    <t>Realizar evaluaciones ergonómicas</t>
  </si>
  <si>
    <t># de evaluaciones realizadas</t>
  </si>
  <si>
    <t>Fotos y controles establecidos</t>
  </si>
  <si>
    <t>Falta de compromiso</t>
  </si>
  <si>
    <t>Sensibilización y seguimiento</t>
  </si>
  <si>
    <t>Diseñar y ejecutar campañas de hábitos saludables</t>
  </si>
  <si>
    <t># de campañas implementadas</t>
  </si>
  <si>
    <t>Informe de actividades</t>
  </si>
  <si>
    <t>Incentivos y difusión</t>
  </si>
  <si>
    <t>RH-05</t>
  </si>
  <si>
    <t>Programa de Innovación y Transformación Digital en RRHH</t>
  </si>
  <si>
    <t>% de procesos digitalizados</t>
  </si>
  <si>
    <t>RRHH, Dirección TIC, MAP</t>
  </si>
  <si>
    <t>Recursos Propios + Cooperación</t>
  </si>
  <si>
    <t>Diseñar, desarrollar e implementar portal digital para empleados</t>
  </si>
  <si>
    <t>% de personal usando el portal</t>
  </si>
  <si>
    <t>Acta de implementación de software, expedientes digitales, reportes de uso</t>
  </si>
  <si>
    <t>Retrazo tecnológico</t>
  </si>
  <si>
    <t>Capacitación y soporte técnico</t>
  </si>
  <si>
    <t>Planificar y ejecutar talleres de análisis de datos</t>
  </si>
  <si>
    <t># de talleres realizados</t>
  </si>
  <si>
    <t>Informes de talleres y lista de participantes</t>
  </si>
  <si>
    <t>Baja participación</t>
  </si>
  <si>
    <t>Organizar hackathons internos de innovación</t>
  </si>
  <si>
    <t># de hackathons realizados</t>
  </si>
  <si>
    <t>Informe de participantes y resultados de obtenidos por la capacitación</t>
  </si>
  <si>
    <t>Poca asistencia</t>
  </si>
  <si>
    <t>Incentivos y comunicación</t>
  </si>
  <si>
    <t>RH-06</t>
  </si>
  <si>
    <t>Programa de Equidad, Diversidad e Inclusión Laboral</t>
  </si>
  <si>
    <t>% de cumplimiento de políticas de igualdad e inclusión</t>
  </si>
  <si>
    <t>RRHH, Dirección General, Comité de Ética</t>
  </si>
  <si>
    <t>Diseñar y ejecutar capacitaciones sobre sesgos y respeto laboral</t>
  </si>
  <si>
    <t># de capacitaciones ejecutadas</t>
  </si>
  <si>
    <t>Reportes de participantes</t>
  </si>
  <si>
    <t>Campañas de sensibilización y apoyo gerencial</t>
  </si>
  <si>
    <t>Conformar y dar seguimiento a comités internos</t>
  </si>
  <si>
    <t># de comités operativos</t>
  </si>
  <si>
    <t>Informes de inclusión, actas de reuniones</t>
  </si>
  <si>
    <t>Supervisión y seguimiento</t>
  </si>
  <si>
    <t>Implementar programas de reconocimiento a prácticas inclusivas</t>
  </si>
  <si>
    <t># de iniciativas reconocidas</t>
  </si>
  <si>
    <t>Políticas institucionales, actas de reconocimientos</t>
  </si>
  <si>
    <t>Falta de participación</t>
  </si>
  <si>
    <t>Difusión y convocatoria activa</t>
  </si>
  <si>
    <t>Programa anual de capacitación aprobado</t>
  </si>
  <si>
    <t>Plan institucional de bienestar y motivación</t>
  </si>
  <si>
    <t>Plan estratégico de gestión de RRHH</t>
  </si>
  <si>
    <t>Plan de Seguridad y Salud en el Trabajo</t>
  </si>
  <si>
    <t>Plan de transformación digital de RRHH</t>
  </si>
  <si>
    <t>Política institucional de equidad e inclusión</t>
  </si>
  <si>
    <t>Retrasos en la ejecución del programa de capacitación y evaluación del desempeño.</t>
  </si>
  <si>
    <t>Implementar cronograma detallado, lista de verificación de requisitos y seguimiento periódico.</t>
  </si>
  <si>
    <t>Baja participación del personal en las iniciativas de bienestar e incentivos.</t>
  </si>
  <si>
    <t>Fortalecer la comunicación interna, realizar campañas motivacionales y dar seguimiento a la participación.</t>
  </si>
  <si>
    <t>Demoras en la entrega de información y validación de procesos institucionales.</t>
  </si>
  <si>
    <t>Sensibilizar a los responsables, establecer plazos formales y brindar acompañamiento técnico.</t>
  </si>
  <si>
    <t>Escasa participación del personal en actividades de seguridad y salud laboral.</t>
  </si>
  <si>
    <t>Implementar jornadas de sensibilización y promover incentivos para la participación.</t>
  </si>
  <si>
    <t>Resistencia del personal al uso de herramientas digitales.</t>
  </si>
  <si>
    <t>Realizar capacitaciones prácticas, soporte técnico continuo y campañas de adopción tecnológica.</t>
  </si>
  <si>
    <t>Bajo compromiso institucional con las políticas de inclusión.</t>
  </si>
  <si>
    <t>Fortalecer el liderazgo directivo, campañas de sensibilización y seguimiento al cumplimiento.</t>
  </si>
  <si>
    <t>Toda el area de CORAAMOCA</t>
  </si>
  <si>
    <t>Que la entrega de las informaciones por parte de los responsables no sea oportuna</t>
  </si>
  <si>
    <t>Solicitud recurrente y permanente</t>
  </si>
  <si>
    <t>depende de la cantidad de informacion requerida</t>
  </si>
  <si>
    <t>de personal y material</t>
  </si>
  <si>
    <t>En un plazo de 3 días laborables</t>
  </si>
  <si>
    <t>Solicitud por escrito de manera física y/o por correo electrónico.</t>
  </si>
  <si>
    <t>La RAI</t>
  </si>
  <si>
    <t>No enviar solicitud dentro del plazo establecido</t>
  </si>
  <si>
    <t>Solicitud a los responsables inmediata</t>
  </si>
  <si>
    <t>minimo</t>
  </si>
  <si>
    <t>material</t>
  </si>
  <si>
    <t>Recurrente</t>
  </si>
  <si>
    <t>Reenviar solicitud al responsable física, verbal y por correo electrónico.</t>
  </si>
  <si>
    <t>No recordar ni reenviar la solicitud con frecuencia</t>
  </si>
  <si>
    <t>Reenviar solicitud por escrito cada tres (3) días.</t>
  </si>
  <si>
    <t>Mínimo</t>
  </si>
  <si>
    <t>En un plazo de (15) días laborables sin el uso de prórroga</t>
  </si>
  <si>
    <t>Comunicación por escrito de entrega de información, como la prefiera el solicitante.</t>
  </si>
  <si>
    <t>No entregar dentro del plazo establecido.</t>
  </si>
  <si>
    <t>Dar seguimiento contínuo para que la entrega sea sin el uso de prórroga</t>
  </si>
  <si>
    <t>Material</t>
  </si>
  <si>
    <t>No solicitar a tiempo la habilitación del portal estandarizado y no publicar dentro del plazo establecido por la DIGEIG, con la frecuencia exigida.</t>
  </si>
  <si>
    <t>Solicitar a la oficina de la TIC que le solicite a la OGTIC, inmediatamente se reciba la resolucion de implementación del nuevo portal y publicar dentro del plazo establecido por la DIGEIG, con la frecuencia determinada.</t>
  </si>
  <si>
    <t>Minimo</t>
  </si>
  <si>
    <t>Digital</t>
  </si>
  <si>
    <t>Dentro de los primeros diecinueve (19) días de cada mes.</t>
  </si>
  <si>
    <t>Solicitud por escrito de manera física y/o por correo electrónico.     Matriz de responsabilidad informacional.</t>
  </si>
  <si>
    <t>Solicitar fuera del plazo establecido.</t>
  </si>
  <si>
    <t>Dirigir la solicitud de información con tiempo anticipado, dentro de las 48 horas de recibir la solicitud del ciudadano.</t>
  </si>
  <si>
    <t>Remitir recordatorio de entrega de informacion cada dos dias</t>
  </si>
  <si>
    <t>reenviar las solicitudes a los responsables para que entreguen antes del plazo determinado</t>
  </si>
  <si>
    <t>Entrega de informacion fuera del plazo establecido</t>
  </si>
  <si>
    <t xml:space="preserve">Reenviar la solicitud y recordatorio insistentemente y socializar con la maxima autoridad en caso que no entreguen poco antes de llegar el ultimo dia de publicar. </t>
  </si>
  <si>
    <t>Dentro de un plazo de 20 dias laborables publicar las informaciones periodicas.</t>
  </si>
  <si>
    <t>Portal web institucional de Transparencia creado por la OGTIC estandarizado y actualizado con la periodicidad establecida por la DIGEIG.</t>
  </si>
  <si>
    <t>La RAI y la Oficina de la TIC</t>
  </si>
  <si>
    <t>Entrega de informacion departe de Dptos. fuera de plazo para publicar.</t>
  </si>
  <si>
    <t>Publicar las informaciones dentro del plazo establecido</t>
  </si>
  <si>
    <t>RD$2,600.00</t>
  </si>
  <si>
    <t>Tarifa basica de internet</t>
  </si>
  <si>
    <t xml:space="preserve">Cada 5 días </t>
  </si>
  <si>
    <t>Estadistica de quejas, reclamaciones, sugerencias y denuncias, publicadas en el portal web de transparencia Institucional</t>
  </si>
  <si>
    <t>No revisar los buzones en todas las estafetas, antes de los 5 días laborables.</t>
  </si>
  <si>
    <t>Acordar con el Dpto. de Transportación, para el traslado a todos los SCS, dentro y fuera de la ciudad, cada 5 días por lo menos.</t>
  </si>
  <si>
    <t>RD$1,320 - Viatico, RD$2,000 - Combustible camion (una vez a la semana) RD$159,360 (Anual)</t>
  </si>
  <si>
    <t>Viatico y Combustible.</t>
  </si>
  <si>
    <t>Mensual</t>
  </si>
  <si>
    <t>Correos electrónicos, Fotos de reuniones y Chat en red social (wathsapp)</t>
  </si>
  <si>
    <t>La RAI con todos los Responsables</t>
  </si>
  <si>
    <t>No compartir con los responsables ni con la maxima autoridad los resultados de la evaluación emitida por la DIGEIG, sobre del portal web institucional de Transparencia.</t>
  </si>
  <si>
    <t>Reunir cada trimestre a la mayoria de los encargados responsables de entregar las informaciones que se publican en el portal web de  Transparencia para socializar los resultados de las evaluaciones del portal para que conozcan los formatos y datos requeridos, para las mejoras.</t>
  </si>
  <si>
    <t>RD$15,000.00 trimestral</t>
  </si>
  <si>
    <t>Materiales de oficina y Brindis (Café, cremora, jugo, hielo, picadera)</t>
  </si>
  <si>
    <t>No revisar diariamente y no dar respuesta dentro del plazo establecido.</t>
  </si>
  <si>
    <t xml:space="preserve">Revisar diariamente los portales, los correos electronicos </t>
  </si>
  <si>
    <t>% de casos respondidos dentro de los 5 dias a partir de la fecha de ser emitida.</t>
  </si>
  <si>
    <t>Portal web de la LINEA 311 creado por la OGTIC estandarizado donde se reciben quejas, reclamaciones, sugerencias y denuncias. Estadisticas publicadas en el portal web de Transparencia Institucional.</t>
  </si>
  <si>
    <t>No revisar diariamente el portal de la LINEA 311</t>
  </si>
  <si>
    <t>Revisar diariamente el portal web del 311 y dar respuesta dentro del plazo oportuno.</t>
  </si>
  <si>
    <t>Dentro del plazo de 5 días laborables responder la queja</t>
  </si>
  <si>
    <t xml:space="preserve">Informe al Director General de las quejas recibidas, Solicitud de respuesta al Dpto. correspondiente y publicacion de respuesta al ciudadano, en el portal web del 311. </t>
  </si>
  <si>
    <t>No solicitar respuesta al Dpto. responsable dentro del plazo oportuno.</t>
  </si>
  <si>
    <t>Revisar diariamente el portal del 311, solicitar dentro de los 5 dias a los responsables y publicar respuesta en el portal web del 311 oportunamente.</t>
  </si>
  <si>
    <t>dentro de los 15 dias establecidos</t>
  </si>
  <si>
    <t>portal web de la LINEA 311, estadistica publicada en el portal Transparencia, Informes entregados al Director General trimestralmente.</t>
  </si>
  <si>
    <t>La RAI y los Responsables de los Dptos.</t>
  </si>
  <si>
    <t>Que los Dptos. No entreguen respuesta en tiempo oportuno y no se publique en el portal dentro del plazo.</t>
  </si>
  <si>
    <t>Recordar a los responsables dentro del plazo para dar respuesta oportuna.</t>
  </si>
  <si>
    <t>Fotografías y videos con la promición de la campaña</t>
  </si>
  <si>
    <t>Comision de Integridad</t>
  </si>
  <si>
    <t>Que toda los miembros de la comision no se integren. Que no se logren obtener los recusos economicos para los materiales necesarios para la campaña.</t>
  </si>
  <si>
    <t>Entregar a tiempo el POA de la comision dentro del de la OAI, hablarlo con el Director General, con la Dir. De Finanzas y la Enc. de Presupuesto, en tiempo oportuno.</t>
  </si>
  <si>
    <t>RD$89,500.00</t>
  </si>
  <si>
    <t>Económicos y materiales de oficina</t>
  </si>
  <si>
    <t>Motivar a todos los miembros de la CIGCN</t>
  </si>
  <si>
    <r>
      <t xml:space="preserve">Requerimientos de información del ciudadano gestionado
</t>
    </r>
    <r>
      <rPr>
        <sz val="10"/>
        <color indexed="8"/>
        <rFont val="Times New Roman"/>
        <family val="1"/>
      </rPr>
      <t>Consiste en dGarantizar la atención y respuesta oportuna a las solicitudes de información pública presentadas por la ciudadanía a través de los canales habilitados (SAIP, correo electrónico, presencial y otras plataformas), cumpliendo con los plazos establecidos en la Ley No. 200-04 de Libre Acceso a la Información Pública y logrando responder al menos el 95 % de las solicitudes dentro del plazo legal durante el año 2026.</t>
    </r>
  </si>
  <si>
    <r>
      <t xml:space="preserve">Sub Portal de Transparencia Institucional, actualizado
</t>
    </r>
    <r>
      <rPr>
        <sz val="10"/>
        <rFont val="Times New Roman"/>
        <family val="1"/>
      </rPr>
      <t xml:space="preserve"> Consiste en Mantener actualizado el Subportal de Transparencia Institucional conforme al estándar establecido por la DIGEIG, mediante la recopilación, validación y publicación mensual de la información obligatoria, asegurando que el 100 % de los contenidos requeridos estén disponibles y actualizados dentro de los plazos establecidos durante el año 2026.</t>
    </r>
  </si>
  <si>
    <r>
      <t xml:space="preserve">Requerimientos de información del ciudadano gestionado
</t>
    </r>
    <r>
      <rPr>
        <sz val="10"/>
        <color indexed="8"/>
        <rFont val="Times New Roman"/>
        <family val="1"/>
      </rPr>
      <t>Consiste en Garantizar la atención y respuesta oportuna a las solicitudes de información pública presentadas por la ciudadanía, a través de los distintos canales habilitados (correo electrónico, Portal SAIP, atención presencial y otras plataformas institucionales), asegurando el cumplimiento de los plazos y disposiciones establecidos en la Ley No. 200-04 de Libre Acceso a la Información Pública, logrando responder al menos el 100% de las solicitudes dentro del plazo legal durante el período 2026.</t>
    </r>
  </si>
  <si>
    <r>
      <t xml:space="preserve">Producto 1 - Cultura de integridad.
</t>
    </r>
    <r>
      <rPr>
        <sz val="12"/>
        <color rgb="FF000000"/>
        <rFont val="Times New Roman"/>
        <family val="1"/>
      </rPr>
      <t>Desarrollar programas, eventos y actividades lúdicas que promuevan la interiorización de los principios éticos y  valores de integridad.</t>
    </r>
  </si>
  <si>
    <r>
      <rPr>
        <b/>
        <sz val="11"/>
        <color rgb="FF002060"/>
        <rFont val="Artifex cf"/>
      </rPr>
      <t>F. Emisión</t>
    </r>
    <r>
      <rPr>
        <sz val="11"/>
        <color rgb="FF002060"/>
        <rFont val="Artifex cf"/>
      </rPr>
      <t>: 04/01/2026</t>
    </r>
  </si>
  <si>
    <t>F. Emisión: 04/01/2026</t>
  </si>
  <si>
    <t>Incrementar el porcentaje del monto recaudado con respecto a lo facturado por concepto de agua potable y alcantarillado en CORAAMOCA.</t>
  </si>
  <si>
    <t>Reducido el índice de morosidad en clientes sin medición de 63.97 en 2025 a un 60.00% al 2026.</t>
  </si>
  <si>
    <t>Nota: la ejecución de los productos de las áreas es lograda con el presupuesto asignado en el programa 13-Gestión Comercial</t>
  </si>
  <si>
    <r>
      <rPr>
        <b/>
        <sz val="11"/>
        <color rgb="FF002060"/>
        <rFont val="Times New Roman"/>
        <family val="1"/>
      </rPr>
      <t>Código:</t>
    </r>
    <r>
      <rPr>
        <sz val="11"/>
        <color rgb="FF002060"/>
        <rFont val="Times New Roman"/>
        <family val="1"/>
      </rPr>
      <t xml:space="preserve"> POA-CORAAMOCA-2026-F01</t>
    </r>
  </si>
  <si>
    <r>
      <t>Versión</t>
    </r>
    <r>
      <rPr>
        <sz val="11"/>
        <color rgb="FF002060"/>
        <rFont val="Times New Roman"/>
        <family val="1"/>
      </rPr>
      <t>: 2</t>
    </r>
  </si>
  <si>
    <r>
      <t xml:space="preserve">     </t>
    </r>
    <r>
      <rPr>
        <sz val="14"/>
        <color rgb="FF002060"/>
        <rFont val="Times New Roman"/>
        <family val="1"/>
      </rPr>
      <t>Aumentar la cobertura y el acceso al agua potable</t>
    </r>
  </si>
  <si>
    <r>
      <t xml:space="preserve">Limpieza y desinfección de las plantas de tratamiento de agua potable, cárcamos de bombeo y obras de toma de la provincia Espaillat, programadas y ejecutadas.
</t>
    </r>
    <r>
      <rPr>
        <sz val="12"/>
        <color rgb="FF000000"/>
        <rFont val="Times New Roman"/>
        <family val="1"/>
      </rPr>
      <t>Mejorar la calidad del agua suministrada a los usuarios de la provincia Espaillat, incrementando el porcentaje de muestras dentro de los parámetros de potabilidad establecidos del 85% al 95% en las plantas de tratamiento, cárcamos de bombeo y obras de toma intervenidos, durante el año 2026, mediante la limpieza y desinfección preventiva de estas instalaciones.</t>
    </r>
  </si>
  <si>
    <r>
      <t xml:space="preserve">Sistemas de cloración instalados en acueductos y puntos críticos de la provincia Espaillat.
</t>
    </r>
    <r>
      <rPr>
        <sz val="12"/>
        <color rgb="FF000000"/>
        <rFont val="Times New Roman"/>
        <family val="1"/>
      </rPr>
      <t>Garantizar la calidad del agua que reciben los usuarios de la provincia Espaillat, incrementando el porcentaje de muestras dentro de los parámetros de potabilidad establecidos del 85% al 95% en los acueductos con sistemas de cloración instalados, durante el año 2026.</t>
    </r>
  </si>
  <si>
    <r>
      <t xml:space="preserve">Rehabilitación de los sistemas de cloración de Gaspar Hernández, Veragua, Jamao al Norte y Cayetano Germosén.
</t>
    </r>
    <r>
      <rPr>
        <sz val="12"/>
        <color rgb="FF000000"/>
        <rFont val="Times New Roman"/>
        <family val="1"/>
      </rPr>
      <t>Mejorar la calidad del agua potable suministrada en los municipios de Gaspar Hernández, Veragua, Jamao al Norte y Cayetano Germosén, incrementando el porcentaje de muestras dentro de los parámetros de calidad establecidos de 80% a 95% durante el año 2026.</t>
    </r>
  </si>
  <si>
    <r>
      <t xml:space="preserve">Nuevos acueductos incorporados al sistema de control sanitario en la provincia Espaillat.
</t>
    </r>
    <r>
      <rPr>
        <sz val="12"/>
        <color rgb="FF000000"/>
        <rFont val="Times New Roman"/>
        <family val="1"/>
      </rPr>
      <t>Mejorar la calidad y el servicio del agua potable en la provincia Espaillat, incrementando el porcentaje de acueductos incorporados al sistema de control sanitario del 40% al 80% y aumentando la frecuencia de monitoreo de calidad de 1 a 3 muestreos por año en cada acueducto, durante el año 2026.</t>
    </r>
  </si>
  <si>
    <r>
      <t xml:space="preserve">Desinfección preventiva de las redes de distribución y de los depósitos reguladores de agua potable, programada y ejecutada en la provincia Espaillat.
</t>
    </r>
    <r>
      <rPr>
        <sz val="12"/>
        <color rgb="FF000000"/>
        <rFont val="Times New Roman"/>
        <family val="1"/>
      </rPr>
      <t>Garantizar el buen funcionamiento de las redes de distribución y de los depósitos reguladores de agua potable en la provincia Espaillat, incrementando el porcentaje de muestras dentro de los parámetros de potabilidad establecidos del 85% al 95% y reduciendo las no conformidades sanitarias en un 50%, durante el año 2026, mediante la ejecución de jornadas de desinfección preventiva.</t>
    </r>
  </si>
  <si>
    <r>
      <t xml:space="preserve">Producción de agua potable incrementada para el abastecimiento de la provincia Espaillat.
</t>
    </r>
    <r>
      <rPr>
        <sz val="12"/>
        <color rgb="FF000000"/>
        <rFont val="Times New Roman"/>
        <family val="1"/>
      </rPr>
      <t>Aumentar la producción de agua potable para la provincia Espaillat de 400 L/s a 520 L/s (incremento del 30%) durante el año 2026, mediante la incorporación de nuevas fuentes y la optimización de la operación de los sistemas existentes.</t>
    </r>
  </si>
  <si>
    <t xml:space="preserve"> </t>
  </si>
  <si>
    <t xml:space="preserve">Ejecutar el levantamiento de campo del catastro de redes de agua potable en los sectores priorizados de Moca y Gaspar Hernández.
</t>
  </si>
  <si>
    <t xml:space="preserve">Ejecutar en campo las reparaciones de averías en las redes de agua potable de los acueductos de la provincia Espaillat, incluyendo corrección de fugas, sustitución de tramos dañados y mantenimiento correctivo de válvulas y conexiones, conforme al programa aprobado.
</t>
  </si>
  <si>
    <t xml:space="preserve">Inspeccionar y diagnosticar la condición operativa de los equipos electromecánicos, sistemas de automatización y monitoreo, transformadores, generadores y equipos de bombeo de los sistemas de acueductos.
</t>
  </si>
  <si>
    <t xml:space="preserve">Verificar el funcionamiento hidráulico de las válvulas y piezas especiales instaladas y reparadas, y realizar el seguimiento y registro técnico de las intervenciones realizadas.
</t>
  </si>
  <si>
    <t xml:space="preserve">Construir las obras civiles requeridas e instalar en campo los micromedidores y puntos fijos de monitoreo de presión en las líneas de conducción y distribución de agua potable, conforme a los diseños aprobados.
</t>
  </si>
  <si>
    <t xml:space="preserve">Ejecutar los programas de capacitación en reducción del Agua No Contabilizada (ANC), sectorización y modelación hidráulica dirigidos al personal técnico.
</t>
  </si>
  <si>
    <t xml:space="preserve">Evaluar y dar seguimiento al proceso de formación, midiendo el aprovechamiento de los técnicos y la aplicación de los conocimientos en la operación de los sistemas de agua potable.
</t>
  </si>
  <si>
    <r>
      <t xml:space="preserve">Catastro de redes de agua potable en sectores priorizados del área de Moca (Villa Olga, Villa del Caimito, Villa Elsa, Villa Carolina I, II, III y IV, Villa Delia) y del municipio de Gaspar Hernández elaborado.
</t>
    </r>
    <r>
      <rPr>
        <sz val="14"/>
        <color rgb="FF000000"/>
        <rFont val="Times New Roman"/>
        <family val="1"/>
      </rPr>
      <t>Generar un catastro técnico actualizado de las redes de distribución de agua potable en los sectores priorizados de Moca y Gaspar Hernández, incluyendo su localización, dimensiones, materiales y estado operativo, para apoyar la planificación, operación y rehabilitación de la infraestructura.</t>
    </r>
  </si>
  <si>
    <r>
      <t xml:space="preserve">Actividad
</t>
    </r>
    <r>
      <rPr>
        <sz val="14"/>
        <color rgb="FF000000"/>
        <rFont val="Times New Roman"/>
        <family val="1"/>
      </rPr>
      <t>Periodo</t>
    </r>
  </si>
  <si>
    <r>
      <t xml:space="preserve">Programa de reparaciones de averías en las redes de agua potable de los acueductos de la provincia Espaillat ejecutado.
</t>
    </r>
    <r>
      <rPr>
        <sz val="14"/>
        <color rgb="FF000000"/>
        <rFont val="Times New Roman"/>
        <family val="1"/>
      </rPr>
      <t>Garantizar la continuidad y la calidad del servicio de agua potable en los acueductos de la provincia Espaillat mediante la ejecución sistemática de reparaciones de averías en las redes de distribución (corrección de fugas, sustitución de tramos dañados y mantenimiento correctivo de válvulas y conexiones) durante el año 2026.</t>
    </r>
  </si>
  <si>
    <r>
      <t xml:space="preserve">Sectorización y distribución del sistema de agua potable en la provincia Espaillat mejoradas.
</t>
    </r>
    <r>
      <rPr>
        <sz val="14"/>
        <color rgb="FF000000"/>
        <rFont val="Times New Roman"/>
        <family val="1"/>
      </rPr>
      <t>Optimizar la gestión hidráulica del sistema de agua potable de la provincia Espaillat mediante la implementación de acciones de sectorización del sistema de distribución (diseño y delimitación de zonas hidráulicas controladas –DMA–, ajuste de presiones, redistribución de flujos y racionalización del servicio) durante el año 2026.</t>
    </r>
  </si>
  <si>
    <r>
      <t xml:space="preserve">Programa de mantenimiento preventivo y correctivo de equipos electromecánicos, sistemas de automatización, transformadores, generadores y equipos de bombeo en los sistemas de acueductos de la provincia Espaillat ejecutado.
</t>
    </r>
    <r>
      <rPr>
        <sz val="14"/>
        <color rgb="FF000000"/>
        <rFont val="Times New Roman"/>
        <family val="1"/>
      </rPr>
      <t>Garantizar la operatividad, eficiencia y seguridad de la infraestructura crítica de los sistemas de acueductos de la provincia Espaillat mediante la ejecución de un programa de mantenimiento preventivo y correctivo aplicado a equipos electromecánicos, sistemas de automatización y monitoreo, transformadores, generadores eléctricos y bombas, durante el año 2026.</t>
    </r>
  </si>
  <si>
    <r>
      <t xml:space="preserve">Válvulas y piezas especiales instaladas y reparadas en los acueductos de la provincia Espaillat.
</t>
    </r>
    <r>
      <rPr>
        <sz val="14"/>
        <color rgb="FF000000"/>
        <rFont val="Times New Roman"/>
        <family val="1"/>
      </rPr>
      <t>Asegurar el adecuado funcionamiento hidráulico de los acueductos de la provincia Espaillat mediante la instalación y reparación de válvulas y piezas especiales (ventosas, manómetros, válvulas de aire, de compuerta, de retención y otros dispositivos esenciales) durante el año 2026.</t>
    </r>
  </si>
  <si>
    <r>
      <t xml:space="preserve">Nuevos equipos de bombeo instalados en sectores y comunidades de la provincia Espaillat, mediante proyectos de expansión y sustitución.
</t>
    </r>
    <r>
      <rPr>
        <sz val="14"/>
        <color rgb="FF000000"/>
        <rFont val="Times New Roman"/>
        <family val="1"/>
      </rPr>
      <t>Mejorar la capacidad operativa y la eficiencia en el abastecimiento de agua potable en sectores y comunidades de la provincia Espaillat mediante la instalación de nuevos equipos de bombeo, incluyendo tanto la incorporación de bombas en nuevos sistemas como la sustitución de equipos obsoletos o de bajo rendimiento, durante el año 2026.</t>
    </r>
  </si>
  <si>
    <r>
      <t xml:space="preserve">Unidad de control de fugas con equipos tecnológicos especializados en detección de pérdidas en redes de agua potable implementada.
</t>
    </r>
    <r>
      <rPr>
        <sz val="14"/>
        <color rgb="FF000000"/>
        <rFont val="Times New Roman"/>
        <family val="1"/>
      </rPr>
      <t>Reducir el índice de agua no contabilizada (IANC) mediante la creación e implementación de una unidad técnica especializada en la detección, localización y seguimiento de fugas en las redes de distribución de agua potable, equipada con tecnologías avanzadas de control de pérdidas, durante el año 2026.</t>
    </r>
  </si>
  <si>
    <r>
      <t xml:space="preserve">Micromedidores instalados en líneas de conducción y distribución de agua potable, y puntos de control y monitoreo de presión definidos e instalados en el sistema de agua potable de la provincia Espaillat.
</t>
    </r>
    <r>
      <rPr>
        <sz val="14"/>
        <color rgb="FF000000"/>
        <rFont val="Times New Roman"/>
        <family val="1"/>
      </rPr>
      <t xml:space="preserve">
Optimizar el control técnico del sistema de agua potable de la provincia Espaillat mediante la instalación de micromedidores en puntos estratégicos de las líneas de conducción y distribución, junto con la definición e instalación de puntos fijos de monitoreo de presión, durante el año 2026.</t>
    </r>
  </si>
  <si>
    <r>
      <t xml:space="preserve">Modernización sistemas de bombeo de agua potable en los acueductos existentes de la provincia Espaillat modernizados.
</t>
    </r>
    <r>
      <rPr>
        <sz val="14"/>
        <color rgb="FF000000"/>
        <rFont val="Times New Roman"/>
        <family val="1"/>
      </rPr>
      <t>Renovar tecnológicamente los sistemas de bombeo de agua potable en los acueductos existentes de la provincia Espaillat, mejorando la eficiencia energética, automatizando los procesos y fortaleciendo las capacidades operativas, a fin de garantizar un suministro continuo, seguro y sostenible del agua durante el año 2026</t>
    </r>
    <r>
      <rPr>
        <b/>
        <sz val="14"/>
        <color rgb="FF000000"/>
        <rFont val="Times New Roman"/>
        <family val="1"/>
      </rPr>
      <t>.</t>
    </r>
  </si>
  <si>
    <r>
      <t>Capacitación de los técnicos en reducción del ANC, sectorización y modelación hidráulica.</t>
    </r>
    <r>
      <rPr>
        <sz val="14"/>
        <color rgb="FF000000"/>
        <rFont val="Times New Roman"/>
        <family val="1"/>
      </rPr>
      <t xml:space="preserve">
Fortalecer las capacidades técnicas del personal encargado de la operación y gestión de los sistemas de agua potable mediante procesos de capacitación en reducción del Agua No Contabilizada (ANC), sectorización y modelación hidráulica durante el año 2026.</t>
    </r>
  </si>
  <si>
    <r>
      <t xml:space="preserve">Memoria anual de actividades y logros institucionales correspondiente al año 2026 elaborada y entregada.
</t>
    </r>
    <r>
      <rPr>
        <sz val="14"/>
        <color rgb="FF000000"/>
        <rFont val="Times New Roman"/>
        <family val="1"/>
      </rPr>
      <t>Consolidar la información institucional de los programas, proyectos y resultados ejecutados, con el fin de fortalecer la transparencia, la rendición de cuentas y la planificación estratégica institucional mediante la elaboración y entrega de la memoria anual de actividades y logros correspondiente al año 2026.</t>
    </r>
  </si>
  <si>
    <r>
      <t xml:space="preserve">Acuerdos de desempeño institucional elaborados y entregados.
</t>
    </r>
    <r>
      <rPr>
        <sz val="14"/>
        <color rgb="FF000000"/>
        <rFont val="Times New Roman"/>
        <family val="1"/>
      </rPr>
      <t>Establecer metas claras, indicadores de gestión y compromisos de resultados mediante acuerdos de desempeño institucional, con el fin de fortalecer la eficiencia, la transparencia y la rendición de cuentas en la institución durante el año 2026.</t>
    </r>
  </si>
  <si>
    <r>
      <rPr>
        <b/>
        <sz val="11"/>
        <color rgb="FF002060"/>
        <rFont val="Times New Roman"/>
        <family val="1"/>
      </rPr>
      <t>Código:</t>
    </r>
    <r>
      <rPr>
        <sz val="11"/>
        <color rgb="FF002060"/>
        <rFont val="Times New Roman"/>
        <family val="1"/>
      </rPr>
      <t xml:space="preserve"> POA-CORAAMOCA-2023-F01</t>
    </r>
  </si>
  <si>
    <r>
      <t xml:space="preserve">Proyecto de rehabilitación de sistemas de captación de agua potable deteriorados o subutilizados en la provincia Espaillat.
</t>
    </r>
    <r>
      <rPr>
        <sz val="12"/>
        <color rgb="FF000000"/>
        <rFont val="Times New Roman"/>
        <family val="1"/>
      </rPr>
      <t>Incrementar la capacidad de captación de agua potable en la provincia Espaillat rehabilitando al menos 10 sistemas de captación deteriorados o subutilizados y aumentando en un 25% el caudal disponible para producción de agua potable durante el año 2026.</t>
    </r>
  </si>
  <si>
    <r>
      <t xml:space="preserve">Proyecto de rehabilitación de plantas de tratamiento de agua potable y de aguas residuales existentes en la provincia Espaillat.
</t>
    </r>
    <r>
      <rPr>
        <sz val="12"/>
        <color rgb="FF000000"/>
        <rFont val="Times New Roman"/>
        <family val="1"/>
      </rPr>
      <t>Mejorar el desempeño de las plantas de tratamiento de agua potable y de aguas residuales existentes en la provincia Espaillat, incrementando el porcentaje de cumplimiento de los parámetros de calidad establecidos del 80% al 95% en las plantas intervenidas y aumentando en un 20% el caudal efectivamente tratado, durante el año 2026, mediante la ejecución de obras de rehabilitación.</t>
    </r>
  </si>
  <si>
    <r>
      <t xml:space="preserve">Informes de estatus de los levantamientos técnicos realizados y entregados en la provincia Espaillat elaborados.
</t>
    </r>
    <r>
      <rPr>
        <sz val="12"/>
        <color rgb="FF000000"/>
        <rFont val="Times New Roman"/>
        <family val="1"/>
      </rPr>
      <t>Garantizar el seguimiento oportuno a los levantamientos técnicos realizados, elaborando informes de estatus de por lo menos el 100% de los levantamientos entregados durante el año 2026.</t>
    </r>
  </si>
  <si>
    <r>
      <t xml:space="preserve">Proyecto de ampliación de redes de distribución de agua potable, que comprende 21 ampliaciones en el municipio Gaspar Hernández, el distrito municipal de Veragua y el distrito municipal de Villa Magante, provincia Espaillat.
</t>
    </r>
    <r>
      <rPr>
        <sz val="12"/>
        <color rgb="FF000000"/>
        <rFont val="Times New Roman"/>
        <family val="1"/>
      </rPr>
      <t>Incrementar la cobertura del servicio de agua potable en los sectores intervenidos del municipio Gaspar Hernández, del distrito municipal de Veragua y del distrito municipal de Villa Magante, provincia Espaillat, pasando de 75% a 90% de población servida, mediante la ejecución del proyecto de ampliación de 21 redes de distribución durante el año 2026.</t>
    </r>
  </si>
  <si>
    <r>
      <t xml:space="preserve">Proyecto de construcción de 19 pozos tubulares en los municipios de Cayetano Germosén, San Víctor, Moca y Jamao al Norte, provincia Espaillat.
</t>
    </r>
    <r>
      <rPr>
        <sz val="12"/>
        <color rgb="FF000000"/>
        <rFont val="Times New Roman"/>
        <family val="1"/>
      </rPr>
      <t>Incrementar la capacidad de producción de agua potable para la provincia Espaillat de 400 L/s a 560 L/s mediante la construcción y puesta en operación de 19 pozos tubulares en los municipios de Cayetano Germosén, San Víctor, Moca y Jamao al Norte, durante el año 2026.</t>
    </r>
  </si>
  <si>
    <r>
      <t xml:space="preserve">Proyecto de construcción de 8 pozos tubulares en el municipio Gaspar Hernández, el distrito municipal de Veragua y el distrito municipal de Villa Magante, provincia Espaillat.
</t>
    </r>
    <r>
      <rPr>
        <sz val="12"/>
        <color rgb="FF000000"/>
        <rFont val="Times New Roman"/>
        <family val="1"/>
      </rPr>
      <t>Incrementar la capacidad de producción de agua potable para la provincia Espaillat de 400 L/s a 520 L/s mediante la construcción y puesta en operación de 8 pozos tubulares en el municipio Gaspar Hernández, el distrito municipal de Veragua y el distrito municipal de Villa Magante, durante el año 2026.</t>
    </r>
  </si>
  <si>
    <r>
      <t xml:space="preserve">Proyecto de ampliación de redes de distribución de agua potable, que comprende 42 ampliaciones en el municipio de Cayetano Germosén, el municipio de San Víctor y el municipio de Moca, provincia Espaillat.
</t>
    </r>
    <r>
      <rPr>
        <sz val="12"/>
        <color rgb="FF000000"/>
        <rFont val="Times New Roman"/>
        <family val="1"/>
      </rPr>
      <t>Incrementar la cobertura del servicio de agua potable en los sectores intervenidos de los municipios de Cayetano Germosén, San Víctor y Moca, provincia Espaillat, pasando de 78% a 92% de población servida, mediante la ejecución del proyecto de ampliación de 42 redes de distribución durante el año 2026.</t>
    </r>
  </si>
  <si>
    <r>
      <t xml:space="preserve">Proyecto de rehabilitación de las estaciones de bombeo de agua potable de los barrios Los Cáceres y Los Maestros, municipio de Moca, provincia Espaillat.
</t>
    </r>
    <r>
      <rPr>
        <sz val="12"/>
        <color rgb="FF000000"/>
        <rFont val="Times New Roman"/>
        <family val="1"/>
      </rPr>
      <t>Mejorar la eficiencia del servicio de agua potable en los barrios Los Cáceres y Los Maestros del municipio de Moca, incrementando la continuidad del servicio de 12 a 20 horas diarias y reduciendo en un 30% las averías asociadas a fallas de bombeo, durante el año 2026, mediante la rehabilitación de las estaciones de bombeo de agua potable.</t>
    </r>
  </si>
  <si>
    <r>
      <t xml:space="preserve">Proyecto de rehabilitación de la infraestructura y del sistema eléctrico de la planta potabilizadora La Dura y de la estación de bombeo de Guauci, provincia Espaillat.
</t>
    </r>
    <r>
      <rPr>
        <sz val="12"/>
        <color rgb="FF000000"/>
        <rFont val="Times New Roman"/>
        <family val="1"/>
      </rPr>
      <t>Mejorar la confiabilidad y eficiencia del sistema de producción y bombeo de agua potable asociado a la planta potabilizadora La Dura y a la estación de bombeo de Guauci, incrementando la continuidad del servicio de 16 a 22 horas diarias y reduciendo en un 30% las interrupciones por fallas eléctricas, durante el año 2026, mediante la rehabilitación de la infraestructura y del sistema eléctrico.</t>
    </r>
  </si>
  <si>
    <r>
      <t xml:space="preserve">Proyecto de reconstrucción del centro de servicio y construcción de parqueos en Guauci, municipio de Moca, provincia Espaillat.
</t>
    </r>
    <r>
      <rPr>
        <sz val="12"/>
        <color rgb="FF000000"/>
        <rFont val="Times New Roman"/>
        <family val="1"/>
      </rPr>
      <t>Mejorar las condiciones de atención a los usuarios en el centro de servicio de Guauci, municipio de Moca, incrementando la capacidad de atención de 80 a 130 usuarios diarios y reduciendo en un 20% los tiempos de espera, durante el año 2026, mediante la reconstrucción del centro de servicio y la construcción de parqueos.</t>
    </r>
  </si>
  <si>
    <r>
      <t xml:space="preserve">Proyecto de rehabilitación de redes de distribución de agua potable con alto nivel de fugas o envejecimiento en la provincia Espaillat.
</t>
    </r>
    <r>
      <rPr>
        <sz val="12"/>
        <color rgb="FF000000"/>
        <rFont val="Times New Roman"/>
        <family val="1"/>
      </rPr>
      <t>Reducir las pérdidas de agua en las redes de distribución con alto nivel de fugas o envejecimiento en la provincia Espaillat, disminuyendo el porcentaje de agua no contabilizada del 55% al 40% en los sectores intervenidos, durante el año 2026, mediante la rehabilitación de tramos de red priorizados.</t>
    </r>
  </si>
  <si>
    <r>
      <t xml:space="preserve">Proyecto de instalación de sistemas de cloración en puntos críticos del sistema de agua potable en la provincia Espaillat.
</t>
    </r>
    <r>
      <rPr>
        <sz val="12"/>
        <color rgb="FF000000"/>
        <rFont val="Times New Roman"/>
        <family val="1"/>
      </rPr>
      <t>Mejorar la calidad del agua potable en los puntos críticos del sistema de distribución de la provincia Espaillat, incrementando el porcentaje de muestras dentro de los parámetros de potabilidad establecidos del 80% al 95% en los puntos intervenidos, durante el año 2026, mediante la instalación y operación de sistemas de cloración.</t>
    </r>
  </si>
  <si>
    <r>
      <t xml:space="preserve">Construcción y supervisión de acometidas de agua potable en la provincia Espaillat.
</t>
    </r>
    <r>
      <rPr>
        <sz val="12"/>
        <color rgb="FF000000"/>
        <rFont val="Times New Roman"/>
        <family val="1"/>
      </rPr>
      <t>Incrementar el número de acometidas domiciliarias de agua potable en la provincia Espaillat, construyendo y supervisando 500 nuevas acometidas durante el año 2026, para ampliar la cobertura y mejorar la calidad del servicio a los usuarios.</t>
    </r>
  </si>
  <si>
    <r>
      <t xml:space="preserve">Memoria anual de actividades y logros institucionales de CORAAMOCA correspondiente al año 2026 elaborada.
</t>
    </r>
    <r>
      <rPr>
        <sz val="12"/>
        <color rgb="FF000000"/>
        <rFont val="Times New Roman"/>
        <family val="1"/>
      </rPr>
      <t>Documentar y difundir los principales resultados, actividades y logros institucionales de CORAAMOCA correspondientes al año 2026, mediante la elaboración y aprobación de la memoria anual.</t>
    </r>
  </si>
  <si>
    <r>
      <t xml:space="preserve">Acuerdos de desempeño del personal del Departamento de Ingeniería elaborados y ejecutados.
</t>
    </r>
    <r>
      <rPr>
        <sz val="12"/>
        <color rgb="FF000000"/>
        <rFont val="Times New Roman"/>
        <family val="1"/>
      </rPr>
      <t>Fortalecer la gestión del desempeño del personal del Departamento de Ingeniería, elaborando y ejecutando acuerdos de desempeño para el 100% de los colaboradores del área durante el año 2026, de manera que cada servidor conozca qué debe lograr, en qué plazo y con qué estándares de calidad.</t>
    </r>
  </si>
  <si>
    <r>
      <t xml:space="preserve">Evaluación de proyectos particulares presentados por usuarios y terceros.
</t>
    </r>
    <r>
      <rPr>
        <sz val="12"/>
        <color rgb="FF000000"/>
        <rFont val="Times New Roman"/>
        <family val="1"/>
      </rPr>
      <t>Garantizar el cumplimiento de las especificaciones técnicas e institucionales en los proyectos particulares presentados por usuarios y terceros, evaluando y tramitando al menos 100 proyectos particulares durante el año 2026.</t>
    </r>
  </si>
  <si>
    <r>
      <t xml:space="preserve">Plan Operativo Anual 2027 formulado y socializado.
</t>
    </r>
    <r>
      <rPr>
        <sz val="11"/>
        <color rgb="FF000000"/>
        <rFont val="Times New Roman"/>
        <family val="1"/>
      </rPr>
      <t>Se refiere a la formulación del documento que consolida la planificación operativa para un periodo de un año, acorde a los objetivos y metas institucionales.</t>
    </r>
  </si>
  <si>
    <r>
      <t xml:space="preserve">Diseñado e implementado el sistema institucional de seguimiento y evaluación de resultados 2026.”
</t>
    </r>
    <r>
      <rPr>
        <sz val="11"/>
        <color rgb="FF000000"/>
        <rFont val="Times New Roman"/>
        <family val="1"/>
      </rPr>
      <t>Hace referencia al monitoreo y evaluación de la Planificación Operativa Anual a través de los instrumentos que recogen la producción, avance y ejecución de los logros alcanzados por las distintas dependencias, generando reportes e informes recurrentes.</t>
    </r>
  </si>
  <si>
    <r>
      <t>Elaborado el informe de desempeño semestral y el informe anual de rendición de cuentas institucional.</t>
    </r>
    <r>
      <rPr>
        <sz val="11"/>
        <color rgb="FF000000"/>
        <rFont val="Times New Roman"/>
        <family val="1"/>
      </rPr>
      <t xml:space="preserve">
Consiste en la elaboración de un documento que recopila de manera sistemática el logro de los objetivos institucionales  de acuerdo a los lineamientos de la presidencia..</t>
    </r>
  </si>
  <si>
    <r>
      <t xml:space="preserve"> Implementada las Normas Básicas de Control Interno (NOBACI)
</t>
    </r>
    <r>
      <rPr>
        <sz val="11"/>
        <color rgb="FF000000"/>
        <rFont val="Times New Roman"/>
        <family val="1"/>
      </rPr>
      <t>Consiste en la actualización y creación de toda las documentación que permita el mejoramiento de la gestión institucional exigidas por la Contraloría General de la República.</t>
    </r>
  </si>
  <si>
    <r>
      <t xml:space="preserve">Gestión y análisis estadístico institucional, Desarrollar el Sistema Institucional de Información y Estadísticas de CORAAMOCA, que consolide todos los indicadores de gestión.
</t>
    </r>
    <r>
      <rPr>
        <sz val="11"/>
        <color rgb="FF000000"/>
        <rFont val="Times New Roman"/>
        <family val="1"/>
      </rPr>
      <t>(Recolección, organización, tabulación, interpretación, elaboración de gráficos e informes)</t>
    </r>
  </si>
  <si>
    <r>
      <t xml:space="preserve">Digitalización  y Documentación de Procesos Institucionales.
</t>
    </r>
    <r>
      <rPr>
        <sz val="11"/>
        <color rgb="FF000000"/>
        <rFont val="Times New Roman"/>
        <family val="1"/>
      </rPr>
      <t>Elaboración, normalización y digitalización de los procesos institucionales por áreas organizacionales, integrando sus descripciones en un sistema documental que facilite la gestión, búsqueda y consulta de la información de forma ágil y estandarizada</t>
    </r>
    <r>
      <rPr>
        <b/>
        <sz val="11"/>
        <color rgb="FF000000"/>
        <rFont val="Times New Roman"/>
        <family val="1"/>
      </rPr>
      <t>.</t>
    </r>
  </si>
  <si>
    <r>
      <t>“Implementado el Sistema de Evaluación del Desempeño Institucional (EDI) en CORAAMOCA durante el año 2026, alcanzando al menos un 85% de cumplimiento en los indicadores evaluados por el MAP, mediante la operativización del Comité Técnico EDI, la ejecución del Plan de Trabajo Institucional y la integración de los compromisos del EDI en los instrumentos de planificación, presupuesto y gestión institucional.”</t>
    </r>
    <r>
      <rPr>
        <sz val="12"/>
        <color rgb="FF000000"/>
        <rFont val="Times New Roman"/>
        <family val="1"/>
      </rPr>
      <t xml:space="preserve"> Implementar durante el año 2026 el Sistema de Evaluación del Desempeño Institucional (EDI) mediante la conformación del comité técnico, la capacitación del equipo, la socialización interna y externa, la elaboración del plan de trabajo, la integración de metas en los instrumentos de planificación y la elaboración de informes de seguimiento, garantizando una puntuación sobresaliente en los indicadores del EDI 2026.</t>
    </r>
  </si>
  <si>
    <r>
      <t xml:space="preserve">Capacidades técnicas e institucionales de CORAAMOCA fortalecidas para integrar el enfoque de género en la planificación, ejecución y evaluación de la gestión pública durante el año 2026, conforme a los requerimientos del Ministerio de la Mujer y del MAP                                                                                                                                                                                                                                                                                      </t>
    </r>
    <r>
      <rPr>
        <sz val="12"/>
        <color rgb="FF000000"/>
        <rFont val="Times New Roman"/>
        <family val="1"/>
      </rPr>
      <t>Descripción del Producto                                                                                                                                                                       consiste en lograr durante el año 2026 que el Comité de Transversalización de Género, la Unidad de Igualdad de Género y los equipos técnicos institucionales reciban formación validada por el MMUJER, implementar un sistema de datos desagregados por sexo y fortalecer los procesos de reclutamiento, ascenso y valoración bajo criterios de igualdad.</t>
    </r>
  </si>
  <si>
    <t>Débil compromiso de la alta dirección con la integridad.</t>
  </si>
  <si>
    <t>Formalizar compromisos y dar seguimiento periódico.</t>
  </si>
  <si>
    <t>Gestión insuficiente de riesgos de corrupción.</t>
  </si>
  <si>
    <t>Aplicar metodología y monitoreo continuo.</t>
  </si>
  <si>
    <t>Bajo uso y conocimiento de mecanismos de integridad.</t>
  </si>
  <si>
    <t>Sensibilización y difusión permanente.</t>
  </si>
  <si>
    <t>Producto 2 - Compromisos de alta dirección por la integridad.
Desarrollar programas, eventos y actividades lúdicas que promuevan la interiorización de los principios éticos y  valores de integridad.</t>
  </si>
  <si>
    <t>Convocatoria 
-Lista de participantes 
-Captura de pantalla de las redes sociales.</t>
  </si>
  <si>
    <t>DIRECCION ADMINISTRATIVO FINANCIERO</t>
  </si>
  <si>
    <t>DAF-1</t>
  </si>
  <si>
    <r>
      <t xml:space="preserve">Recaudaciones de ingresos registradas y verificadas en el sistema AquaviSum durante el año 2026.
</t>
    </r>
    <r>
      <rPr>
        <sz val="11"/>
        <color rgb="FF000000"/>
        <rFont val="Times New Roman"/>
        <family val="1"/>
      </rPr>
      <t xml:space="preserve">Garantizar que durante el año 2026 el 100 % de las recaudaciones de ingresos por concepto de servicios de CORAAMOCA sean recibidas, registradas, conciliadas y verificadas en el sistema AquaviSum, realizando los depósitos bancarios dentro de los plazos establecidos, a través de la revisión diaria de la recaudación, la elaboración de los cuadres de ingresos, la generación de los volantes de depósito y el envío oportuno de los fondos al banco.
</t>
    </r>
  </si>
  <si>
    <t xml:space="preserve">Cuadres de caja </t>
  </si>
  <si>
    <t>Dirección Administrativa Financiera/División Financiera /Tesorería</t>
  </si>
  <si>
    <t>Falta de control en los ingresos recaudados</t>
  </si>
  <si>
    <t>Darle seguimiento a las recaudaciones</t>
  </si>
  <si>
    <t xml:space="preserve">Nomina (empleados, dietas, viaticos) y Suministros de almacen </t>
  </si>
  <si>
    <r>
      <rPr>
        <b/>
        <sz val="11"/>
        <color theme="1"/>
        <rFont val="Times New Roman"/>
        <family val="1"/>
      </rPr>
      <t xml:space="preserve">Actividad
</t>
    </r>
    <r>
      <rPr>
        <sz val="11"/>
        <color theme="1"/>
        <rFont val="Times New Roman"/>
        <family val="1"/>
      </rPr>
      <t>Periodo</t>
    </r>
  </si>
  <si>
    <t>Revisar diariamente la recaudación registrada en el sistema AquaviSum, verificando que todos los ingresos del día estén correctamente cargados.</t>
  </si>
  <si>
    <t>Recibir y registrar los ingresos por los diferentes canales de pago, asegurando su correspondencia con los comprobantes y reportes generados.</t>
  </si>
  <si>
    <t>Elaborar los cuadres diarios de ingresos, conciliando la información del sistema AquaviSum con los comprobantes físicos y electrónicos.</t>
  </si>
  <si>
    <t>Elaborar los volantes de depósito por los montos recaudados, conforme a los cuadres de ingresos aprobados.</t>
  </si>
  <si>
    <t>Enviar la recaudación al banco y realizar los depósitos, de acuerdo con los plazos y procedimientos establecidos por la institución.</t>
  </si>
  <si>
    <t>DAF-2</t>
  </si>
  <si>
    <r>
      <t xml:space="preserve">Libramientos ejecutados en el Sistema de Administración Financiera (SIGEF) conforme a la normativa vigente durante el año 2026.
</t>
    </r>
    <r>
      <rPr>
        <sz val="11"/>
        <color rgb="FF000000"/>
        <rFont val="Times New Roman"/>
        <family val="1"/>
      </rPr>
      <t>Garantizar que durante el año 2026 el 100 % de los expedientes listos para pago sean recibidos, verificados y tramitados oportunamente en el SIGEF, ejecutando los libramientos y órdenes de pago conforme a la normativa vigente y dentro de los plazos establecidos.</t>
    </r>
  </si>
  <si>
    <t>Relación de los expedientes recibidos</t>
  </si>
  <si>
    <t>Dirección General/Dirección Adm. Financiera/División Financiera/Control y Análisis Interno /Compras/Contabilidad/Unidad de Enlace Contraloría /Tesorería</t>
  </si>
  <si>
    <t>El incumplimiento de los compromisos en los plazos establecidos</t>
  </si>
  <si>
    <t xml:space="preserve">Implementar un sistema de seguimiento y control que permita cumplir compromisos </t>
  </si>
  <si>
    <t>Recibir los expedientes listos para orden de pago remitidos por las áreas responsables, verificando que contengan la documentación requerida.</t>
  </si>
  <si>
    <t>Verificar en el sistema SIGEF el estatus y la consistencia de los expedientes para pagos, asegurando que cumplan con la normativa y los registros presupuestarios/contables</t>
  </si>
  <si>
    <t>Proceder con la orden de pago en el SIGEF, ejecutando los libramientos y registros correspondientes conforme a la normativa aplicable.</t>
  </si>
  <si>
    <t>DAF-3</t>
  </si>
  <si>
    <r>
      <t xml:space="preserve">Compromisos de pago ejecutados mediante la entrega de cheques a los beneficiarios, con la debida constancia y registro contable, durante el año 2026.
</t>
    </r>
    <r>
      <rPr>
        <sz val="11"/>
        <color rgb="FF000000"/>
        <rFont val="Times New Roman"/>
        <family val="1"/>
      </rPr>
      <t>Garantizar que durante el año 2026 al menos el 98 % de los cheques emitidos por compromisos de pago sean recibidos, entregados a los beneficiarios y registrados contablemente dentro de los plazos establecidos, asegurando la trazabilidad de cada pago mediante la evidencia de entrega y el envío oportuno de los expedientes al Departamento de Contabilidad.</t>
    </r>
  </si>
  <si>
    <t>Relación de los cheques entregados</t>
  </si>
  <si>
    <t xml:space="preserve">Nomina (empleados) y Suministros de almacen </t>
  </si>
  <si>
    <t xml:space="preserve">Recibir los cheques emitidos correspondientes a compromisos de pago, verificando que coincidan con los expedientes aprobados.
</t>
  </si>
  <si>
    <t>Entregar los cheques a los beneficiarios, dejando constancia de recibido mediante firma, sello u otro medio válido.</t>
  </si>
  <si>
    <t xml:space="preserve">Enviar el expediente con la evidencia de entrega de cheques al Departamento de Contabilidad para su registro contable.
</t>
  </si>
  <si>
    <t>DAF-4</t>
  </si>
  <si>
    <r>
      <t xml:space="preserve">Presupuesto institucional del año 2027 elaborado, aprobado y remitido oportunamente a la Dirección General de Presupuesto (DIGEPRES).
</t>
    </r>
    <r>
      <rPr>
        <sz val="11"/>
        <color rgb="FF000000"/>
        <rFont val="Times New Roman"/>
        <family val="1"/>
      </rPr>
      <t>Elaborar, gestionar y obtener la aprobación del presupuesto institucional 2027 y remitirlo a la Dirección General de Presupuesto (DIGEPRES) dentro de los plazos y requisitos establecidos, asegurando que el 100 % de los montos y clasificaciones se encuentren alineados con las asignaciones y lineamientos presupuestarios vigentes.</t>
    </r>
  </si>
  <si>
    <t>Acta de aprobación del Consejo de Directores, Presupuesto digitado y aprobado por la Dirección General de Presupuesto (DIGEPRES)</t>
  </si>
  <si>
    <t>Consejo de Directores/Dirección General/Dirección de Planificación y Desarrollo/Dirección Administrativa Financiera/División Financiera /Contabilidad/Presupuesto</t>
  </si>
  <si>
    <t>Ineficiencia operativa</t>
  </si>
  <si>
    <t>Implementar un plan de seguimiento y control del proceso de formulación y aprobación presupuestaria.</t>
  </si>
  <si>
    <t xml:space="preserve">Dietas, viaticos y Suministros de almacen </t>
  </si>
  <si>
    <t>Elaborar el anteproyecto del presupuesto institucional del año 2027, en coordinación con las direcciones y departamentos.</t>
  </si>
  <si>
    <t xml:space="preserve">Realizar los ajustes correspondientes al anteproyecto, conforme a las variaciones de las asignaciones presupuestarias y a las observaciones de los órganos rectores. </t>
  </si>
  <si>
    <t>Presentar el presupuesto institucional consolidado ante el Consejo de Directores para su conocimiento y discusión.</t>
  </si>
  <si>
    <t>Gestionar y obtener la aprobación del presupuesto institucional por parte del Consejo de Directores, dejando constancia en el acta correspondiente.</t>
  </si>
  <si>
    <t>Remitir a la Dirección General de Presupuesto (DIGEPRES) la resolución de aprobación del presupuesto, junto con la documentación requerida, dentro del plazo establecido.</t>
  </si>
  <si>
    <t>DAF-5</t>
  </si>
  <si>
    <r>
      <t xml:space="preserve">Documentos presupuestarios (preventivos, cuotas y modificaciones) emitidos en el Sistema de Administración Financiera (SIGEF) conforme a la normativa vigente durante el año 2026.
</t>
    </r>
    <r>
      <rPr>
        <sz val="11"/>
        <color rgb="FF000000"/>
        <rFont val="Times New Roman"/>
        <family val="1"/>
      </rPr>
      <t>Garantizar que durante el año 2026 el 100 % de los documentos presupuestarios requeridos (preventivos, cuotas y modificaciones) sean identificados, certificados y emitidos oportunamente en el SIGEF, asegurando la disponibilidad de apropiación presupuestaria y el cumplimiento de la normativa aplicable.</t>
    </r>
  </si>
  <si>
    <t>% Cantidad de Documentos Emitidos</t>
  </si>
  <si>
    <t>Emisión de reportes generados a través del sistema electrónico de contrataciones públicas (SECP) y del Sistema de Administración Financiera (SIGEF)</t>
  </si>
  <si>
    <t>Dirección Administrativa Financiera/División Financiera /Presupuesto/Compras y Contrataciones</t>
  </si>
  <si>
    <t>Incumplimiento a la Ley 423-06</t>
  </si>
  <si>
    <t>Supervisión continua de las operaciones registradas en el Sistema de Administración Financiera (SIGEF)</t>
  </si>
  <si>
    <t xml:space="preserve"> Suministros de almacen </t>
  </si>
  <si>
    <t>Identificar las cuentas presupuestarias correspondientes para la emisión de preventivos, cuotas y modificaciones en el SIGEF, en coordinación con las áreas solicitantes.</t>
  </si>
  <si>
    <t>Elaborar la certificación de apropiación presupuestaria previa, verificando la disponibilidad de recursos antes de emitir los documentos (preventivos, cuotas y modificaciones) en el SIGEF.</t>
  </si>
  <si>
    <t>Emitir en el Sistema de Administración Financiera (SIGEF) las cuotas a comprometer y los documentos presupuestarios requeridos (preventivos, cuotas y modificaciones), conforme a la normativa vigente y a los lineamientos de DIGEPRES.</t>
  </si>
  <si>
    <t>DAF-6</t>
  </si>
  <si>
    <r>
      <t xml:space="preserve">Informes mensuales y trimestrales de ejecución presupuestaria emitidos y validados por las instancias correspondientes durante el año 2026.
</t>
    </r>
    <r>
      <rPr>
        <sz val="11"/>
        <color rgb="FF000000"/>
        <rFont val="Times New Roman"/>
        <family val="1"/>
      </rPr>
      <t>Garantizar que durante el año 2026 se elaboren y remitan a las instancias correspondientes el 100 % de los informes mensuales y trimestrales de ejecución presupuestaria institucional, logrando que sean revisados y validados dentro de los plazos establecidos, con la documentación de respaldo debidamente archivada.</t>
    </r>
  </si>
  <si>
    <t>% Cantidad de Informe elaborado</t>
  </si>
  <si>
    <t>Informes realizados vs. informes requeridos</t>
  </si>
  <si>
    <t>Dirección Administrativa Financiera/División Financiera /Presupuesto/Contabilidad</t>
  </si>
  <si>
    <t>Establecer control interno y realizar revisión previa de los informes antes de su remisión al Ministerio de Salud Pública y Asistencia Social (MISPAS)</t>
  </si>
  <si>
    <t>Elaborar los informes mensuales de ejecución presupuestaria institucional, a partir de la información registrada en los sistemas financieros y presupuestarios.</t>
  </si>
  <si>
    <t>Elaborar los informes trimestrales de ejecución presupuestaria institucional, consolidando la información mensual y los análisis de variaciones.</t>
  </si>
  <si>
    <t>Remitir los informes mensuales y trimestrales de ejecución presupuestaria a las instancias correspondientes para su revisión y validación, y archivar los respaldos documentales y electrónicos.</t>
  </si>
  <si>
    <t>DAF-7</t>
  </si>
  <si>
    <r>
      <t xml:space="preserve">Ingresos clasificados, registrados y validados en el sistema CGSOFT durante el año 2026.
</t>
    </r>
    <r>
      <rPr>
        <sz val="11"/>
        <color rgb="FF000000"/>
        <rFont val="Times New Roman"/>
        <family val="1"/>
      </rPr>
      <t>Garantizar que durante el año 2026 al menos el 99 % de los depósitos de ingresos sean clasificados correctamente por cuenta contable y/o de almacén, registrados en el sistema CGSOFT y conciliados contra los comprobantes de depósito y otros soportes, asegurando la confiabilidad de la información contable y financiera.</t>
    </r>
  </si>
  <si>
    <t>% Cantidad de Reportes Entregados</t>
  </si>
  <si>
    <t>Estados de cuentas y volante de depósitos</t>
  </si>
  <si>
    <t>Dirección Financiera Administrativa / División Financiera / Contabilidad / Tesorería</t>
  </si>
  <si>
    <t>Dificultad para tener el control de los ingresos recaudados</t>
  </si>
  <si>
    <t>Establecer control interno con las areas responsable de las recaudaciones</t>
  </si>
  <si>
    <r>
      <t>Clasificar los depósitos de ingresos por cuentas contables y/o de almacén</t>
    </r>
    <r>
      <rPr>
        <sz val="11"/>
        <color theme="1"/>
        <rFont val="Calibri"/>
        <family val="2"/>
        <scheme val="minor"/>
      </rPr>
      <t>, según corresponda y conforme al catálogo institucional de cuentas.</t>
    </r>
  </si>
  <si>
    <t>Registrar los depósitos de ingresos en el sistema CGSOFT, respetando la clasificación de cuentas establecida y las normas contables vigentes.</t>
  </si>
  <si>
    <t>Conciliar y validar en el sistema CGSOFT los registros de ingresos contra los comprobantes de depósito bancario y otros soportes (reportes de recaudación, notas de crédito, etc.).</t>
  </si>
  <si>
    <t>DAF-8</t>
  </si>
  <si>
    <r>
      <t xml:space="preserve">Compromisos adquiridos verificados, codificados y registrados en CGSOFT y en el Sistema de Información de la Gestión Financiera (SIGEF) durante el año 2026.
</t>
    </r>
    <r>
      <rPr>
        <sz val="11"/>
        <color rgb="FF000000"/>
        <rFont val="Times New Roman"/>
        <family val="1"/>
      </rPr>
      <t>Garantizar que durante el año 2026 al menos el 98–100 % de los compromisos adquiridos cuenten con expediente sustentado y comprobante válido, y sean codificados y registrados oportunamente en CGSOFT y en el SIGEF, asegurando la trazabilidad y confiabilidad de la información financiera y presupuestaria de la institución.</t>
    </r>
    <r>
      <rPr>
        <b/>
        <sz val="11"/>
        <color rgb="FF000000"/>
        <rFont val="Times New Roman"/>
        <family val="1"/>
      </rPr>
      <t xml:space="preserve">
</t>
    </r>
  </si>
  <si>
    <t>% Cantidad de Formularios entregados</t>
  </si>
  <si>
    <t>Compromiso emitido y validacion en  DGII  de los NCF</t>
  </si>
  <si>
    <t xml:space="preserve">Dirección Financiera Administrativa / División Financiera / Contabilidad </t>
  </si>
  <si>
    <t>Que no se pueda cumplir con los compromisos en el tiempo planificado</t>
  </si>
  <si>
    <t>Supervisión continua en el registro de los compromisos en el Sistema de Administración Financiera (SIGEF) y CGSOFT</t>
  </si>
  <si>
    <t>Verificar el sustento del documento del compromiso, comprobando que el expediente contenga toda la documentación requerida (contratos, órdenes de compra, facturas, cotizaciones, aprobaciones, etc.).</t>
  </si>
  <si>
    <t>Verificar la validez del comprobante que respalda el compromiso (factura, contrato, certificación, etc.), confirmando su legalidad, vigencia y correspondencia con los bienes/servicios adquiridos.</t>
  </si>
  <si>
    <t>Codificar y registrar el compromiso en CGSOFT y en el Sistema de Información de la Gestión Financiera (SIGEF), aplicando las cuentas contables y presupuestarias que correspondan, de acuerdo con la normativa vigente.</t>
  </si>
  <si>
    <t>DAF-9</t>
  </si>
  <si>
    <r>
      <t xml:space="preserve">Conciliaciones bancarias institucionales realizadas y registradas en el sistema CGSOFT durante el año 2026.
</t>
    </r>
    <r>
      <rPr>
        <sz val="11"/>
        <color rgb="FF000000"/>
        <rFont val="Times New Roman"/>
        <family val="1"/>
      </rPr>
      <t>Garantizar que durante el año 2026 el 100 % de las cuentas bancarias institucionales sean conciliadas mensualmente, cruzando la información contable con los estados de cuenta, registrando las notas de débito y crédito correspondientes, confirmando el balance entre libros y bancos y registrando las conciliaciones en el sistema CGSOFT con sus soportes debidamente archivados.</t>
    </r>
  </si>
  <si>
    <t>%Cantidad de Conciliaciones Entregadas</t>
  </si>
  <si>
    <t>Cantidad de conciliaciones realizadas</t>
  </si>
  <si>
    <t>Falta de control en las informaciones reales al momento de presentar los informenes financiero</t>
  </si>
  <si>
    <t>Darle seguimiento y control interno a la persona responsable de realizar la conciliación</t>
  </si>
  <si>
    <t xml:space="preserve"> Suministros de almacen</t>
  </si>
  <si>
    <t>Cruzar la información entre los registros contables y los estados de cuenta bancarios, identificando diferencias y partidas pendientes de conciliación.</t>
  </si>
  <si>
    <t>Registrar las notas de débito y crédito correspondientes a las diferencias identificadas, de acuerdo con la normativa contable y bancaria.</t>
  </si>
  <si>
    <t>Confirmar el balance entre los saldos de los libros contables y los estados de cuenta bancarios, una vez registradas las notas de ajuste.</t>
  </si>
  <si>
    <t>Registrar las conciliaciones bancarias en el sistema CGSOFT y archivar los soportes correspondientes (estados de cuenta, reportes de conciliación, notas de débito/crédito, etc.).</t>
  </si>
  <si>
    <t>DAF-10</t>
  </si>
  <si>
    <r>
      <t xml:space="preserve">Estados financieros institucionales del año 2026 elaborados a partir de registros contables depurados.
</t>
    </r>
    <r>
      <rPr>
        <sz val="11"/>
        <color rgb="FF000000"/>
        <rFont val="Times New Roman"/>
        <family val="1"/>
      </rPr>
      <t>Garantizar que al cierre del ejercicio 2026 la institución cuente con estados financieros institucionales completos y confiables (estado de situación financiera, estado de resultados y demás informes requeridos), elaborados a partir de registros contables revisados y depurados, de acuerdo con la normativa contable y los plazos establecidos por los órganos rectores y de control.</t>
    </r>
  </si>
  <si>
    <t>% Cantidad de Estados Entregados</t>
  </si>
  <si>
    <t xml:space="preserve">Cantidad de estados elaborados y presentados </t>
  </si>
  <si>
    <t xml:space="preserve">Posibilidad de fraudes y errores al no exixtir control y transparencia </t>
  </si>
  <si>
    <t>Darle seguimiento y control interno a la persona responsable de elaborar los estados</t>
  </si>
  <si>
    <t>Revisar los registros contables realizados, depurando errores y efectuando los ajustes necesarios de acuerdo con la normativa contable vigente.</t>
  </si>
  <si>
    <t>Generar la balanza de comprobación a partir de los registros contables depurados, verificando su consistencia.</t>
  </si>
  <si>
    <t>Elaborar los estados financieros institucionales (estado de situación financiera, estado de resultados y otros informes requeridos) correspondientes al ejercicio 2026, con base en la balanza de comprobación definitiva.</t>
  </si>
  <si>
    <t>DAF-11</t>
  </si>
  <si>
    <r>
      <t xml:space="preserve">Informaciones fiscales mensuales (formatos 606, 607 y 608) elaboradas y remitidas a la Dirección General de Impuestos Internos (DGII) durante el año 2026.
</t>
    </r>
    <r>
      <rPr>
        <sz val="11"/>
        <color rgb="FF000000"/>
        <rFont val="Times New Roman"/>
        <family val="1"/>
      </rPr>
      <t>Garantizar que durante el año 2026 se elaboren y remitan a la DGII, dentro de los plazos establecidos, las informaciones fiscales mensuales correspondientes a los formatos 606 (compras de bienes y servicios), 607 (ventas de bienes y servicios) y 608 (comprobantes nulos), logrando que el 100 % de los períodos sean enviados correctamente y sin omisiones.</t>
    </r>
  </si>
  <si>
    <t>% Cantidad de Formularios Enviados</t>
  </si>
  <si>
    <t>Formularios Enviados</t>
  </si>
  <si>
    <t>Dirección Financiera Administrativa / División Financiera / Contabilidad / Dirección Comercial/Facturacion</t>
  </si>
  <si>
    <t>Crear inconsistencia a los oferentes y omisión en el cumplimiento a la Ley 11-92</t>
  </si>
  <si>
    <t xml:space="preserve">Remitir  los envíos a la Direccion General de Impuesto Interno (DGII)en las fechas establecidas </t>
  </si>
  <si>
    <t>Llenar el Formato de envío 606 (Compras de Bienes y Servicios) con las informaciones correspondientes al período, de acuerdo con los registros contables y comprobantes válidos.</t>
  </si>
  <si>
    <t>Llenar el Formato de envío 607 (Ventas de Bienes y Servicios) con las informaciones correspondientes al período, según los comprobantes fiscales emitidos.</t>
  </si>
  <si>
    <t>Llenar el Formato de envío 608 (Comprobantes Nulos) con las informaciones correspondientes al período.</t>
  </si>
  <si>
    <t>Generar y remitir a la DGII los archivos de los formatos 606, 607 y 608, dentro del plazo establecido, y archivar los acuses de recibo y respaldos utilizados para su elaboración.</t>
  </si>
  <si>
    <t>DAF-12</t>
  </si>
  <si>
    <r>
      <t xml:space="preserve">Ingresos institucionales registrados y validados en el Sistema de Información de la Gestión Financiera (SIGEF) durante el año 2026.
</t>
    </r>
    <r>
      <rPr>
        <sz val="11"/>
        <color rgb="FF000000"/>
        <rFont val="Times New Roman"/>
        <family val="1"/>
      </rPr>
      <t>Garantizar que durante el año 2026 al menos el 99–100 % de los ingresos institucionales sean registrados oportunamente en el SIGEF y validados contra la documentación de respaldo física y bancaria, asegurando la confiabilidad de la información financiera y presupuestaria de la institución.</t>
    </r>
  </si>
  <si>
    <t>% de reportes generados</t>
  </si>
  <si>
    <t>Reporte generado en el Sistema de  Informacion de la Gestion Financiera (SIGEF)</t>
  </si>
  <si>
    <t xml:space="preserve">Dificultad para tener el control de los ingresos </t>
  </si>
  <si>
    <t xml:space="preserve">Plan de seguimiento a los ingresos </t>
  </si>
  <si>
    <t>Registrar los ingresos institucionales en el Sistema de Información de la Gestión Financiera (SIGEF), de acuerdo con la documentación de respaldo (reportes de recaudación, comprobantes de depósito, notas de crédito, etc.).</t>
  </si>
  <si>
    <t>Conciliar y validar en el SIGEF los ingresos registrados contra los soportes físicos y bancarios (estados de cuenta, comprobantes de depósito, reportes de sistemas internos).</t>
  </si>
  <si>
    <t>DAF-13</t>
  </si>
  <si>
    <r>
      <t xml:space="preserve">Obligaciones tributarias institucionales (ITBIS, ISR y aportes a la TSS) cumplidas oportunamente ante los organismos correspondientes durante el año 2026.
</t>
    </r>
    <r>
      <rPr>
        <sz val="11"/>
        <color rgb="FF000000"/>
        <rFont val="Times New Roman"/>
        <family val="1"/>
      </rPr>
      <t>Garantizar que durante el año 2026 la institución declare y pague oportunamente el ITBIS de las operaciones gravadas, el Impuesto Sobre la Renta (ISR) retenido a salarios y otros pagos, y los aportes y retenciones a la Tesorería de la Seguridad Social (TSS), logrando que el 100 % de los períodos mensuales se encuentren al día y conforme a la normativa vigente de la DGII y la TSS.</t>
    </r>
  </si>
  <si>
    <t xml:space="preserve">Reportes generados por la Direccion General de Impuestos Internos (DGII),Tesoreria de la Seguridad Social (TSS),Sistema de Informacion de la Gestion Financiera  (SIGEF) (Nomina) </t>
  </si>
  <si>
    <t>Dirección Financiera Administrativa / Dirección de Recursos Humanos /  División Financiera / Contabilidad</t>
  </si>
  <si>
    <t>Incumplimiento a la Ley 11-92</t>
  </si>
  <si>
    <t>Dar Seguimientos para que la declaraciones se presenten en las fechas establecida según la ley</t>
  </si>
  <si>
    <t>Declarar el ITBIS correspondiente a las operaciones gravadas de la institución, ante la Dirección General de Impuestos Internos (DGII), dentro de los plazos establecidos.</t>
  </si>
  <si>
    <t xml:space="preserve">Reportes generadosla Direccion General de Impuestos Internos (DGII),Tesoreria de la Seguridad Social (TSS),Sistema de Informacion de la Gestion Financiera  (SIGEF) (Nomina) </t>
  </si>
  <si>
    <t>Retener y declarar el Impuesto Sobre la Renta (ISR) correspondiente a los salarios y demás pagos sujetos a retención, conforme a la normativa vigente y a los plazos de la DGII.</t>
  </si>
  <si>
    <t>Realizar el cruce entre las novedades de pago de la Tesorería de la Seguridad Social (TSS) y los libramientos de pago, verificando la correcta aplicación de aportes y retenciones, y gestionando el pago dentro del plazo establecido.</t>
  </si>
  <si>
    <t>DAF-14</t>
  </si>
  <si>
    <r>
      <t xml:space="preserve">Información de la gestión financiera institucional registrada en el Sistema de Información de la Gestión Financiera (SIGEF) durante el año 2026.
</t>
    </r>
    <r>
      <rPr>
        <sz val="11"/>
        <color rgb="FF000000"/>
        <rFont val="Times New Roman"/>
        <family val="1"/>
      </rPr>
      <t>Garantizar que durante el año 2026 al menos el 99–100 % de las operaciones de gasto de la institución sean correctamente imputadas y registradas en el SIGEF, creando los libramientos de pago correspondientes a las obligaciones aprobadas, de acuerdo con la clasificación del tipo de gasto y la normativa vigente.</t>
    </r>
  </si>
  <si>
    <t xml:space="preserve"> %  de expedientes realizados</t>
  </si>
  <si>
    <t xml:space="preserve">Expedientes </t>
  </si>
  <si>
    <t>DIRECCION General /Dirección Financiera Administrativa / División Financiera / Contabilidad / Tesorería y Unidad de Enlace Contraloría</t>
  </si>
  <si>
    <t>Incumplimiento con los compromisos planificado</t>
  </si>
  <si>
    <t>Darle seguimiento y control interno a los compromispo Adquirido</t>
  </si>
  <si>
    <t>Realizar en el Sistema de Información de la Gestión Financiera (SIGEF) las imputaciones de las cuentas, según la clasificación del tipo de gasto establecido y la disponibilidad presupuestaria.</t>
  </si>
  <si>
    <t>Crear y registrar en el SIGEF los libramientos de pago correspondientes a las obligaciones aprobadas, asegurando la coherencia entre compromiso, devengo y pago.</t>
  </si>
  <si>
    <t>DAF-15</t>
  </si>
  <si>
    <r>
      <t xml:space="preserve">Informes financieros institucionales elaborados con base en información bancaria y contable validada durante el año 2026.
</t>
    </r>
    <r>
      <rPr>
        <sz val="11"/>
        <color rgb="FF000000"/>
        <rFont val="Times New Roman"/>
        <family val="1"/>
      </rPr>
      <t>Garantizar que durante el año 2026 la institución cuente con informes financieros institucionales periódicos, completos y confiables, elaborados a partir de registros contables y bancarios revisados y validados, y emitidos dentro de los plazos establecidos para la toma de decisiones y la rendición de cuentas.</t>
    </r>
    <r>
      <rPr>
        <b/>
        <sz val="11"/>
        <color rgb="FF000000"/>
        <rFont val="Times New Roman"/>
        <family val="1"/>
      </rPr>
      <t xml:space="preserve">
</t>
    </r>
  </si>
  <si>
    <t xml:space="preserve">% de informes entregados </t>
  </si>
  <si>
    <t>Informes realizados</t>
  </si>
  <si>
    <t>No proporcionar las informaciones verídicas</t>
  </si>
  <si>
    <t>Revisar y validar la disponibilidad en la cuentas bancarias y contable como base para la elaboración de los infórmenos financieros institucionales</t>
  </si>
  <si>
    <t>Recopilar y organizar la información financiera relevante (registro contable, estado de cuenta, reporte de ejecución entre otros)</t>
  </si>
  <si>
    <t>Servicios y  actividades admistrativas gestionadas 
Garantizar que el 95% de los pagos, solicitudes y contratos institucionales sean tramitados oportunamente durante el año 2026</t>
  </si>
  <si>
    <t>Matriz de Actividades Gestionadas e Informes elaborados</t>
  </si>
  <si>
    <t xml:space="preserve">Dirección Financiera Administrativa / División Financiera / Compras y Contrataciones/Contabilidad/Tesoreria, </t>
  </si>
  <si>
    <t>Actividad Periodo</t>
  </si>
  <si>
    <t xml:space="preserve"> verificar, tramitar y gestionar las solicitudes relacionadas con relacion a adqisicion y/o contratcion de bienes y servicios</t>
  </si>
  <si>
    <t>Expediente de la orden del servicio</t>
  </si>
  <si>
    <t>No recibir documentacion a tiempo</t>
  </si>
  <si>
    <t>Elaboracion de calendario para proceso de solicitudes</t>
  </si>
  <si>
    <t>Recursos Humanos y Suministro de Almacen</t>
  </si>
  <si>
    <t>Elaborar el POA 2027 y sus respectivos informes.</t>
  </si>
  <si>
    <t>POA e informes de resultados elaborados</t>
  </si>
  <si>
    <t>No recibir la inforacion de las areas a tiempo</t>
  </si>
  <si>
    <t>Seguimiento para que las informaciones  sean entregadas a tiempo</t>
  </si>
  <si>
    <t>Recursos Humanos</t>
  </si>
  <si>
    <t>DAF-17</t>
  </si>
  <si>
    <t xml:space="preserve"> Índice de compras y contrataciones institucionales ejecutado por encima del 90%, conforme a la normativa vigente.
Lograr una ejecución del 90% o más del plan de compras y contrataciones institucional al cierre del 2025.</t>
  </si>
  <si>
    <t>% Portal transaccional</t>
  </si>
  <si>
    <t xml:space="preserve">Departamento de compras, Dirección planificación y D, Departamento legal, OAI, Dirección Financiera Administrativa </t>
  </si>
  <si>
    <t xml:space="preserve">Que no se pueda comprar los materiales necesarios </t>
  </si>
  <si>
    <t>Combustible, Nomina (empleados, dietas viaticos) y Suministros de almacen</t>
  </si>
  <si>
    <t>Elaborar y publicar el Plan Anual de Compras y Contrataciones (PACC) conforme a la Ley 340-06 y su reglamento.</t>
  </si>
  <si>
    <t>Elaborar y actualizar los planes trimestrales de compras en coherencia con el PACC y las necesidades institucionales.</t>
  </si>
  <si>
    <t xml:space="preserve"> Publicar los procesos de compras y contrataciones en el portal transaccional y en los medios requeridos (periódico, portal institucional).</t>
  </si>
  <si>
    <t xml:space="preserve"> Gestionar y adjudicar los procesos de contratación conforme a la normativa vigente.</t>
  </si>
  <si>
    <t>Cumplir con los procedimientos legales para el cierre administrativo y financiero de los procesos de compras y contrataciones.</t>
  </si>
  <si>
    <t>DAF-18</t>
  </si>
  <si>
    <t>Gestión de seguridad institucional implementada para garantizar la protección de personas, bienes e instalaciones.
Garantizar un entorno seguro y controlado, logrando un 95% de cumplimiento de protocolos de vigilancia y una respuesta oportuna en incidentes durante el 2026.</t>
  </si>
  <si>
    <t>Reportes de seguridad</t>
  </si>
  <si>
    <t>Dirección planificación y D / Dirección Financiera Administrativa / Departamento de Administrativa / Presupuesto/ Sección de Compras / Servicios Generales / Seguridad</t>
  </si>
  <si>
    <t>Seguimientos a vigilantes</t>
  </si>
  <si>
    <t>Articulos de suguridad, compra de armas</t>
  </si>
  <si>
    <t xml:space="preserve"> Instruir y capacitar a los vigilantes sobre sus funciones, procedimientos y protocolos de seguridad institucional.</t>
  </si>
  <si>
    <t>Robos y conflictos por negligencia</t>
  </si>
  <si>
    <t xml:space="preserve"> Controlar el acceso de personas, vehículos, equipos y materiales que ingresan o salen de la institución.</t>
  </si>
  <si>
    <t>Elaborar y supervisar el cumplimiento de los horarios de trabajo y turnos del personal de vigilancia.</t>
  </si>
  <si>
    <t>Intervenir de manera rápida y efectiva ante situaciones de crisis o incidentes, siguiendo los protocolos establecidos.</t>
  </si>
  <si>
    <t>Supervisar las operaciones del personal de vigilancia en todas las áreas institucionales.</t>
  </si>
  <si>
    <t>DAF-19</t>
  </si>
  <si>
    <t>Mantenimiento, sustitución, limpieza y remozamiento de planta física, mobiliario y equipos institucionales gestionados.
Garantizar que al menos el 90% del mobiliario, equipos y planta física institucional se mantengan en condiciones óptimas, limpias y funcionales durante el año 2026.</t>
  </si>
  <si>
    <t>Reportes de reparaciones, mantenimientos y servicios elaborados</t>
  </si>
  <si>
    <t xml:space="preserve">Dirección planificación y D / Dirección Financiera Administrativa / Departamento de Administrativa / Presupuesto/ Sección de Compras / Servicios Generales   </t>
  </si>
  <si>
    <t>Retraso en el mantenimiento preventivo programado</t>
  </si>
  <si>
    <t xml:space="preserve">Hacer la programación de los materiales con inventario preventivos </t>
  </si>
  <si>
    <t xml:space="preserve">Ariculo de limpieza, compra de mobiliarios </t>
  </si>
  <si>
    <t xml:space="preserve"> Elaborar y ejecutar el cronograma de mantenimiento preventivo y correctivo de las instalaciones, mobiliario y equipos.</t>
  </si>
  <si>
    <t>Identificar mobiliario y equipos obsoletos, deteriorados o no funcionales para su reparación, sustitución o baja.</t>
  </si>
  <si>
    <t>Diseñar y aplicar el plan de limpieza regular y profunda en todas las áreas institucionales.</t>
  </si>
  <si>
    <t>Evaluar el estado físico y funcional de las instalaciones</t>
  </si>
  <si>
    <t xml:space="preserve">Dirección planificación y D / Dirección Financiera Administrativa / Departamento de Administrativa / Presupuesto/ Sección de Compras / Servicios Generales/   </t>
  </si>
  <si>
    <t>Gestionar la sustitución o reparación de mobiliario y equipos en mal estado.</t>
  </si>
  <si>
    <t>Informe de evaluación física y funcional</t>
  </si>
  <si>
    <t>Supervisar la ejecución del mantenimiento y limpieza según estándares institucionales.</t>
  </si>
  <si>
    <t>Informes mensuales de supervisión</t>
  </si>
  <si>
    <t xml:space="preserve">Dirección planificación y D / Dirección Financiera Administrativa / Departamento de Administrativa / Presupuesto/ Sección de Compras / Servicios Generales    </t>
  </si>
  <si>
    <t>DAF-20</t>
  </si>
  <si>
    <t>Servicios de limpieza y mayordomía institucional gestionados de manera eficiente.
Lograr un nivel de 90% de limpieza, orden y salubridad institucional durante el año 2026, asegurando la continuidad y calidad del servicio.</t>
  </si>
  <si>
    <t>Dirección planificación y D / Dirección Financiera Administrativa / Departamento de Administrativa / Presupuesto/ Sección de Compras / Servicios Generales/ Seccion de mayordomia</t>
  </si>
  <si>
    <t>Falta de mantenimiento por no tener insumos</t>
  </si>
  <si>
    <t>Seguimiento a las conserjes</t>
  </si>
  <si>
    <t>Compra de articulos de limpieza</t>
  </si>
  <si>
    <t>Supervisar las labores del personal de limpieza y mantenimiento en todas las áreas institucionales.</t>
  </si>
  <si>
    <t>Entregar y controlar los insumos y productos de limpieza necesarios para el cumplimiento de las tareas.</t>
  </si>
  <si>
    <t xml:space="preserve">Informes mensuales de insumos </t>
  </si>
  <si>
    <t xml:space="preserve"> Programar los horarios, turnos y rotaciones del personal de limpieza y mayordomía.</t>
  </si>
  <si>
    <t xml:space="preserve"> Verificar la ejecución del plan de limpieza diario, semanal y profundo, según áreas.</t>
  </si>
  <si>
    <t>Reportar y atender incidencias relacionadas con limpieza, mantenimiento menor y saneamiento.</t>
  </si>
  <si>
    <t xml:space="preserve">Reportes de incidencias </t>
  </si>
  <si>
    <t>DAF-21</t>
  </si>
  <si>
    <t>Mantener actualizado y realizado el inventario de propiedad planta y equipo alineado a los requerimientos gubernamentales.       
Lograr un 100% de consistencia entre el inventario físico, contable y el Sistema SIAB al cierre del 2026.</t>
  </si>
  <si>
    <t>Levantamiento del sistema</t>
  </si>
  <si>
    <t xml:space="preserve"> Dirección Financiera Administrativa / Departamento de Administrativa /Contabilidad/ Activo Fijo / Servicios Generales  /Almacen</t>
  </si>
  <si>
    <t>Que no se puedan realizar los recorridos para el levantamiento.</t>
  </si>
  <si>
    <t xml:space="preserve">Evaluar periódicamente las necesidades de la sección razón de identificar los inconvenientes a futuro </t>
  </si>
  <si>
    <t>Tranportacín/Nómina (empleados, dietas viáticos)</t>
  </si>
  <si>
    <t>Realizar un levantamiento del Inventario de Activo Fijo, una vez al año</t>
  </si>
  <si>
    <t>Comparación del Inventario Físico con el digital, cotejado /Reporte de registros del Sistema de Administración de Bienes (SIAB)</t>
  </si>
  <si>
    <t xml:space="preserve">  Toda la Institución</t>
  </si>
  <si>
    <t xml:space="preserve">Que no puedarealizar el recorrido, que la plataforma no permita el acceso, que la PC presente incovenientes </t>
  </si>
  <si>
    <t>Comunicarme con la DIGECOB y TIC para solucionar los inconvenientes</t>
  </si>
  <si>
    <t>Programar con la Dirección General de Bienes Nacionales  el Descargo de los Activos Fijos que han agotado su vida útil  desde el año 2019-2025</t>
  </si>
  <si>
    <t>Certificados de Descargo</t>
  </si>
  <si>
    <t>Oficiales Dirección  de Bienes Nacionales/Servicios Generales/Transportación/Sección Registro de Nómina/Activo Fijo</t>
  </si>
  <si>
    <t xml:space="preserve">Que se no puedan obtener los recursos para suplir el transporte, alojamiento y viáticos de los oficiales de Bienes Nacionales y para contratar los servicios de gruas y acarreo de los activos a ser trasladados a Sto. Dgo. </t>
  </si>
  <si>
    <t>Implementar la cuenta presupuestaria de acarreo en el presupuesto institucional y gestionar la asignación de los oficiales, para realizar el proceso, con la Dirección de Bienes Nacionales</t>
  </si>
  <si>
    <t>500,000,00</t>
  </si>
  <si>
    <t>Combustible, Nomina (empleados, dietas viaticos y alojamiento) y Compañía de Gruas y Acarreo</t>
  </si>
  <si>
    <t xml:space="preserve">Programar con la Dirección General de Bienes Nacionales  el etiquetado  de los Activos Fijos adquiridos por la institución desde enero 2023 hasta enero 2026  </t>
  </si>
  <si>
    <t xml:space="preserve">Sticker de Bienes Nacionales en todos los activos de la institución </t>
  </si>
  <si>
    <t>Oficial Dirección  de Bienes Nacionales/Transportación/Sección Registro de Nómina/Activo Fijo</t>
  </si>
  <si>
    <t xml:space="preserve">Que se no puedan obtener los recursos para suplir el transporte, alojamiento y viáticos del oficial de Bienes Nacionales y que el clima no sea favorable </t>
  </si>
  <si>
    <t>Solicitar con anticipación los recursos necesarios y progamar el proceso en fecha no prespensa a llover</t>
  </si>
  <si>
    <t xml:space="preserve">Combustible, Nomina (alojamiento, dietas viaticos) </t>
  </si>
  <si>
    <t>DAF-22</t>
  </si>
  <si>
    <t>Mantenimiento preventivo del parque vehicular institucional implementado.
Garantizar una disponibilidad operativa del 95% del parque vehicular durante el año 2026.</t>
  </si>
  <si>
    <t>Parque vehicular operando</t>
  </si>
  <si>
    <t xml:space="preserve">Dirección Financiera, Departamento Administrativo  División de control de bienes, Servicio generales, Transportación </t>
  </si>
  <si>
    <t>Que no contemos  con los recursos necesarios.</t>
  </si>
  <si>
    <t xml:space="preserve">Hacer una programacion de los recursos y evaluacion de lugar </t>
  </si>
  <si>
    <t xml:space="preserve"> Realizar el inventario actualizado de vehículos, matrículas y documentación obligatoria.</t>
  </si>
  <si>
    <t>documentos actualizados</t>
  </si>
  <si>
    <t xml:space="preserve">Que no contemos  con los recursos necesarios. para la contracion del servicio del seguro y el retraso en los tramites de la matriculacion. </t>
  </si>
  <si>
    <t>Hacer una programacion de los recursos y el seguimento  de lugar para la tramitacion de las matriculas a tiermpo.</t>
  </si>
  <si>
    <t xml:space="preserve"> Recursos Humanos</t>
  </si>
  <si>
    <t>Programar la asignación diaria de vehículos y conductores según requerimientos institucionales.</t>
  </si>
  <si>
    <t>Listado designacion de vehiculos</t>
  </si>
  <si>
    <t>Asingacion Insuficiente</t>
  </si>
  <si>
    <t>Planificacion de contingencia</t>
  </si>
  <si>
    <t xml:space="preserve"> Asegurar la disponibilidad de combustible para el parque vehicular.</t>
  </si>
  <si>
    <t>Solicitudes realizadas</t>
  </si>
  <si>
    <t>Programar y ejecutar el mantenimiento preventivo y correctivo de los vehículos.</t>
  </si>
  <si>
    <t>Programa Mantenimiento Preventivo Parque Vehicular.</t>
  </si>
  <si>
    <t>que no contemos con los recursos necesarios</t>
  </si>
  <si>
    <t>Elaborar y actualizar el cronograma anual de mantenimiento.</t>
  </si>
  <si>
    <t>Cronograma de mantenimiento</t>
  </si>
  <si>
    <t xml:space="preserve"> Mantener la disponibilidad  de  servicios de mantenimiento y reparacion necesarios para el paerque  vehicular.</t>
  </si>
  <si>
    <t>Procesos de mantenimiento vigentes</t>
  </si>
  <si>
    <t xml:space="preserve"> Gestionar la adquisición de equipos de trasnportacion  y pesados</t>
  </si>
  <si>
    <t>Adquision realizada</t>
  </si>
  <si>
    <t>DAF-23</t>
  </si>
  <si>
    <t>Almacén de materiales de suministro actualizado y gestionado eficientemente.
Lograr un 95% de exactitud en el inventario y garantizar la gestión eficiente del almacén durante el 2026.</t>
  </si>
  <si>
    <t>Porcentaje de reducción del stock obsoleto.</t>
  </si>
  <si>
    <t>Dirección Financiera, Departamento administrativo, compras y contrataciones, Servicio generales</t>
  </si>
  <si>
    <t>No ontener la informaciones veridicas</t>
  </si>
  <si>
    <t xml:space="preserve">Seguimiento periodicos del almacen </t>
  </si>
  <si>
    <t xml:space="preserve"> Realizar inventarios generales y cíclicos, consolidando diferencias.</t>
  </si>
  <si>
    <t>Informe elaborados</t>
  </si>
  <si>
    <t>reubicar materiales obsoletos, de lento movimiento y deteriorados.</t>
  </si>
  <si>
    <t>Programar de reubicacion</t>
  </si>
  <si>
    <t>elaborar y ejecutar el plan limpieza y mantenimiento   de instalaciones, estanterías y zonas de almacenamiento.</t>
  </si>
  <si>
    <t>Plan de Limpieza elaborado y ejecutado.</t>
  </si>
  <si>
    <t xml:space="preserve">Representante </t>
  </si>
  <si>
    <t>Firma</t>
  </si>
  <si>
    <t>Director</t>
  </si>
  <si>
    <t>Directora</t>
  </si>
  <si>
    <t xml:space="preserve">Dirección General </t>
  </si>
  <si>
    <t>Firma </t>
  </si>
  <si>
    <t>RD$20,001</t>
  </si>
  <si>
    <t>RD$10,001</t>
  </si>
  <si>
    <t>RD$30,001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</si>
</sst>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3" formatCode="_(* #,##0.00_);_(* \(#,##0.00\);_(* &quot;-&quot;??_);_(@_)"/>
    <numFmt numFmtId="164" formatCode="#,##0.00\ [$€-1]"/>
    <numFmt numFmtId="165" formatCode="_([$€-2]* #,##0.00_);_([$€-2]* \(#,##0.00\);_([$€-2]* &quot;-&quot;??_)"/>
    <numFmt numFmtId="166" formatCode="_-* #,##0.00_-;\-* #,##0.00_-;_-* &quot;-&quot;??_-;_-@"/>
    <numFmt numFmtId="167" formatCode="_-[$RD$-1C0A]* #,##0.00_-;\-[$RD$-1C0A]* #,##0.00_-;_-[$RD$-1C0A]* &quot;-&quot;??_-;_-@"/>
    <numFmt numFmtId="168" formatCode="\ &quot;PyD&quot;\-0"/>
    <numFmt numFmtId="169" formatCode="_([$$-1C0A]* #,##0.00_);_([$$-1C0A]* \(#,##0.00\);_([$$-1C0A]* &quot;-&quot;??_);_(@_)"/>
    <numFmt numFmtId="170" formatCode="#,##0.0"/>
    <numFmt numFmtId="171" formatCode="_(* #,##0_);_(* \(#,##0\);_(* &quot;-&quot;??_);_(@_)"/>
    <numFmt numFmtId="172" formatCode="_(* #,##0.00000_);_(* \(#,##0.00000\);_(* &quot;-&quot;??_);_(@_)"/>
    <numFmt numFmtId="173" formatCode="&quot;$&quot;#,##0.00"/>
    <numFmt numFmtId="174" formatCode="0.0%"/>
    <numFmt numFmtId="175" formatCode="0.0"/>
    <numFmt numFmtId="176" formatCode="_-* #,##0.00_-;\-* #,##0.00_-;_-* &quot;-&quot;??_-;_-@_-"/>
    <numFmt numFmtId="177" formatCode="[$$-45C]#,##0.00"/>
    <numFmt numFmtId="178" formatCode="_(&quot;RD$&quot;* #,##0.00_);_(&quot;RD$&quot;* \(#,##0.00\);_(&quot;RD$&quot;* &quot;-&quot;??_);_(@_)"/>
  </numFmts>
  <fonts count="15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2060"/>
      <name val="Calibri"/>
      <family val="2"/>
    </font>
    <font>
      <b/>
      <sz val="10"/>
      <color rgb="FF002060"/>
      <name val="Times New Roman"/>
      <family val="1"/>
    </font>
    <font>
      <b/>
      <sz val="12"/>
      <color rgb="FF002060"/>
      <name val="Times New Roman"/>
      <family val="1"/>
    </font>
    <font>
      <sz val="11"/>
      <name val="Calibri"/>
      <family val="2"/>
    </font>
    <font>
      <sz val="11"/>
      <color rgb="FF002060"/>
      <name val="Times New Roman"/>
      <family val="1"/>
    </font>
    <font>
      <sz val="14"/>
      <color rgb="FF002060"/>
      <name val="Times New Roman"/>
      <family val="1"/>
    </font>
    <font>
      <b/>
      <sz val="26"/>
      <color rgb="FF002060"/>
      <name val="Times New Roman"/>
      <family val="1"/>
    </font>
    <font>
      <sz val="12"/>
      <color rgb="FF002060"/>
      <name val="Times New Roman"/>
      <family val="1"/>
    </font>
    <font>
      <b/>
      <sz val="32"/>
      <color rgb="FF002060"/>
      <name val="Tahoma"/>
      <family val="2"/>
    </font>
    <font>
      <b/>
      <sz val="22"/>
      <color rgb="FF002060"/>
      <name val="Times New Roman"/>
      <family val="1"/>
    </font>
    <font>
      <sz val="14"/>
      <color rgb="FF002060"/>
      <name val="Artifex cf"/>
    </font>
    <font>
      <b/>
      <sz val="26"/>
      <color rgb="FF002060"/>
      <name val="Artifex cf"/>
    </font>
    <font>
      <b/>
      <sz val="12"/>
      <color rgb="FF002060"/>
      <name val="Artifex cf"/>
    </font>
    <font>
      <sz val="11"/>
      <color rgb="FF002060"/>
      <name val="Artifex cf"/>
    </font>
    <font>
      <b/>
      <sz val="22"/>
      <color rgb="FF002060"/>
      <name val="Arial"/>
      <family val="2"/>
    </font>
    <font>
      <b/>
      <sz val="22"/>
      <color rgb="FF002060"/>
      <name val="Artifex cf"/>
    </font>
    <font>
      <b/>
      <sz val="11"/>
      <color rgb="FF002060"/>
      <name val="Artifex cf"/>
    </font>
    <font>
      <b/>
      <sz val="14"/>
      <color rgb="FF002060"/>
      <name val="Artifex cf"/>
    </font>
    <font>
      <b/>
      <sz val="14"/>
      <color rgb="FF002060"/>
      <name val="Times New Roman"/>
      <family val="1"/>
    </font>
    <font>
      <b/>
      <sz val="14"/>
      <color rgb="FF002060"/>
      <name val="Times"/>
    </font>
    <font>
      <b/>
      <sz val="16"/>
      <color rgb="FF002060"/>
      <name val="Times"/>
    </font>
    <font>
      <sz val="12"/>
      <color rgb="FF002060"/>
      <name val="Artifex cf"/>
    </font>
    <font>
      <b/>
      <sz val="12"/>
      <color rgb="FF002060"/>
      <name val="Verdana"/>
      <family val="2"/>
    </font>
    <font>
      <b/>
      <sz val="16"/>
      <color rgb="FF002060"/>
      <name val="Verdana"/>
      <family val="2"/>
    </font>
    <font>
      <b/>
      <sz val="9"/>
      <color rgb="FF002060"/>
      <name val="Times New Roman"/>
      <family val="1"/>
    </font>
    <font>
      <b/>
      <sz val="8"/>
      <color rgb="FF002060"/>
      <name val="Times New Roman"/>
      <family val="1"/>
    </font>
    <font>
      <b/>
      <sz val="20"/>
      <color rgb="FF000000"/>
      <name val="Arial"/>
      <family val="2"/>
    </font>
    <font>
      <b/>
      <sz val="20"/>
      <color rgb="FF000000"/>
      <name val="Times New Roman"/>
      <family val="1"/>
    </font>
    <font>
      <sz val="11"/>
      <color theme="1"/>
      <name val="Calibri"/>
      <family val="2"/>
      <scheme val="minor"/>
    </font>
    <font>
      <b/>
      <sz val="9"/>
      <color theme="0"/>
      <name val="Times New Roman"/>
      <family val="1"/>
    </font>
    <font>
      <b/>
      <sz val="14"/>
      <color theme="0"/>
      <name val="Times New Roman"/>
      <family val="1"/>
    </font>
    <font>
      <sz val="11"/>
      <color theme="1"/>
      <name val="Calibri"/>
      <family val="2"/>
    </font>
    <font>
      <b/>
      <sz val="11"/>
      <color rgb="FF000000"/>
      <name val="Times New Roman"/>
      <family val="1"/>
    </font>
    <font>
      <b/>
      <sz val="12"/>
      <color rgb="FF000000"/>
      <name val="Times New Roman"/>
      <family val="1"/>
    </font>
    <font>
      <b/>
      <sz val="9"/>
      <color rgb="FF000000"/>
      <name val="Times New Roman"/>
      <family val="1"/>
    </font>
    <font>
      <b/>
      <sz val="8"/>
      <color rgb="FF000000"/>
      <name val="Times New Roman"/>
      <family val="1"/>
    </font>
    <font>
      <sz val="11"/>
      <color theme="0"/>
      <name val="Calibri"/>
      <family val="2"/>
    </font>
    <font>
      <b/>
      <sz val="16"/>
      <color theme="1"/>
      <name val="Times New Roman"/>
      <family val="1"/>
    </font>
    <font>
      <sz val="11"/>
      <color theme="1"/>
      <name val="Times New Roman"/>
      <family val="1"/>
    </font>
    <font>
      <b/>
      <sz val="18"/>
      <color rgb="FF000000"/>
      <name val="Times New Roman"/>
      <family val="1"/>
    </font>
    <font>
      <sz val="11"/>
      <color rgb="FF000000"/>
      <name val="Times New Roman"/>
      <family val="1"/>
    </font>
    <font>
      <b/>
      <sz val="10"/>
      <color rgb="FF000000"/>
      <name val="Times New Roman"/>
      <family val="1"/>
    </font>
    <font>
      <b/>
      <sz val="11"/>
      <color theme="1"/>
      <name val="Times New Roman"/>
      <family val="1"/>
    </font>
    <font>
      <sz val="9"/>
      <color rgb="FF000000"/>
      <name val="Times New Roman"/>
      <family val="1"/>
    </font>
    <font>
      <sz val="10"/>
      <color rgb="FF000000"/>
      <name val="Times New Roman"/>
      <family val="1"/>
    </font>
    <font>
      <sz val="12"/>
      <color theme="1"/>
      <name val="Times New Roman"/>
      <family val="1"/>
    </font>
    <font>
      <sz val="18"/>
      <color rgb="FF000000"/>
      <name val="Times New Roman"/>
      <family val="1"/>
    </font>
    <font>
      <sz val="8"/>
      <color rgb="FF000000"/>
      <name val="Times New Roman"/>
      <family val="1"/>
    </font>
    <font>
      <sz val="12"/>
      <color rgb="FF000000"/>
      <name val="Times New Roman"/>
      <family val="1"/>
    </font>
    <font>
      <sz val="12"/>
      <color theme="1"/>
      <name val="Calibri"/>
      <family val="2"/>
    </font>
    <font>
      <b/>
      <sz val="11"/>
      <color theme="1"/>
      <name val="Calibri"/>
      <family val="2"/>
    </font>
    <font>
      <sz val="11"/>
      <color rgb="FF000000"/>
      <name val="Times New Roman"/>
      <family val="1"/>
    </font>
    <font>
      <b/>
      <sz val="16"/>
      <color theme="1"/>
      <name val="Times New Roman"/>
      <family val="1"/>
    </font>
    <font>
      <sz val="8"/>
      <name val="Calibri"/>
      <family val="2"/>
      <scheme val="minor"/>
    </font>
    <font>
      <b/>
      <sz val="20"/>
      <color rgb="FF002060"/>
      <name val="Times New Roman"/>
      <family val="1"/>
    </font>
    <font>
      <b/>
      <sz val="14"/>
      <color rgb="FF002060"/>
      <name val="Times New Roman"/>
      <family val="1"/>
    </font>
    <font>
      <b/>
      <sz val="24"/>
      <color theme="1"/>
      <name val="Times New Roman"/>
      <family val="1"/>
    </font>
    <font>
      <b/>
      <sz val="12"/>
      <color theme="0"/>
      <name val="Calibri"/>
      <family val="2"/>
      <scheme val="major"/>
    </font>
    <font>
      <sz val="12"/>
      <color rgb="FF002060"/>
      <name val="Times New Roman"/>
      <family val="2"/>
    </font>
    <font>
      <u/>
      <sz val="11"/>
      <color theme="10"/>
      <name val="Calibri"/>
      <family val="2"/>
      <scheme val="minor"/>
    </font>
    <font>
      <sz val="11"/>
      <color theme="1"/>
      <name val="Times New Roman"/>
      <family val="1"/>
    </font>
    <font>
      <b/>
      <sz val="12"/>
      <color rgb="FF000000"/>
      <name val="Times New Roman"/>
      <family val="1"/>
    </font>
    <font>
      <b/>
      <sz val="12"/>
      <color theme="1"/>
      <name val="Times New Roman"/>
      <family val="1"/>
    </font>
    <font>
      <sz val="12"/>
      <color rgb="FF000000"/>
      <name val="Times New Roman"/>
      <family val="1"/>
    </font>
    <font>
      <sz val="12"/>
      <color theme="1"/>
      <name val="Times New Roman"/>
      <family val="1"/>
    </font>
    <font>
      <b/>
      <sz val="12"/>
      <color theme="0"/>
      <name val="Times New Roman"/>
      <family val="1"/>
    </font>
    <font>
      <b/>
      <sz val="11"/>
      <color theme="1"/>
      <name val="Times New Roman"/>
      <family val="1"/>
    </font>
    <font>
      <b/>
      <sz val="9"/>
      <color rgb="FFFFFFFF"/>
      <name val="Times New Roman"/>
      <family val="1"/>
    </font>
    <font>
      <b/>
      <sz val="14"/>
      <color rgb="FFFFFFFF"/>
      <name val="Times New Roman"/>
      <family val="1"/>
    </font>
    <font>
      <sz val="11"/>
      <color rgb="FF002060"/>
      <name val="Times New Roman"/>
      <family val="1"/>
    </font>
    <font>
      <b/>
      <sz val="10"/>
      <color rgb="FF002060"/>
      <name val="Times New Roman"/>
      <family val="1"/>
    </font>
    <font>
      <b/>
      <sz val="12"/>
      <color rgb="FF002060"/>
      <name val="Times New Roman"/>
      <family val="1"/>
    </font>
    <font>
      <sz val="11"/>
      <name val="Times New Roman"/>
      <family val="1"/>
    </font>
    <font>
      <sz val="14"/>
      <color rgb="FF002060"/>
      <name val="Times New Roman"/>
      <family val="1"/>
    </font>
    <font>
      <b/>
      <sz val="26"/>
      <color rgb="FF002060"/>
      <name val="Times New Roman"/>
      <family val="1"/>
    </font>
    <font>
      <sz val="12"/>
      <color rgb="FF002060"/>
      <name val="Times New Roman"/>
      <family val="1"/>
    </font>
    <font>
      <b/>
      <sz val="22"/>
      <color rgb="FF002060"/>
      <name val="Times New Roman"/>
      <family val="1"/>
    </font>
    <font>
      <b/>
      <sz val="16"/>
      <color rgb="FF002060"/>
      <name val="Times New Roman"/>
      <family val="1"/>
    </font>
    <font>
      <b/>
      <sz val="9"/>
      <color rgb="FF002060"/>
      <name val="Times New Roman"/>
      <family val="1"/>
    </font>
    <font>
      <b/>
      <sz val="8"/>
      <color rgb="FF002060"/>
      <name val="Times New Roman"/>
      <family val="1"/>
    </font>
    <font>
      <b/>
      <sz val="20"/>
      <color rgb="FF000000"/>
      <name val="Times New Roman"/>
      <family val="1"/>
    </font>
    <font>
      <b/>
      <sz val="9"/>
      <color theme="0"/>
      <name val="Times New Roman"/>
      <family val="1"/>
    </font>
    <font>
      <b/>
      <sz val="14"/>
      <color theme="0"/>
      <name val="Times New Roman"/>
      <family val="1"/>
    </font>
    <font>
      <sz val="12"/>
      <name val="Times New Roman"/>
      <family val="1"/>
    </font>
    <font>
      <b/>
      <sz val="20"/>
      <color theme="1"/>
      <name val="Times New Roman"/>
      <family val="1"/>
    </font>
    <font>
      <sz val="11"/>
      <color theme="1"/>
      <name val="Calibri"/>
      <family val="2"/>
    </font>
    <font>
      <b/>
      <sz val="12"/>
      <color rgb="FF002060"/>
      <name val="Verdana"/>
      <family val="2"/>
    </font>
    <font>
      <b/>
      <sz val="12"/>
      <name val="Times New Roman"/>
      <family val="1"/>
    </font>
    <font>
      <sz val="14"/>
      <color theme="1"/>
      <name val="Times New Roman"/>
      <family val="1"/>
    </font>
    <font>
      <b/>
      <sz val="14"/>
      <color rgb="FF000000"/>
      <name val="Times New Roman"/>
      <family val="1"/>
    </font>
    <font>
      <sz val="11"/>
      <color rgb="FF002060"/>
      <name val="Calibri"/>
      <family val="2"/>
    </font>
    <font>
      <sz val="11"/>
      <name val="Calibri"/>
      <family val="2"/>
    </font>
    <font>
      <b/>
      <sz val="32"/>
      <color rgb="FF002060"/>
      <name val="Tahoma"/>
      <family val="2"/>
    </font>
    <font>
      <b/>
      <sz val="16"/>
      <color rgb="FF002060"/>
      <name val="Verdana"/>
      <family val="2"/>
    </font>
    <font>
      <b/>
      <sz val="11"/>
      <color rgb="FF000000"/>
      <name val="Times New Roman"/>
      <family val="1"/>
    </font>
    <font>
      <b/>
      <sz val="9"/>
      <color rgb="FF000000"/>
      <name val="Times New Roman"/>
      <family val="1"/>
    </font>
    <font>
      <b/>
      <sz val="8"/>
      <color rgb="FF000000"/>
      <name val="Times New Roman"/>
      <family val="1"/>
    </font>
    <font>
      <sz val="12"/>
      <color theme="1"/>
      <name val="Calibri"/>
      <family val="2"/>
    </font>
    <font>
      <b/>
      <sz val="11"/>
      <color theme="0"/>
      <name val="Calibri"/>
      <family val="2"/>
    </font>
    <font>
      <sz val="12"/>
      <color theme="1"/>
      <name val="&quot;Times New Roman&quot;"/>
    </font>
    <font>
      <sz val="11"/>
      <color theme="0"/>
      <name val="Calibri"/>
      <family val="2"/>
      <scheme val="minor"/>
    </font>
    <font>
      <sz val="12"/>
      <color theme="1"/>
      <name val="Calibri"/>
      <family val="2"/>
      <scheme val="minor"/>
    </font>
    <font>
      <b/>
      <sz val="18"/>
      <color rgb="FF000000"/>
      <name val="Times New Roman"/>
      <family val="1"/>
    </font>
    <font>
      <sz val="11"/>
      <color rgb="FF002060"/>
      <name val="Calibri"/>
      <family val="2"/>
      <scheme val="minor"/>
    </font>
    <font>
      <sz val="14"/>
      <color rgb="FF000000"/>
      <name val="Times New Roman"/>
      <family val="1"/>
    </font>
    <font>
      <sz val="12"/>
      <name val="Calibri"/>
      <family val="2"/>
    </font>
    <font>
      <b/>
      <sz val="14"/>
      <color theme="1"/>
      <name val="Times New Roman"/>
      <family val="1"/>
    </font>
    <font>
      <sz val="14"/>
      <color theme="1"/>
      <name val="Times New Roman"/>
      <family val="1"/>
    </font>
    <font>
      <u/>
      <sz val="12"/>
      <color theme="10"/>
      <name val="Times New Roman"/>
      <family val="1"/>
    </font>
    <font>
      <sz val="10"/>
      <color rgb="FF000000"/>
      <name val="Times New Roman"/>
      <family val="1"/>
    </font>
    <font>
      <sz val="9"/>
      <color rgb="FF000000"/>
      <name val="Times New Roman"/>
      <family val="1"/>
    </font>
    <font>
      <sz val="12"/>
      <color theme="0"/>
      <name val="Times New Roman"/>
      <family val="1"/>
    </font>
    <font>
      <b/>
      <sz val="11"/>
      <color rgb="FF3F3F3F"/>
      <name val="Calibri"/>
      <family val="2"/>
      <scheme val="minor"/>
    </font>
    <font>
      <sz val="10"/>
      <name val="Arial"/>
      <family val="2"/>
    </font>
    <font>
      <sz val="10"/>
      <name val="Times New Roman"/>
      <family val="1"/>
    </font>
    <font>
      <sz val="10"/>
      <color indexed="8"/>
      <name val="Times New Roman"/>
      <family val="1"/>
    </font>
    <font>
      <b/>
      <sz val="10"/>
      <name val="Times New Roman"/>
      <family val="1"/>
    </font>
    <font>
      <sz val="10"/>
      <color theme="1"/>
      <name val="Times New Roman"/>
      <family val="1"/>
    </font>
    <font>
      <b/>
      <sz val="10"/>
      <color theme="1"/>
      <name val="Times New Roman"/>
      <family val="1"/>
    </font>
    <font>
      <sz val="16"/>
      <color rgb="FF002060"/>
      <name val="Times"/>
    </font>
    <font>
      <b/>
      <sz val="16"/>
      <color rgb="FF000000"/>
      <name val="Times"/>
    </font>
    <font>
      <sz val="16"/>
      <color theme="1"/>
      <name val="Times"/>
    </font>
    <font>
      <b/>
      <sz val="12"/>
      <name val="Calibri"/>
      <family val="2"/>
    </font>
    <font>
      <sz val="14"/>
      <name val="Times New Roman"/>
      <family val="1"/>
    </font>
    <font>
      <sz val="16"/>
      <name val="Times New Roman"/>
      <family val="1"/>
    </font>
    <font>
      <sz val="16"/>
      <name val="Calibri"/>
      <family val="2"/>
    </font>
    <font>
      <b/>
      <sz val="32"/>
      <color rgb="FF002060"/>
      <name val="Times New Roman"/>
      <family val="1"/>
    </font>
    <font>
      <b/>
      <sz val="11"/>
      <color rgb="FF002060"/>
      <name val="Times New Roman"/>
      <family val="1"/>
    </font>
    <font>
      <sz val="16"/>
      <color theme="1"/>
      <name val="Times New Roman"/>
      <family val="1"/>
    </font>
    <font>
      <sz val="14"/>
      <color theme="0"/>
      <name val="Times New Roman"/>
      <family val="1"/>
    </font>
    <font>
      <sz val="11"/>
      <color theme="0"/>
      <name val="Times New Roman"/>
      <family val="1"/>
    </font>
    <font>
      <b/>
      <sz val="22"/>
      <color rgb="FF000000"/>
      <name val="Times New Roman"/>
      <family val="1"/>
    </font>
    <font>
      <sz val="22"/>
      <name val="Times New Roman"/>
      <family val="1"/>
    </font>
    <font>
      <sz val="11"/>
      <color rgb="FFFF0000"/>
      <name val="Times New Roman"/>
      <family val="1"/>
    </font>
    <font>
      <sz val="16"/>
      <color rgb="FF002060"/>
      <name val="Times New Roman"/>
      <family val="1"/>
    </font>
    <font>
      <b/>
      <sz val="16"/>
      <color theme="0"/>
      <name val="Times New Roman"/>
      <family val="1"/>
    </font>
    <font>
      <b/>
      <sz val="11"/>
      <name val="Calibri"/>
      <family val="2"/>
    </font>
    <font>
      <strike/>
      <sz val="12"/>
      <color theme="1"/>
      <name val="Times New Roman"/>
      <family val="1"/>
    </font>
    <font>
      <strike/>
      <sz val="12"/>
      <color rgb="FF000000"/>
      <name val="Times New Roman"/>
      <family val="1"/>
    </font>
    <font>
      <sz val="14"/>
      <name val="Calibri"/>
      <family val="2"/>
    </font>
    <font>
      <b/>
      <sz val="14"/>
      <color rgb="FF002060"/>
      <name val="Verdana"/>
      <family val="2"/>
    </font>
  </fonts>
  <fills count="51">
    <fill>
      <patternFill patternType="none"/>
    </fill>
    <fill>
      <patternFill patternType="gray125"/>
    </fill>
    <fill>
      <patternFill patternType="solid">
        <fgColor theme="0"/>
        <bgColor theme="0"/>
      </patternFill>
    </fill>
    <fill>
      <patternFill patternType="solid">
        <fgColor rgb="FF073763"/>
        <bgColor rgb="FF073763"/>
      </patternFill>
    </fill>
    <fill>
      <patternFill patternType="solid">
        <fgColor rgb="FF003876"/>
        <bgColor rgb="FF003876"/>
      </patternFill>
    </fill>
    <fill>
      <patternFill patternType="solid">
        <fgColor rgb="FFDBDBDB"/>
        <bgColor rgb="FFDBDBDB"/>
      </patternFill>
    </fill>
    <fill>
      <patternFill patternType="solid">
        <fgColor rgb="FFE7E6E6"/>
        <bgColor rgb="FFE7E6E6"/>
      </patternFill>
    </fill>
    <fill>
      <patternFill patternType="solid">
        <fgColor rgb="FFFBE4D5"/>
        <bgColor rgb="FFFBE4D5"/>
      </patternFill>
    </fill>
    <fill>
      <patternFill patternType="solid">
        <fgColor rgb="FFBDD6EE"/>
        <bgColor rgb="FFBDD6EE"/>
      </patternFill>
    </fill>
    <fill>
      <patternFill patternType="solid">
        <fgColor rgb="FFD0CECE"/>
        <bgColor rgb="FFD0CECE"/>
      </patternFill>
    </fill>
    <fill>
      <patternFill patternType="solid">
        <fgColor rgb="FFECECEC"/>
        <bgColor rgb="FFECECEC"/>
      </patternFill>
    </fill>
    <fill>
      <patternFill patternType="solid">
        <fgColor rgb="FFDEEAF6"/>
        <bgColor rgb="FFDEEAF6"/>
      </patternFill>
    </fill>
    <fill>
      <patternFill patternType="solid">
        <fgColor rgb="FFDADADA"/>
        <bgColor rgb="FFDADADA"/>
      </patternFill>
    </fill>
    <fill>
      <patternFill patternType="solid">
        <fgColor rgb="FF9CC2E5"/>
        <bgColor rgb="FF9CC2E5"/>
      </patternFill>
    </fill>
    <fill>
      <patternFill patternType="solid">
        <fgColor rgb="FF002060"/>
        <bgColor indexed="64"/>
      </patternFill>
    </fill>
    <fill>
      <patternFill patternType="solid">
        <fgColor theme="4" tint="0.79998168889431442"/>
        <bgColor indexed="64"/>
      </patternFill>
    </fill>
    <fill>
      <patternFill patternType="solid">
        <fgColor rgb="FFF9F9F9"/>
        <bgColor indexed="64"/>
      </patternFill>
    </fill>
    <fill>
      <patternFill patternType="solid">
        <fgColor rgb="FFFFFFFF"/>
        <bgColor indexed="64"/>
      </patternFill>
    </fill>
    <fill>
      <patternFill patternType="solid">
        <fgColor theme="0"/>
        <bgColor rgb="FFD0CECE"/>
      </patternFill>
    </fill>
    <fill>
      <patternFill patternType="solid">
        <fgColor rgb="FF073763"/>
        <bgColor indexed="64"/>
      </patternFill>
    </fill>
    <fill>
      <patternFill patternType="solid">
        <fgColor rgb="FF003876"/>
        <bgColor indexed="64"/>
      </patternFill>
    </fill>
    <fill>
      <patternFill patternType="solid">
        <fgColor rgb="FFDBDBDB"/>
        <bgColor indexed="64"/>
      </patternFill>
    </fill>
    <fill>
      <patternFill patternType="solid">
        <fgColor rgb="FFE7E6E6"/>
        <bgColor indexed="64"/>
      </patternFill>
    </fill>
    <fill>
      <patternFill patternType="solid">
        <fgColor rgb="FFBDD6EE"/>
        <bgColor indexed="64"/>
      </patternFill>
    </fill>
    <fill>
      <patternFill patternType="solid">
        <fgColor rgb="FFD0CECE"/>
        <bgColor indexed="64"/>
      </patternFill>
    </fill>
    <fill>
      <patternFill patternType="solid">
        <fgColor rgb="FFECECEC"/>
        <bgColor indexed="64"/>
      </patternFill>
    </fill>
    <fill>
      <patternFill patternType="solid">
        <fgColor rgb="FFDEEAF6"/>
        <bgColor indexed="64"/>
      </patternFill>
    </fill>
    <fill>
      <patternFill patternType="solid">
        <fgColor rgb="FFDADADA"/>
        <bgColor indexed="64"/>
      </patternFill>
    </fill>
    <fill>
      <patternFill patternType="solid">
        <fgColor theme="0"/>
        <bgColor indexed="64"/>
      </patternFill>
    </fill>
    <fill>
      <patternFill patternType="solid">
        <fgColor theme="0"/>
        <bgColor rgb="FFECECEC"/>
      </patternFill>
    </fill>
    <fill>
      <patternFill patternType="solid">
        <fgColor theme="0"/>
        <bgColor rgb="FFE7E6E6"/>
      </patternFill>
    </fill>
    <fill>
      <patternFill patternType="solid">
        <fgColor theme="0" tint="-4.9989318521683403E-2"/>
        <bgColor indexed="64"/>
      </patternFill>
    </fill>
    <fill>
      <patternFill patternType="solid">
        <fgColor rgb="FFFFFFFF"/>
        <bgColor rgb="FFFFFFFF"/>
      </patternFill>
    </fill>
    <fill>
      <patternFill patternType="solid">
        <fgColor theme="2"/>
        <bgColor theme="0"/>
      </patternFill>
    </fill>
    <fill>
      <patternFill patternType="solid">
        <fgColor them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DBDBDB"/>
        <bgColor theme="0"/>
      </patternFill>
    </fill>
    <fill>
      <patternFill patternType="solid">
        <fgColor theme="2" tint="-0.14999847407452621"/>
        <bgColor indexed="64"/>
      </patternFill>
    </fill>
    <fill>
      <patternFill patternType="solid">
        <fgColor rgb="FFF2F2F2"/>
        <bgColor rgb="FFF2F2F2"/>
      </patternFill>
    </fill>
    <fill>
      <patternFill patternType="solid">
        <fgColor theme="0"/>
        <bgColor rgb="FFDEEAF6"/>
      </patternFill>
    </fill>
    <fill>
      <patternFill patternType="solid">
        <fgColor theme="0"/>
        <bgColor rgb="FFF2F2F2"/>
      </patternFill>
    </fill>
    <fill>
      <patternFill patternType="solid">
        <fgColor rgb="FFF9F9F9"/>
        <bgColor rgb="FFD0CECE"/>
      </patternFill>
    </fill>
    <fill>
      <patternFill patternType="solid">
        <fgColor theme="5" tint="0.79998168889431442"/>
        <bgColor rgb="FFFBE4D5"/>
      </patternFill>
    </fill>
    <fill>
      <patternFill patternType="solid">
        <fgColor theme="5" tint="0.79998168889431442"/>
        <bgColor rgb="FFDEEAF6"/>
      </patternFill>
    </fill>
    <fill>
      <patternFill patternType="solid">
        <fgColor rgb="FFF2F2F2"/>
      </patternFill>
    </fill>
    <fill>
      <patternFill patternType="solid">
        <fgColor theme="2" tint="-0.249977111117893"/>
        <bgColor indexed="64"/>
      </patternFill>
    </fill>
    <fill>
      <patternFill patternType="solid">
        <fgColor rgb="FFAEABAB"/>
        <bgColor rgb="FFAEABAB"/>
      </patternFill>
    </fill>
  </fills>
  <borders count="20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ck">
        <color rgb="FFFF0000"/>
      </bottom>
      <diagonal/>
    </border>
    <border>
      <left/>
      <right/>
      <top/>
      <bottom/>
      <diagonal/>
    </border>
    <border>
      <left/>
      <right/>
      <top/>
      <bottom/>
      <diagonal/>
    </border>
    <border>
      <left/>
      <right/>
      <top/>
      <bottom/>
      <diagonal/>
    </border>
    <border>
      <left/>
      <right/>
      <top/>
      <bottom style="medium">
        <color rgb="FF000000"/>
      </bottom>
      <diagonal/>
    </border>
    <border>
      <left style="thick">
        <color rgb="FF000000"/>
      </left>
      <right/>
      <top style="thick">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000000"/>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95B3D7"/>
      </bottom>
      <diagonal/>
    </border>
    <border>
      <left/>
      <right style="medium">
        <color rgb="FF000000"/>
      </right>
      <top style="medium">
        <color rgb="FF000000"/>
      </top>
      <bottom style="thin">
        <color rgb="FF95B3D7"/>
      </bottom>
      <diagonal/>
    </border>
    <border>
      <left style="thick">
        <color rgb="FF000000"/>
      </left>
      <right/>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95B3D7"/>
      </top>
      <bottom style="medium">
        <color rgb="FF000000"/>
      </bottom>
      <diagonal/>
    </border>
    <border>
      <left/>
      <right style="medium">
        <color rgb="FF000000"/>
      </right>
      <top style="thin">
        <color rgb="FF95B3D7"/>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right/>
      <top/>
      <bottom style="medium">
        <color rgb="FF00206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style="thin">
        <color rgb="FF000000"/>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bottom style="medium">
        <color rgb="FFC00000"/>
      </bottom>
      <diagonal/>
    </border>
    <border>
      <left/>
      <right/>
      <top/>
      <bottom style="medium">
        <color rgb="FFC00000"/>
      </bottom>
      <diagonal/>
    </border>
    <border>
      <left/>
      <right style="medium">
        <color rgb="FF000000"/>
      </right>
      <top/>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medium">
        <color indexed="64"/>
      </top>
      <bottom/>
      <diagonal/>
    </border>
    <border>
      <left style="thin">
        <color rgb="FF000000"/>
      </left>
      <right style="medium">
        <color indexed="64"/>
      </right>
      <top style="thin">
        <color rgb="FF000000"/>
      </top>
      <bottom/>
      <diagonal/>
    </border>
    <border>
      <left style="medium">
        <color indexed="64"/>
      </left>
      <right style="medium">
        <color indexed="64"/>
      </right>
      <top/>
      <bottom/>
      <diagonal/>
    </border>
    <border>
      <left style="thin">
        <color rgb="FF000000"/>
      </left>
      <right style="medium">
        <color indexed="64"/>
      </right>
      <top/>
      <bottom/>
      <diagonal/>
    </border>
    <border>
      <left style="medium">
        <color indexed="64"/>
      </left>
      <right style="medium">
        <color indexed="64"/>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thin">
        <color indexed="64"/>
      </top>
      <bottom style="medium">
        <color indexed="64"/>
      </bottom>
      <diagonal/>
    </border>
    <border>
      <left/>
      <right/>
      <top style="thick">
        <color rgb="FF000000"/>
      </top>
      <bottom/>
      <diagonal/>
    </border>
    <border>
      <left/>
      <right style="thick">
        <color rgb="FF000000"/>
      </right>
      <top style="thick">
        <color rgb="FF000000"/>
      </top>
      <bottom/>
      <diagonal/>
    </border>
    <border>
      <left/>
      <right/>
      <top/>
      <bottom style="thick">
        <color rgb="FF000000"/>
      </bottom>
      <diagonal/>
    </border>
    <border>
      <left/>
      <right style="thick">
        <color rgb="FF000000"/>
      </right>
      <top/>
      <bottom style="thick">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top style="thick">
        <color rgb="FF000000"/>
      </top>
      <bottom style="thick">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rgb="FF95B3D7"/>
      </top>
      <bottom style="medium">
        <color indexed="64"/>
      </bottom>
      <diagonal/>
    </border>
    <border>
      <left style="medium">
        <color indexed="64"/>
      </left>
      <right/>
      <top style="thin">
        <color rgb="FF95B3D7"/>
      </top>
      <bottom style="medium">
        <color indexed="64"/>
      </bottom>
      <diagonal/>
    </border>
    <border>
      <left/>
      <right style="medium">
        <color indexed="64"/>
      </right>
      <top style="medium">
        <color indexed="64"/>
      </top>
      <bottom style="thin">
        <color rgb="FF95B3D7"/>
      </bottom>
      <diagonal/>
    </border>
    <border>
      <left style="medium">
        <color indexed="64"/>
      </left>
      <right/>
      <top style="medium">
        <color indexed="64"/>
      </top>
      <bottom style="thin">
        <color rgb="FF95B3D7"/>
      </bottom>
      <diagonal/>
    </border>
    <border>
      <left style="medium">
        <color indexed="64"/>
      </left>
      <right/>
      <top/>
      <bottom style="medium">
        <color rgb="FFC00000"/>
      </bottom>
      <diagonal/>
    </border>
    <border>
      <left style="medium">
        <color indexed="64"/>
      </left>
      <right/>
      <top style="medium">
        <color rgb="FFC00000"/>
      </top>
      <bottom/>
      <diagonal/>
    </border>
    <border>
      <left/>
      <right/>
      <top style="medium">
        <color rgb="FFC00000"/>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bottom style="thin">
        <color rgb="FF95B3D7"/>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right/>
      <top style="medium">
        <color rgb="FF002060"/>
      </top>
      <bottom/>
      <diagonal/>
    </border>
    <border>
      <left/>
      <right/>
      <top style="medium">
        <color theme="0"/>
      </top>
      <bottom style="medium">
        <color rgb="FF00206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rgb="FF000000"/>
      </top>
      <bottom style="medium">
        <color indexed="64"/>
      </bottom>
      <diagonal/>
    </border>
    <border>
      <left style="thin">
        <color indexed="64"/>
      </left>
      <right style="thin">
        <color indexed="64"/>
      </right>
      <top/>
      <bottom style="medium">
        <color indexed="64"/>
      </bottom>
      <diagonal/>
    </border>
    <border>
      <left style="thin">
        <color rgb="FF000000"/>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rgb="FF95B3D7"/>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rgb="FF000000"/>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bottom style="medium">
        <color rgb="FF000000"/>
      </bottom>
      <diagonal/>
    </border>
    <border>
      <left/>
      <right style="medium">
        <color indexed="64"/>
      </right>
      <top style="medium">
        <color rgb="FF000000"/>
      </top>
      <bottom style="thin">
        <color rgb="FF95B3D7"/>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thin">
        <color rgb="FF95B3D7"/>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rgb="FF000000"/>
      </right>
      <top style="thin">
        <color indexed="64"/>
      </top>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indexed="64"/>
      </top>
      <bottom style="medium">
        <color indexed="64"/>
      </bottom>
      <diagonal/>
    </border>
  </borders>
  <cellStyleXfs count="46">
    <xf numFmtId="0" fontId="0" fillId="0" borderId="0"/>
    <xf numFmtId="0" fontId="70" fillId="14" borderId="76">
      <alignment horizontal="centerContinuous"/>
    </xf>
    <xf numFmtId="0" fontId="71" fillId="0" borderId="77"/>
    <xf numFmtId="0" fontId="72" fillId="0" borderId="0" applyNumberFormat="0" applyFill="0" applyBorder="0" applyAlignment="0" applyProtection="0"/>
    <xf numFmtId="0" fontId="41" fillId="0" borderId="43"/>
    <xf numFmtId="43" fontId="41" fillId="0" borderId="43" applyFont="0" applyFill="0" applyBorder="0" applyAlignment="0" applyProtection="0"/>
    <xf numFmtId="0" fontId="12" fillId="0" borderId="43"/>
    <xf numFmtId="0" fontId="10" fillId="0" borderId="43"/>
    <xf numFmtId="9" fontId="10" fillId="0" borderId="43" applyFont="0" applyFill="0" applyBorder="0" applyAlignment="0" applyProtection="0"/>
    <xf numFmtId="43" fontId="10" fillId="0" borderId="43" applyFont="0" applyFill="0" applyBorder="0" applyAlignment="0" applyProtection="0"/>
    <xf numFmtId="176" fontId="10" fillId="0" borderId="43" applyFont="0" applyFill="0" applyBorder="0" applyAlignment="0" applyProtection="0"/>
    <xf numFmtId="0" fontId="9" fillId="0" borderId="43"/>
    <xf numFmtId="176" fontId="9" fillId="0" borderId="43" applyFont="0" applyFill="0" applyBorder="0" applyAlignment="0" applyProtection="0"/>
    <xf numFmtId="9" fontId="9" fillId="0" borderId="43" applyFont="0" applyFill="0" applyBorder="0" applyAlignment="0" applyProtection="0"/>
    <xf numFmtId="43" fontId="9" fillId="0" borderId="43" applyFont="0" applyFill="0" applyBorder="0" applyAlignment="0" applyProtection="0"/>
    <xf numFmtId="9" fontId="41" fillId="0" borderId="0" applyFont="0" applyFill="0" applyBorder="0" applyAlignment="0" applyProtection="0"/>
    <xf numFmtId="9" fontId="41" fillId="0" borderId="43" applyFont="0" applyFill="0" applyBorder="0" applyAlignment="0" applyProtection="0"/>
    <xf numFmtId="43" fontId="41" fillId="0" borderId="0" applyFont="0" applyFill="0" applyBorder="0" applyAlignment="0" applyProtection="0"/>
    <xf numFmtId="0" fontId="8" fillId="0" borderId="43"/>
    <xf numFmtId="43" fontId="8" fillId="0" borderId="43" applyFont="0" applyFill="0" applyBorder="0" applyAlignment="0" applyProtection="0"/>
    <xf numFmtId="9" fontId="8" fillId="0" borderId="43" applyFont="0" applyFill="0" applyBorder="0" applyAlignment="0" applyProtection="0"/>
    <xf numFmtId="176" fontId="8" fillId="0" borderId="43" applyFont="0" applyFill="0" applyBorder="0" applyAlignment="0" applyProtection="0"/>
    <xf numFmtId="0" fontId="125" fillId="48" borderId="167" applyNumberFormat="0" applyAlignment="0" applyProtection="0"/>
    <xf numFmtId="0" fontId="7" fillId="0" borderId="43"/>
    <xf numFmtId="9" fontId="7" fillId="0" borderId="43" applyFont="0" applyFill="0" applyBorder="0" applyAlignment="0" applyProtection="0"/>
    <xf numFmtId="176" fontId="7" fillId="0" borderId="43" applyFont="0" applyFill="0" applyBorder="0" applyAlignment="0" applyProtection="0"/>
    <xf numFmtId="0" fontId="6" fillId="0" borderId="43"/>
    <xf numFmtId="43" fontId="6" fillId="0" borderId="43" applyFont="0" applyFill="0" applyBorder="0" applyAlignment="0" applyProtection="0"/>
    <xf numFmtId="178" fontId="6" fillId="0" borderId="43" applyFont="0" applyFill="0" applyBorder="0" applyAlignment="0" applyProtection="0"/>
    <xf numFmtId="43" fontId="126" fillId="0" borderId="43" applyFont="0" applyFill="0" applyBorder="0" applyAlignment="0" applyProtection="0"/>
    <xf numFmtId="0" fontId="126" fillId="0" borderId="43"/>
    <xf numFmtId="177" fontId="6" fillId="0" borderId="43"/>
    <xf numFmtId="0" fontId="6" fillId="0" borderId="43"/>
    <xf numFmtId="0" fontId="6" fillId="0" borderId="43"/>
    <xf numFmtId="9" fontId="6" fillId="0" borderId="43" applyFont="0" applyFill="0" applyBorder="0" applyAlignment="0" applyProtection="0"/>
    <xf numFmtId="0" fontId="4" fillId="0" borderId="43"/>
    <xf numFmtId="176" fontId="4" fillId="0" borderId="43" applyFont="0" applyFill="0" applyBorder="0" applyAlignment="0" applyProtection="0"/>
    <xf numFmtId="9" fontId="4" fillId="0" borderId="43" applyFont="0" applyFill="0" applyBorder="0" applyAlignment="0" applyProtection="0"/>
    <xf numFmtId="43" fontId="4" fillId="0" borderId="43" applyFont="0" applyFill="0" applyBorder="0" applyAlignment="0" applyProtection="0"/>
    <xf numFmtId="0" fontId="3" fillId="0" borderId="43"/>
    <xf numFmtId="0" fontId="3" fillId="0" borderId="43"/>
    <xf numFmtId="9" fontId="3" fillId="0" borderId="43" applyFont="0" applyFill="0" applyBorder="0" applyAlignment="0" applyProtection="0"/>
    <xf numFmtId="9" fontId="3" fillId="0" borderId="43" applyFont="0" applyFill="0" applyBorder="0" applyAlignment="0" applyProtection="0"/>
    <xf numFmtId="9" fontId="3" fillId="0" borderId="43" applyFont="0" applyFill="0" applyBorder="0" applyAlignment="0" applyProtection="0"/>
    <xf numFmtId="43" fontId="3" fillId="0" borderId="43" applyFont="0" applyFill="0" applyBorder="0" applyAlignment="0" applyProtection="0"/>
    <xf numFmtId="0" fontId="3" fillId="0" borderId="43"/>
  </cellStyleXfs>
  <cellXfs count="3102">
    <xf numFmtId="0" fontId="0" fillId="0" borderId="0" xfId="0"/>
    <xf numFmtId="0" fontId="13" fillId="2" borderId="1" xfId="0" applyFont="1" applyFill="1" applyBorder="1"/>
    <xf numFmtId="0" fontId="14" fillId="2" borderId="1" xfId="0" applyFont="1" applyFill="1" applyBorder="1"/>
    <xf numFmtId="0" fontId="14" fillId="2" borderId="1" xfId="0" applyFont="1" applyFill="1" applyBorder="1" applyAlignment="1">
      <alignment wrapText="1"/>
    </xf>
    <xf numFmtId="0" fontId="15" fillId="2" borderId="1" xfId="0" applyFont="1" applyFill="1" applyBorder="1" applyAlignment="1">
      <alignment wrapText="1"/>
    </xf>
    <xf numFmtId="0" fontId="14"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7" fillId="2" borderId="1" xfId="0" applyFont="1" applyFill="1" applyBorder="1"/>
    <xf numFmtId="1" fontId="18" fillId="2" borderId="1" xfId="0" applyNumberFormat="1"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wrapText="1"/>
    </xf>
    <xf numFmtId="0" fontId="17" fillId="2" borderId="1" xfId="0" applyFont="1" applyFill="1" applyBorder="1" applyAlignment="1">
      <alignment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17" fillId="2" borderId="7" xfId="0" applyFont="1" applyFill="1" applyBorder="1" applyAlignment="1">
      <alignment wrapText="1"/>
    </xf>
    <xf numFmtId="0" fontId="20" fillId="2" borderId="7" xfId="0" applyFont="1" applyFill="1" applyBorder="1" applyAlignment="1">
      <alignment wrapText="1"/>
    </xf>
    <xf numFmtId="0" fontId="17" fillId="2" borderId="1" xfId="0" applyFont="1" applyFill="1" applyBorder="1" applyAlignment="1">
      <alignment horizontal="center" vertical="center" wrapText="1"/>
    </xf>
    <xf numFmtId="0" fontId="14" fillId="2" borderId="11" xfId="0" applyFont="1" applyFill="1" applyBorder="1" applyAlignment="1">
      <alignment vertical="center" wrapText="1"/>
    </xf>
    <xf numFmtId="0" fontId="14" fillId="2" borderId="1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2" borderId="12" xfId="0" applyFont="1" applyFill="1" applyBorder="1" applyAlignment="1">
      <alignment vertical="center" wrapText="1"/>
    </xf>
    <xf numFmtId="0" fontId="24" fillId="2" borderId="13" xfId="0" applyFont="1" applyFill="1" applyBorder="1" applyAlignment="1">
      <alignment vertical="center"/>
    </xf>
    <xf numFmtId="0" fontId="24" fillId="2" borderId="14" xfId="0" applyFont="1" applyFill="1" applyBorder="1" applyAlignment="1">
      <alignment vertical="center"/>
    </xf>
    <xf numFmtId="0" fontId="25" fillId="2" borderId="14" xfId="0" applyFont="1" applyFill="1" applyBorder="1" applyAlignment="1">
      <alignment vertical="center"/>
    </xf>
    <xf numFmtId="0" fontId="24" fillId="2" borderId="14" xfId="0" applyFont="1" applyFill="1" applyBorder="1" applyAlignment="1">
      <alignment horizontal="center" vertical="center"/>
    </xf>
    <xf numFmtId="0" fontId="13" fillId="2" borderId="18" xfId="0" applyFont="1" applyFill="1" applyBorder="1"/>
    <xf numFmtId="0" fontId="24" fillId="2" borderId="19" xfId="0" applyFont="1" applyFill="1" applyBorder="1" applyAlignment="1">
      <alignment vertical="center"/>
    </xf>
    <xf numFmtId="0" fontId="24" fillId="2" borderId="1" xfId="0" applyFont="1" applyFill="1" applyBorder="1" applyAlignment="1">
      <alignment vertical="center"/>
    </xf>
    <xf numFmtId="0" fontId="25" fillId="2" borderId="1" xfId="0" applyFont="1" applyFill="1" applyBorder="1" applyAlignment="1">
      <alignment vertical="center"/>
    </xf>
    <xf numFmtId="0" fontId="24" fillId="2" borderId="1" xfId="0" applyFont="1" applyFill="1" applyBorder="1" applyAlignment="1">
      <alignment horizontal="center" vertical="center"/>
    </xf>
    <xf numFmtId="0" fontId="28" fillId="2" borderId="14" xfId="0" applyFont="1" applyFill="1" applyBorder="1" applyAlignment="1">
      <alignment vertical="center"/>
    </xf>
    <xf numFmtId="0" fontId="28" fillId="2" borderId="14" xfId="0" applyFont="1" applyFill="1" applyBorder="1" applyAlignment="1">
      <alignment horizontal="center" vertical="center"/>
    </xf>
    <xf numFmtId="0" fontId="28" fillId="2" borderId="26" xfId="0" applyFont="1" applyFill="1" applyBorder="1" applyAlignment="1">
      <alignment vertical="center"/>
    </xf>
    <xf numFmtId="0" fontId="13" fillId="2" borderId="29" xfId="0" applyFont="1" applyFill="1" applyBorder="1"/>
    <xf numFmtId="0" fontId="28" fillId="2" borderId="11" xfId="0" applyFont="1" applyFill="1" applyBorder="1" applyAlignment="1">
      <alignment vertical="center"/>
    </xf>
    <xf numFmtId="0" fontId="28" fillId="2" borderId="11" xfId="0" applyFont="1" applyFill="1" applyBorder="1" applyAlignment="1">
      <alignment horizontal="center" vertical="center"/>
    </xf>
    <xf numFmtId="0" fontId="28" fillId="2" borderId="33" xfId="0" applyFont="1" applyFill="1" applyBorder="1" applyAlignment="1">
      <alignment vertical="center"/>
    </xf>
    <xf numFmtId="0" fontId="23"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30" fillId="2" borderId="1" xfId="0" applyFont="1" applyFill="1" applyBorder="1" applyAlignment="1">
      <alignment horizontal="center" vertical="center"/>
    </xf>
    <xf numFmtId="4" fontId="32" fillId="2" borderId="39" xfId="0" applyNumberFormat="1" applyFont="1" applyFill="1" applyBorder="1" applyAlignment="1">
      <alignment vertical="center"/>
    </xf>
    <xf numFmtId="4" fontId="33" fillId="2" borderId="39" xfId="0" applyNumberFormat="1" applyFont="1" applyFill="1" applyBorder="1" applyAlignment="1">
      <alignment vertical="center"/>
    </xf>
    <xf numFmtId="4" fontId="33" fillId="2" borderId="39" xfId="0" applyNumberFormat="1" applyFont="1" applyFill="1" applyBorder="1" applyAlignment="1">
      <alignment horizontal="center" vertical="center"/>
    </xf>
    <xf numFmtId="4" fontId="33" fillId="2" borderId="40" xfId="0" applyNumberFormat="1" applyFont="1" applyFill="1" applyBorder="1" applyAlignment="1">
      <alignment vertical="center"/>
    </xf>
    <xf numFmtId="4" fontId="33" fillId="2" borderId="1" xfId="0" applyNumberFormat="1" applyFont="1" applyFill="1" applyBorder="1" applyAlignment="1">
      <alignment vertical="center"/>
    </xf>
    <xf numFmtId="0" fontId="15"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3" fillId="2" borderId="1" xfId="0" applyFont="1" applyFill="1" applyBorder="1" applyAlignment="1">
      <alignment horizontal="left" vertical="center"/>
    </xf>
    <xf numFmtId="0" fontId="34" fillId="2" borderId="1" xfId="0" applyFont="1" applyFill="1" applyBorder="1"/>
    <xf numFmtId="0" fontId="23" fillId="2" borderId="1" xfId="0" applyFont="1" applyFill="1" applyBorder="1"/>
    <xf numFmtId="4" fontId="35" fillId="2" borderId="39" xfId="0" applyNumberFormat="1" applyFont="1" applyFill="1" applyBorder="1" applyAlignment="1">
      <alignment vertical="center"/>
    </xf>
    <xf numFmtId="4" fontId="36" fillId="2" borderId="39" xfId="0" applyNumberFormat="1" applyFont="1" applyFill="1" applyBorder="1" applyAlignment="1">
      <alignment vertical="center"/>
    </xf>
    <xf numFmtId="4" fontId="36" fillId="2" borderId="39" xfId="0" applyNumberFormat="1" applyFont="1" applyFill="1" applyBorder="1" applyAlignment="1">
      <alignment horizontal="center" vertical="center"/>
    </xf>
    <xf numFmtId="4" fontId="36" fillId="2" borderId="40" xfId="0" applyNumberFormat="1" applyFont="1" applyFill="1" applyBorder="1" applyAlignment="1">
      <alignment vertical="center"/>
    </xf>
    <xf numFmtId="4" fontId="36" fillId="2" borderId="1" xfId="0" applyNumberFormat="1" applyFont="1" applyFill="1" applyBorder="1" applyAlignment="1">
      <alignment vertical="center"/>
    </xf>
    <xf numFmtId="1" fontId="14" fillId="2" borderId="1" xfId="0" applyNumberFormat="1" applyFont="1" applyFill="1" applyBorder="1" applyAlignment="1">
      <alignment wrapText="1"/>
    </xf>
    <xf numFmtId="0" fontId="15" fillId="2" borderId="1" xfId="0" applyFont="1" applyFill="1" applyBorder="1" applyAlignment="1">
      <alignment horizontal="center" wrapText="1"/>
    </xf>
    <xf numFmtId="0" fontId="14"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2" borderId="1" xfId="0" applyFont="1" applyFill="1" applyBorder="1" applyAlignment="1">
      <alignment horizontal="center" wrapText="1"/>
    </xf>
    <xf numFmtId="164" fontId="40" fillId="2" borderId="14" xfId="0" applyNumberFormat="1" applyFont="1" applyFill="1" applyBorder="1" applyAlignment="1">
      <alignment vertical="center" wrapText="1"/>
    </xf>
    <xf numFmtId="164" fontId="40" fillId="2" borderId="14" xfId="0" applyNumberFormat="1" applyFont="1" applyFill="1" applyBorder="1" applyAlignment="1">
      <alignment horizontal="center" vertical="center" wrapText="1"/>
    </xf>
    <xf numFmtId="164" fontId="40" fillId="2" borderId="26" xfId="0" applyNumberFormat="1" applyFont="1" applyFill="1" applyBorder="1" applyAlignment="1">
      <alignment vertical="center" wrapText="1"/>
    </xf>
    <xf numFmtId="164" fontId="40" fillId="2" borderId="11" xfId="0" applyNumberFormat="1" applyFont="1" applyFill="1" applyBorder="1" applyAlignment="1">
      <alignment vertical="center" wrapText="1"/>
    </xf>
    <xf numFmtId="164" fontId="40" fillId="2" borderId="11" xfId="0" applyNumberFormat="1" applyFont="1" applyFill="1" applyBorder="1" applyAlignment="1">
      <alignment horizontal="center" vertical="center" wrapText="1"/>
    </xf>
    <xf numFmtId="164" fontId="40" fillId="2" borderId="33" xfId="0" applyNumberFormat="1" applyFont="1" applyFill="1" applyBorder="1" applyAlignment="1">
      <alignment vertical="center" wrapText="1"/>
    </xf>
    <xf numFmtId="0" fontId="41" fillId="0" borderId="0" xfId="0" applyFont="1"/>
    <xf numFmtId="0" fontId="44" fillId="0" borderId="0" xfId="0" applyFont="1"/>
    <xf numFmtId="165" fontId="45" fillId="5" borderId="47" xfId="0" applyNumberFormat="1" applyFont="1" applyFill="1" applyBorder="1" applyAlignment="1">
      <alignment horizontal="center" vertical="center" wrapText="1"/>
    </xf>
    <xf numFmtId="167" fontId="45" fillId="0" borderId="47" xfId="0" applyNumberFormat="1" applyFont="1" applyBorder="1" applyAlignment="1">
      <alignment horizontal="center" vertical="center" wrapText="1"/>
    </xf>
    <xf numFmtId="0" fontId="51" fillId="10" borderId="47" xfId="0" applyFont="1" applyFill="1" applyBorder="1" applyAlignment="1">
      <alignment horizontal="center" vertical="center" wrapText="1"/>
    </xf>
    <xf numFmtId="0" fontId="45" fillId="10" borderId="47" xfId="0" applyFont="1" applyFill="1" applyBorder="1" applyAlignment="1">
      <alignment horizontal="center" vertical="center"/>
    </xf>
    <xf numFmtId="49" fontId="45" fillId="10" borderId="47" xfId="0" applyNumberFormat="1" applyFont="1" applyFill="1" applyBorder="1" applyAlignment="1">
      <alignment horizontal="center" vertical="center"/>
    </xf>
    <xf numFmtId="49" fontId="52" fillId="10" borderId="47" xfId="0" applyNumberFormat="1" applyFont="1" applyFill="1" applyBorder="1" applyAlignment="1">
      <alignment horizontal="center" vertical="center" wrapText="1"/>
    </xf>
    <xf numFmtId="9" fontId="47" fillId="7" borderId="47" xfId="0" applyNumberFormat="1" applyFont="1" applyFill="1" applyBorder="1" applyAlignment="1">
      <alignment horizontal="center" vertical="center" wrapText="1"/>
    </xf>
    <xf numFmtId="0" fontId="54" fillId="6" borderId="47" xfId="0" applyFont="1" applyFill="1" applyBorder="1" applyAlignment="1">
      <alignment horizontal="center" vertical="center" wrapText="1"/>
    </xf>
    <xf numFmtId="0" fontId="45" fillId="6" borderId="47" xfId="0" applyFont="1" applyFill="1" applyBorder="1" applyAlignment="1">
      <alignment horizontal="center" vertical="center" wrapText="1"/>
    </xf>
    <xf numFmtId="0" fontId="51" fillId="0" borderId="47" xfId="0" applyFont="1" applyBorder="1" applyAlignment="1">
      <alignment vertical="center" wrapText="1"/>
    </xf>
    <xf numFmtId="0" fontId="51" fillId="0" borderId="47" xfId="0" applyFont="1" applyBorder="1" applyAlignment="1">
      <alignment horizontal="center" vertical="center" wrapText="1"/>
    </xf>
    <xf numFmtId="0" fontId="45" fillId="0" borderId="47" xfId="0" applyFont="1" applyBorder="1" applyAlignment="1">
      <alignment horizontal="center" vertical="center"/>
    </xf>
    <xf numFmtId="49" fontId="53" fillId="0" borderId="47" xfId="0" applyNumberFormat="1" applyFont="1" applyBorder="1" applyAlignment="1">
      <alignment horizontal="center" vertical="center"/>
    </xf>
    <xf numFmtId="49" fontId="52" fillId="2" borderId="47" xfId="0" applyNumberFormat="1" applyFont="1" applyFill="1" applyBorder="1" applyAlignment="1">
      <alignment horizontal="center" vertical="center" wrapText="1"/>
    </xf>
    <xf numFmtId="0" fontId="51" fillId="0" borderId="47" xfId="0" applyFont="1" applyBorder="1" applyAlignment="1">
      <alignment horizontal="left" vertical="top" wrapText="1"/>
    </xf>
    <xf numFmtId="171" fontId="45" fillId="0" borderId="47" xfId="0" applyNumberFormat="1" applyFont="1" applyBorder="1" applyAlignment="1">
      <alignment horizontal="center" vertical="center"/>
    </xf>
    <xf numFmtId="171" fontId="47" fillId="0" borderId="47" xfId="0" applyNumberFormat="1" applyFont="1" applyBorder="1" applyAlignment="1">
      <alignment vertical="center" wrapText="1"/>
    </xf>
    <xf numFmtId="0" fontId="53" fillId="0" borderId="47" xfId="0" applyFont="1" applyBorder="1" applyAlignment="1">
      <alignment horizontal="center" vertical="center" wrapText="1"/>
    </xf>
    <xf numFmtId="169" fontId="56" fillId="0" borderId="47" xfId="0" applyNumberFormat="1" applyFont="1" applyBorder="1" applyAlignment="1">
      <alignment horizontal="center" vertical="center" wrapText="1"/>
    </xf>
    <xf numFmtId="0" fontId="51" fillId="6" borderId="47" xfId="0" applyFont="1" applyFill="1" applyBorder="1" applyAlignment="1">
      <alignment horizontal="center" vertical="center" wrapText="1"/>
    </xf>
    <xf numFmtId="169" fontId="47" fillId="6" borderId="47" xfId="0" applyNumberFormat="1" applyFont="1" applyFill="1" applyBorder="1" applyAlignment="1">
      <alignment horizontal="center" vertical="center" wrapText="1"/>
    </xf>
    <xf numFmtId="0" fontId="58" fillId="0" borderId="47" xfId="0" applyFont="1" applyBorder="1" applyAlignment="1">
      <alignment horizontal="center" vertical="center" wrapText="1"/>
    </xf>
    <xf numFmtId="0" fontId="51" fillId="0" borderId="49" xfId="0" applyFont="1" applyBorder="1" applyAlignment="1">
      <alignment horizontal="center" vertical="center" wrapText="1"/>
    </xf>
    <xf numFmtId="9" fontId="47" fillId="0" borderId="47" xfId="0" applyNumberFormat="1" applyFont="1" applyBorder="1" applyAlignment="1">
      <alignment horizontal="center" vertical="center"/>
    </xf>
    <xf numFmtId="169" fontId="47" fillId="0" borderId="47" xfId="0" applyNumberFormat="1" applyFont="1" applyBorder="1" applyAlignment="1">
      <alignment horizontal="center" vertical="center" wrapText="1"/>
    </xf>
    <xf numFmtId="0" fontId="58" fillId="6" borderId="47" xfId="0" applyFont="1" applyFill="1" applyBorder="1" applyAlignment="1">
      <alignment horizontal="center" vertical="center" wrapText="1"/>
    </xf>
    <xf numFmtId="0" fontId="53" fillId="0" borderId="47" xfId="0" applyFont="1" applyBorder="1" applyAlignment="1">
      <alignment horizontal="center" vertical="center"/>
    </xf>
    <xf numFmtId="49" fontId="59" fillId="0" borderId="47" xfId="0" applyNumberFormat="1" applyFont="1" applyBorder="1" applyAlignment="1">
      <alignment horizontal="center" vertical="center" wrapText="1"/>
    </xf>
    <xf numFmtId="171" fontId="56" fillId="0" borderId="47" xfId="0" applyNumberFormat="1" applyFont="1" applyBorder="1" applyAlignment="1">
      <alignment horizontal="center" vertical="center"/>
    </xf>
    <xf numFmtId="171" fontId="56" fillId="0" borderId="47" xfId="0" applyNumberFormat="1" applyFont="1" applyBorder="1" applyAlignment="1">
      <alignment horizontal="center" vertical="center" wrapText="1"/>
    </xf>
    <xf numFmtId="0" fontId="58" fillId="10" borderId="47" xfId="0" applyFont="1" applyFill="1" applyBorder="1" applyAlignment="1">
      <alignment horizontal="center" vertical="center" wrapText="1"/>
    </xf>
    <xf numFmtId="169" fontId="54" fillId="6" borderId="47" xfId="0" applyNumberFormat="1" applyFont="1" applyFill="1" applyBorder="1" applyAlignment="1">
      <alignment horizontal="center" vertical="center" wrapText="1"/>
    </xf>
    <xf numFmtId="43" fontId="56" fillId="0" borderId="47" xfId="0" applyNumberFormat="1" applyFont="1" applyBorder="1" applyAlignment="1">
      <alignment vertical="center" wrapText="1"/>
    </xf>
    <xf numFmtId="0" fontId="57" fillId="0" borderId="47" xfId="0" applyFont="1" applyBorder="1" applyAlignment="1">
      <alignment horizontal="center" vertical="center" wrapText="1"/>
    </xf>
    <xf numFmtId="169" fontId="53" fillId="0" borderId="53" xfId="0" applyNumberFormat="1" applyFont="1" applyBorder="1" applyAlignment="1">
      <alignment horizontal="center" vertical="center" wrapText="1"/>
    </xf>
    <xf numFmtId="9" fontId="58" fillId="0" borderId="47" xfId="0" applyNumberFormat="1" applyFont="1" applyBorder="1" applyAlignment="1">
      <alignment horizontal="center" vertical="center" wrapText="1"/>
    </xf>
    <xf numFmtId="49" fontId="59" fillId="2" borderId="47" xfId="0" applyNumberFormat="1" applyFont="1" applyFill="1" applyBorder="1" applyAlignment="1">
      <alignment horizontal="center" vertical="center" wrapText="1"/>
    </xf>
    <xf numFmtId="9" fontId="56" fillId="0" borderId="47" xfId="0" applyNumberFormat="1" applyFont="1" applyBorder="1" applyAlignment="1">
      <alignment horizontal="center" vertical="center"/>
    </xf>
    <xf numFmtId="171" fontId="56" fillId="0" borderId="47" xfId="0" applyNumberFormat="1" applyFont="1" applyBorder="1" applyAlignment="1">
      <alignment vertical="center" wrapText="1"/>
    </xf>
    <xf numFmtId="9" fontId="60" fillId="0" borderId="47" xfId="0" applyNumberFormat="1" applyFont="1" applyBorder="1" applyAlignment="1">
      <alignment vertical="center" wrapText="1"/>
    </xf>
    <xf numFmtId="165" fontId="53" fillId="0" borderId="49" xfId="0" applyNumberFormat="1" applyFont="1" applyBorder="1" applyAlignment="1">
      <alignment horizontal="center" vertical="center" wrapText="1"/>
    </xf>
    <xf numFmtId="165" fontId="61" fillId="0" borderId="47" xfId="0" applyNumberFormat="1" applyFont="1" applyBorder="1" applyAlignment="1">
      <alignment horizontal="center" vertical="center" wrapText="1"/>
    </xf>
    <xf numFmtId="9" fontId="56" fillId="0" borderId="47" xfId="0" applyNumberFormat="1" applyFont="1" applyBorder="1" applyAlignment="1">
      <alignment vertical="center" wrapText="1"/>
    </xf>
    <xf numFmtId="4" fontId="53" fillId="0" borderId="53" xfId="0" applyNumberFormat="1" applyFont="1" applyBorder="1" applyAlignment="1">
      <alignment horizontal="center" vertical="center" wrapText="1"/>
    </xf>
    <xf numFmtId="170" fontId="53" fillId="0" borderId="53" xfId="0" applyNumberFormat="1" applyFont="1" applyBorder="1" applyAlignment="1">
      <alignment horizontal="center" vertical="center" wrapText="1"/>
    </xf>
    <xf numFmtId="0" fontId="62" fillId="0" borderId="0" xfId="0" applyFont="1"/>
    <xf numFmtId="0" fontId="44" fillId="0" borderId="0" xfId="0" applyFont="1" applyAlignment="1">
      <alignment horizontal="center"/>
    </xf>
    <xf numFmtId="0" fontId="44" fillId="0" borderId="0" xfId="0" applyFont="1" applyAlignment="1">
      <alignment horizontal="center" vertical="center"/>
    </xf>
    <xf numFmtId="0" fontId="63" fillId="0" borderId="0" xfId="0" applyFont="1"/>
    <xf numFmtId="0" fontId="44" fillId="2" borderId="56" xfId="0" applyFont="1" applyFill="1" applyBorder="1"/>
    <xf numFmtId="0" fontId="44" fillId="0" borderId="57" xfId="0" applyFont="1" applyBorder="1" applyAlignment="1">
      <alignment horizontal="center" vertical="center"/>
    </xf>
    <xf numFmtId="0" fontId="44" fillId="0" borderId="57" xfId="0" applyFont="1" applyBorder="1" applyAlignment="1">
      <alignment wrapText="1"/>
    </xf>
    <xf numFmtId="0" fontId="44" fillId="0" borderId="57" xfId="0" applyFont="1" applyBorder="1"/>
    <xf numFmtId="0" fontId="44" fillId="2" borderId="58" xfId="0" applyFont="1" applyFill="1" applyBorder="1"/>
    <xf numFmtId="0" fontId="44" fillId="0" borderId="59" xfId="0" applyFont="1" applyBorder="1" applyAlignment="1">
      <alignment horizontal="center" vertical="center"/>
    </xf>
    <xf numFmtId="0" fontId="44" fillId="0" borderId="59" xfId="0" applyFont="1" applyBorder="1" applyAlignment="1">
      <alignment wrapText="1"/>
    </xf>
    <xf numFmtId="0" fontId="44" fillId="0" borderId="59" xfId="0" applyFont="1" applyBorder="1"/>
    <xf numFmtId="0" fontId="44" fillId="0" borderId="60" xfId="0" applyFont="1" applyBorder="1" applyAlignment="1">
      <alignment wrapText="1"/>
    </xf>
    <xf numFmtId="0" fontId="44" fillId="0" borderId="60" xfId="0" applyFont="1" applyBorder="1"/>
    <xf numFmtId="0" fontId="44" fillId="2" borderId="61" xfId="0" applyFont="1" applyFill="1" applyBorder="1"/>
    <xf numFmtId="165" fontId="46" fillId="6" borderId="47" xfId="0" applyNumberFormat="1" applyFont="1" applyFill="1" applyBorder="1" applyAlignment="1">
      <alignment horizontal="center" vertical="center" wrapText="1"/>
    </xf>
    <xf numFmtId="165" fontId="45" fillId="6" borderId="47" xfId="0" applyNumberFormat="1" applyFont="1" applyFill="1" applyBorder="1" applyAlignment="1">
      <alignment horizontal="center" vertical="center" wrapText="1"/>
    </xf>
    <xf numFmtId="166" fontId="47" fillId="7" borderId="47" xfId="0" applyNumberFormat="1" applyFont="1" applyFill="1" applyBorder="1" applyAlignment="1">
      <alignment horizontal="center" vertical="center" wrapText="1"/>
    </xf>
    <xf numFmtId="0" fontId="51" fillId="0" borderId="0" xfId="0" applyFont="1"/>
    <xf numFmtId="0" fontId="51" fillId="0" borderId="0" xfId="0" applyFont="1" applyAlignment="1">
      <alignment horizontal="center" vertical="center"/>
    </xf>
    <xf numFmtId="0" fontId="55" fillId="0" borderId="36" xfId="0" applyFont="1" applyBorder="1" applyAlignment="1">
      <alignment horizontal="center" vertical="center" wrapText="1"/>
    </xf>
    <xf numFmtId="0" fontId="55" fillId="0" borderId="37" xfId="0" applyFont="1" applyBorder="1" applyAlignment="1">
      <alignment horizontal="center" vertical="center" wrapText="1"/>
    </xf>
    <xf numFmtId="0" fontId="55" fillId="0" borderId="62" xfId="0" applyFont="1" applyBorder="1" applyAlignment="1">
      <alignment horizontal="center" vertical="center" wrapText="1"/>
    </xf>
    <xf numFmtId="0" fontId="55" fillId="0" borderId="0" xfId="0" applyFont="1" applyAlignment="1">
      <alignment horizontal="center" vertical="center" wrapText="1"/>
    </xf>
    <xf numFmtId="0" fontId="51" fillId="0" borderId="0" xfId="0" applyFont="1" applyAlignment="1">
      <alignment horizontal="center" vertical="center" wrapText="1"/>
    </xf>
    <xf numFmtId="3" fontId="51" fillId="0" borderId="0" xfId="0" applyNumberFormat="1" applyFont="1" applyAlignment="1">
      <alignment horizontal="center" vertical="center" wrapText="1"/>
    </xf>
    <xf numFmtId="0" fontId="55" fillId="13" borderId="1" xfId="0" applyFont="1" applyFill="1" applyBorder="1" applyAlignment="1">
      <alignment vertical="center" wrapText="1"/>
    </xf>
    <xf numFmtId="0" fontId="51" fillId="13" borderId="1" xfId="0" applyFont="1" applyFill="1" applyBorder="1" applyAlignment="1">
      <alignment horizontal="center" vertical="center" wrapText="1"/>
    </xf>
    <xf numFmtId="3" fontId="55" fillId="13" borderId="1" xfId="0" applyNumberFormat="1" applyFont="1" applyFill="1" applyBorder="1" applyAlignment="1">
      <alignment horizontal="center" vertical="center" wrapText="1"/>
    </xf>
    <xf numFmtId="0" fontId="53" fillId="0" borderId="47" xfId="0" applyFont="1" applyBorder="1" applyAlignment="1">
      <alignment horizontal="left" vertical="center" wrapText="1"/>
    </xf>
    <xf numFmtId="0" fontId="0" fillId="0" borderId="0" xfId="0" applyAlignment="1">
      <alignment horizontal="left"/>
    </xf>
    <xf numFmtId="0" fontId="67" fillId="16" borderId="0" xfId="0" applyFont="1" applyFill="1"/>
    <xf numFmtId="0" fontId="68" fillId="16" borderId="0" xfId="0" applyFont="1" applyFill="1"/>
    <xf numFmtId="0" fontId="69" fillId="16" borderId="0" xfId="0" applyFont="1" applyFill="1" applyAlignment="1">
      <alignment vertical="center"/>
    </xf>
    <xf numFmtId="0" fontId="58" fillId="0" borderId="53" xfId="0" applyFont="1" applyBorder="1" applyAlignment="1">
      <alignment horizontal="center" vertical="center" wrapText="1"/>
    </xf>
    <xf numFmtId="0" fontId="45" fillId="0" borderId="53" xfId="0" applyFont="1" applyBorder="1" applyAlignment="1">
      <alignment horizontal="center" vertical="center"/>
    </xf>
    <xf numFmtId="49" fontId="53" fillId="0" borderId="53" xfId="0" applyNumberFormat="1" applyFont="1" applyBorder="1" applyAlignment="1">
      <alignment horizontal="center" vertical="center"/>
    </xf>
    <xf numFmtId="49" fontId="52" fillId="2" borderId="53" xfId="0" applyNumberFormat="1" applyFont="1" applyFill="1" applyBorder="1" applyAlignment="1">
      <alignment horizontal="center" vertical="center" wrapText="1"/>
    </xf>
    <xf numFmtId="0" fontId="51" fillId="0" borderId="46" xfId="0" applyFont="1" applyBorder="1" applyAlignment="1">
      <alignment horizontal="center" vertical="center" wrapText="1"/>
    </xf>
    <xf numFmtId="9" fontId="56" fillId="0" borderId="53" xfId="0" applyNumberFormat="1" applyFont="1" applyBorder="1" applyAlignment="1">
      <alignment horizontal="center" vertical="center"/>
    </xf>
    <xf numFmtId="171" fontId="56" fillId="0" borderId="53" xfId="0" applyNumberFormat="1" applyFont="1" applyBorder="1" applyAlignment="1">
      <alignment vertical="center" wrapText="1"/>
    </xf>
    <xf numFmtId="0" fontId="53" fillId="0" borderId="53" xfId="0" applyFont="1" applyBorder="1" applyAlignment="1">
      <alignment horizontal="center" vertical="center" wrapText="1"/>
    </xf>
    <xf numFmtId="169" fontId="45" fillId="6" borderId="53" xfId="0" applyNumberFormat="1" applyFont="1" applyFill="1" applyBorder="1" applyAlignment="1">
      <alignment horizontal="center" vertical="center" wrapText="1"/>
    </xf>
    <xf numFmtId="170" fontId="54" fillId="6" borderId="86" xfId="0" applyNumberFormat="1" applyFont="1" applyFill="1" applyBorder="1" applyAlignment="1">
      <alignment horizontal="center" vertical="center" wrapText="1"/>
    </xf>
    <xf numFmtId="170" fontId="57" fillId="0" borderId="86" xfId="0" applyNumberFormat="1" applyFont="1" applyBorder="1" applyAlignment="1">
      <alignment horizontal="center" vertical="center" wrapText="1"/>
    </xf>
    <xf numFmtId="168" fontId="50" fillId="9" borderId="87" xfId="0" applyNumberFormat="1" applyFont="1" applyFill="1" applyBorder="1" applyAlignment="1">
      <alignment horizontal="center" vertical="center" wrapText="1"/>
    </xf>
    <xf numFmtId="170" fontId="54" fillId="0" borderId="86" xfId="0" applyNumberFormat="1" applyFont="1" applyBorder="1" applyAlignment="1">
      <alignment horizontal="center" vertical="center" wrapText="1"/>
    </xf>
    <xf numFmtId="0" fontId="51" fillId="6" borderId="49" xfId="0" applyFont="1" applyFill="1" applyBorder="1" applyAlignment="1">
      <alignment horizontal="center" vertical="center" wrapText="1"/>
    </xf>
    <xf numFmtId="170" fontId="54" fillId="6" borderId="88" xfId="0" applyNumberFormat="1" applyFont="1" applyFill="1" applyBorder="1" applyAlignment="1">
      <alignment horizontal="center" vertical="center" wrapText="1"/>
    </xf>
    <xf numFmtId="170" fontId="53" fillId="0" borderId="86" xfId="0" applyNumberFormat="1" applyFont="1" applyBorder="1" applyAlignment="1">
      <alignment horizontal="center" vertical="center" wrapText="1"/>
    </xf>
    <xf numFmtId="0" fontId="58" fillId="10" borderId="91" xfId="0" applyFont="1" applyFill="1" applyBorder="1" applyAlignment="1">
      <alignment horizontal="center" vertical="center" wrapText="1"/>
    </xf>
    <xf numFmtId="9" fontId="45" fillId="10" borderId="91" xfId="0" applyNumberFormat="1" applyFont="1" applyFill="1" applyBorder="1" applyAlignment="1">
      <alignment horizontal="center" vertical="center"/>
    </xf>
    <xf numFmtId="49" fontId="45" fillId="10" borderId="91" xfId="0" applyNumberFormat="1" applyFont="1" applyFill="1" applyBorder="1" applyAlignment="1">
      <alignment horizontal="center" vertical="center"/>
    </xf>
    <xf numFmtId="49" fontId="52" fillId="10" borderId="91" xfId="0" applyNumberFormat="1" applyFont="1" applyFill="1" applyBorder="1" applyAlignment="1">
      <alignment horizontal="center" vertical="center" wrapText="1"/>
    </xf>
    <xf numFmtId="0" fontId="51" fillId="6" borderId="92" xfId="0" applyFont="1" applyFill="1" applyBorder="1" applyAlignment="1">
      <alignment horizontal="center" vertical="center" wrapText="1"/>
    </xf>
    <xf numFmtId="0" fontId="58" fillId="6" borderId="91" xfId="0" applyFont="1" applyFill="1" applyBorder="1" applyAlignment="1">
      <alignment horizontal="center" vertical="center" wrapText="1"/>
    </xf>
    <xf numFmtId="9" fontId="47" fillId="7" borderId="91" xfId="0" applyNumberFormat="1" applyFont="1" applyFill="1" applyBorder="1" applyAlignment="1">
      <alignment horizontal="center" vertical="center" wrapText="1"/>
    </xf>
    <xf numFmtId="0" fontId="54" fillId="6" borderId="91" xfId="0" applyFont="1" applyFill="1" applyBorder="1" applyAlignment="1">
      <alignment horizontal="center" vertical="center" wrapText="1"/>
    </xf>
    <xf numFmtId="0" fontId="45" fillId="6" borderId="91" xfId="0" applyFont="1" applyFill="1" applyBorder="1" applyAlignment="1">
      <alignment horizontal="center" vertical="center" wrapText="1"/>
    </xf>
    <xf numFmtId="169" fontId="54" fillId="6" borderId="91" xfId="0" applyNumberFormat="1" applyFont="1" applyFill="1" applyBorder="1" applyAlignment="1">
      <alignment horizontal="center" vertical="center" wrapText="1"/>
    </xf>
    <xf numFmtId="170" fontId="54" fillId="6" borderId="93" xfId="0" applyNumberFormat="1" applyFont="1" applyFill="1" applyBorder="1" applyAlignment="1">
      <alignment horizontal="center" vertical="center" wrapText="1"/>
    </xf>
    <xf numFmtId="168" fontId="75" fillId="18" borderId="100" xfId="4" applyNumberFormat="1" applyFont="1" applyFill="1" applyBorder="1" applyAlignment="1">
      <alignment horizontal="center" vertical="center" wrapText="1"/>
    </xf>
    <xf numFmtId="0" fontId="76" fillId="0" borderId="47" xfId="4" applyFont="1" applyBorder="1" applyAlignment="1">
      <alignment horizontal="center" vertical="center" wrapText="1"/>
    </xf>
    <xf numFmtId="0" fontId="74" fillId="0" borderId="47" xfId="4" applyFont="1" applyBorder="1" applyAlignment="1">
      <alignment horizontal="center" vertical="center" wrapText="1"/>
    </xf>
    <xf numFmtId="168" fontId="75" fillId="18" borderId="102" xfId="4" applyNumberFormat="1" applyFont="1" applyFill="1" applyBorder="1" applyAlignment="1">
      <alignment horizontal="center" vertical="center" wrapText="1"/>
    </xf>
    <xf numFmtId="168" fontId="75" fillId="18" borderId="104" xfId="4" applyNumberFormat="1" applyFont="1" applyFill="1" applyBorder="1" applyAlignment="1">
      <alignment horizontal="center" vertical="center" wrapText="1"/>
    </xf>
    <xf numFmtId="0" fontId="77" fillId="0" borderId="91" xfId="4" applyFont="1" applyBorder="1" applyAlignment="1">
      <alignment horizontal="center" vertical="center" wrapText="1"/>
    </xf>
    <xf numFmtId="0" fontId="73" fillId="0" borderId="71" xfId="4" applyFont="1" applyBorder="1"/>
    <xf numFmtId="0" fontId="73" fillId="0" borderId="43" xfId="4" applyFont="1"/>
    <xf numFmtId="0" fontId="79" fillId="0" borderId="43" xfId="4" applyFont="1"/>
    <xf numFmtId="0" fontId="73" fillId="0" borderId="43" xfId="4" applyFont="1" applyAlignment="1">
      <alignment horizontal="center"/>
    </xf>
    <xf numFmtId="0" fontId="73" fillId="0" borderId="72" xfId="4" applyFont="1" applyBorder="1"/>
    <xf numFmtId="0" fontId="77" fillId="0" borderId="43" xfId="4" applyFont="1"/>
    <xf numFmtId="0" fontId="73" fillId="0" borderId="79" xfId="4" applyFont="1" applyBorder="1"/>
    <xf numFmtId="0" fontId="73" fillId="0" borderId="73" xfId="4" applyFont="1" applyBorder="1"/>
    <xf numFmtId="0" fontId="73" fillId="0" borderId="74" xfId="4" applyFont="1" applyBorder="1"/>
    <xf numFmtId="0" fontId="79" fillId="0" borderId="74" xfId="4" applyFont="1" applyBorder="1"/>
    <xf numFmtId="0" fontId="73" fillId="0" borderId="74" xfId="4" applyFont="1" applyBorder="1" applyAlignment="1">
      <alignment horizontal="center"/>
    </xf>
    <xf numFmtId="0" fontId="73" fillId="0" borderId="75" xfId="4" applyFont="1" applyBorder="1"/>
    <xf numFmtId="0" fontId="75" fillId="0" borderId="78" xfId="4" applyFont="1" applyBorder="1" applyAlignment="1">
      <alignment horizontal="left" vertical="center" textRotation="90" wrapText="1"/>
    </xf>
    <xf numFmtId="0" fontId="75" fillId="0" borderId="78" xfId="4" applyFont="1" applyBorder="1" applyAlignment="1">
      <alignment horizontal="center" vertical="center" wrapText="1"/>
    </xf>
    <xf numFmtId="9" fontId="75" fillId="0" borderId="78" xfId="4" applyNumberFormat="1" applyFont="1" applyBorder="1" applyAlignment="1">
      <alignment horizontal="center" vertical="center" wrapText="1"/>
    </xf>
    <xf numFmtId="0" fontId="75" fillId="0" borderId="119" xfId="4" applyFont="1" applyBorder="1" applyAlignment="1">
      <alignment horizontal="center" vertical="center" wrapText="1"/>
    </xf>
    <xf numFmtId="0" fontId="51" fillId="10" borderId="53" xfId="0" applyFont="1" applyFill="1" applyBorder="1" applyAlignment="1">
      <alignment horizontal="center" vertical="center" wrapText="1"/>
    </xf>
    <xf numFmtId="0" fontId="45" fillId="10" borderId="53" xfId="0" applyFont="1" applyFill="1" applyBorder="1" applyAlignment="1">
      <alignment horizontal="center" vertical="center"/>
    </xf>
    <xf numFmtId="49" fontId="45" fillId="10" borderId="53" xfId="0" applyNumberFormat="1" applyFont="1" applyFill="1" applyBorder="1" applyAlignment="1">
      <alignment horizontal="center" vertical="center"/>
    </xf>
    <xf numFmtId="49" fontId="52" fillId="10" borderId="53" xfId="0" applyNumberFormat="1" applyFont="1" applyFill="1" applyBorder="1" applyAlignment="1">
      <alignment horizontal="center" vertical="center" wrapText="1"/>
    </xf>
    <xf numFmtId="0" fontId="53" fillId="6" borderId="53" xfId="0" applyFont="1" applyFill="1" applyBorder="1" applyAlignment="1">
      <alignment horizontal="center" vertical="center" wrapText="1"/>
    </xf>
    <xf numFmtId="9" fontId="47" fillId="7" borderId="53" xfId="0" applyNumberFormat="1" applyFont="1" applyFill="1" applyBorder="1" applyAlignment="1">
      <alignment horizontal="center" vertical="center" wrapText="1"/>
    </xf>
    <xf numFmtId="0" fontId="83" fillId="2" borderId="43" xfId="4" applyFont="1" applyFill="1" applyAlignment="1">
      <alignment wrapText="1"/>
    </xf>
    <xf numFmtId="0" fontId="83" fillId="2" borderId="43" xfId="4" applyFont="1" applyFill="1" applyAlignment="1">
      <alignment horizontal="center" wrapText="1"/>
    </xf>
    <xf numFmtId="0" fontId="83" fillId="2" borderId="43" xfId="4" applyFont="1" applyFill="1" applyAlignment="1">
      <alignment horizontal="center" vertical="center" wrapText="1"/>
    </xf>
    <xf numFmtId="4" fontId="90" fillId="2" borderId="39" xfId="4" applyNumberFormat="1" applyFont="1" applyFill="1" applyBorder="1" applyAlignment="1">
      <alignment vertical="center"/>
    </xf>
    <xf numFmtId="4" fontId="90" fillId="2" borderId="39" xfId="4" applyNumberFormat="1" applyFont="1" applyFill="1" applyBorder="1" applyAlignment="1">
      <alignment horizontal="center" vertical="center"/>
    </xf>
    <xf numFmtId="4" fontId="90" fillId="2" borderId="62" xfId="4" applyNumberFormat="1" applyFont="1" applyFill="1" applyBorder="1" applyAlignment="1">
      <alignment vertical="center"/>
    </xf>
    <xf numFmtId="4" fontId="84" fillId="2" borderId="39" xfId="4" applyNumberFormat="1" applyFont="1" applyFill="1" applyBorder="1" applyAlignment="1">
      <alignment vertical="center"/>
    </xf>
    <xf numFmtId="1" fontId="83" fillId="2" borderId="43" xfId="4" applyNumberFormat="1" applyFont="1" applyFill="1" applyAlignment="1">
      <alignment wrapText="1"/>
    </xf>
    <xf numFmtId="0" fontId="84" fillId="2" borderId="43" xfId="4" applyFont="1" applyFill="1" applyAlignment="1">
      <alignment horizontal="center" wrapText="1"/>
    </xf>
    <xf numFmtId="0" fontId="83" fillId="2" borderId="43" xfId="4" applyFont="1" applyFill="1" applyAlignment="1">
      <alignment vertical="center" wrapText="1"/>
    </xf>
    <xf numFmtId="0" fontId="91" fillId="2" borderId="43" xfId="4" applyFont="1" applyFill="1" applyAlignment="1">
      <alignment horizontal="center" vertical="center" wrapText="1"/>
    </xf>
    <xf numFmtId="0" fontId="92" fillId="2" borderId="43" xfId="4" applyFont="1" applyFill="1" applyAlignment="1">
      <alignment horizontal="center" wrapText="1"/>
    </xf>
    <xf numFmtId="164" fontId="93" fillId="2" borderId="25" xfId="4" applyNumberFormat="1" applyFont="1" applyFill="1" applyBorder="1" applyAlignment="1">
      <alignment vertical="center" wrapText="1"/>
    </xf>
    <xf numFmtId="164" fontId="93" fillId="2" borderId="26" xfId="4" applyNumberFormat="1" applyFont="1" applyFill="1" applyBorder="1" applyAlignment="1">
      <alignment vertical="center" wrapText="1"/>
    </xf>
    <xf numFmtId="164" fontId="93" fillId="2" borderId="32" xfId="4" applyNumberFormat="1" applyFont="1" applyFill="1" applyBorder="1" applyAlignment="1">
      <alignment vertical="center" wrapText="1"/>
    </xf>
    <xf numFmtId="164" fontId="93" fillId="2" borderId="33" xfId="4" applyNumberFormat="1" applyFont="1" applyFill="1" applyBorder="1" applyAlignment="1">
      <alignment vertical="center" wrapText="1"/>
    </xf>
    <xf numFmtId="4" fontId="94" fillId="3" borderId="97" xfId="4" applyNumberFormat="1" applyFont="1" applyFill="1" applyBorder="1" applyAlignment="1">
      <alignment horizontal="center" vertical="center" wrapText="1"/>
    </xf>
    <xf numFmtId="0" fontId="73" fillId="0" borderId="43" xfId="4" applyFont="1" applyAlignment="1">
      <alignment horizontal="center" vertical="center"/>
    </xf>
    <xf numFmtId="0" fontId="75" fillId="25" borderId="78" xfId="4" applyFont="1" applyFill="1" applyBorder="1" applyAlignment="1">
      <alignment horizontal="center" vertical="center" wrapText="1"/>
    </xf>
    <xf numFmtId="0" fontId="15" fillId="2" borderId="43" xfId="0" applyFont="1" applyFill="1" applyBorder="1" applyAlignment="1">
      <alignment horizontal="left" vertical="center" wrapText="1"/>
    </xf>
    <xf numFmtId="1" fontId="14" fillId="2" borderId="43" xfId="0" applyNumberFormat="1" applyFont="1" applyFill="1" applyBorder="1" applyAlignment="1">
      <alignment wrapText="1"/>
    </xf>
    <xf numFmtId="0" fontId="14" fillId="2" borderId="43" xfId="0" applyFont="1" applyFill="1" applyBorder="1" applyAlignment="1">
      <alignment wrapText="1"/>
    </xf>
    <xf numFmtId="0" fontId="15" fillId="2" borderId="43" xfId="0" applyFont="1" applyFill="1" applyBorder="1" applyAlignment="1">
      <alignment wrapText="1"/>
    </xf>
    <xf numFmtId="0" fontId="15" fillId="2" borderId="43" xfId="0" applyFont="1" applyFill="1" applyBorder="1" applyAlignment="1">
      <alignment horizontal="center" wrapText="1"/>
    </xf>
    <xf numFmtId="0" fontId="14" fillId="2" borderId="43" xfId="0" applyFont="1" applyFill="1" applyBorder="1" applyAlignment="1">
      <alignment horizontal="center" wrapText="1"/>
    </xf>
    <xf numFmtId="0" fontId="37" fillId="2" borderId="43" xfId="0" applyFont="1" applyFill="1" applyBorder="1" applyAlignment="1">
      <alignment horizontal="center" vertical="center" wrapText="1"/>
    </xf>
    <xf numFmtId="0" fontId="38" fillId="2" borderId="43" xfId="0" applyFont="1" applyFill="1" applyBorder="1" applyAlignment="1">
      <alignment horizontal="center" wrapText="1"/>
    </xf>
    <xf numFmtId="0" fontId="14" fillId="2" borderId="43" xfId="0" applyFont="1" applyFill="1" applyBorder="1" applyAlignment="1">
      <alignment horizontal="center" vertical="center" wrapText="1"/>
    </xf>
    <xf numFmtId="164" fontId="40" fillId="2" borderId="25" xfId="0" applyNumberFormat="1" applyFont="1" applyFill="1" applyBorder="1" applyAlignment="1">
      <alignment vertical="center" wrapText="1"/>
    </xf>
    <xf numFmtId="164" fontId="40" fillId="2" borderId="32" xfId="0" applyNumberFormat="1" applyFont="1" applyFill="1" applyBorder="1" applyAlignment="1">
      <alignment vertical="center" wrapText="1"/>
    </xf>
    <xf numFmtId="4" fontId="42" fillId="3" borderId="53" xfId="0" applyNumberFormat="1" applyFont="1" applyFill="1" applyBorder="1" applyAlignment="1">
      <alignment horizontal="center" vertical="center" wrapText="1"/>
    </xf>
    <xf numFmtId="165" fontId="46" fillId="5" borderId="47" xfId="0" applyNumberFormat="1" applyFont="1" applyFill="1" applyBorder="1" applyAlignment="1">
      <alignment horizontal="center" vertical="center" wrapText="1"/>
    </xf>
    <xf numFmtId="166" fontId="46" fillId="8" borderId="47" xfId="0" applyNumberFormat="1" applyFont="1" applyFill="1" applyBorder="1" applyAlignment="1">
      <alignment horizontal="center" vertical="center" wrapText="1"/>
    </xf>
    <xf numFmtId="167" fontId="46" fillId="0" borderId="47" xfId="0" applyNumberFormat="1" applyFont="1" applyBorder="1" applyAlignment="1">
      <alignment horizontal="center" vertical="center" wrapText="1"/>
    </xf>
    <xf numFmtId="0" fontId="46" fillId="10" borderId="47" xfId="0" applyFont="1" applyFill="1" applyBorder="1" applyAlignment="1">
      <alignment horizontal="center" vertical="center"/>
    </xf>
    <xf numFmtId="49" fontId="61" fillId="10" borderId="47" xfId="0" applyNumberFormat="1" applyFont="1" applyFill="1" applyBorder="1" applyAlignment="1">
      <alignment horizontal="left" vertical="center"/>
    </xf>
    <xf numFmtId="9" fontId="46" fillId="11" borderId="47" xfId="0" applyNumberFormat="1" applyFont="1" applyFill="1" applyBorder="1" applyAlignment="1">
      <alignment horizontal="center" vertical="center" wrapText="1"/>
    </xf>
    <xf numFmtId="0" fontId="46" fillId="6" borderId="47" xfId="0" applyFont="1" applyFill="1" applyBorder="1" applyAlignment="1">
      <alignment horizontal="center" vertical="center" wrapText="1"/>
    </xf>
    <xf numFmtId="4" fontId="46" fillId="6" borderId="53" xfId="0" applyNumberFormat="1" applyFont="1" applyFill="1" applyBorder="1" applyAlignment="1">
      <alignment horizontal="center" vertical="center" wrapText="1"/>
    </xf>
    <xf numFmtId="170" fontId="46" fillId="6" borderId="53" xfId="0" applyNumberFormat="1" applyFont="1" applyFill="1" applyBorder="1" applyAlignment="1">
      <alignment horizontal="center" vertical="center" wrapText="1"/>
    </xf>
    <xf numFmtId="0" fontId="58" fillId="0" borderId="0" xfId="0" applyFont="1" applyAlignment="1">
      <alignment horizontal="left" vertical="center" wrapText="1"/>
    </xf>
    <xf numFmtId="0" fontId="58" fillId="0" borderId="47" xfId="0" applyFont="1" applyBorder="1" applyAlignment="1">
      <alignment horizontal="left" vertical="center" wrapText="1"/>
    </xf>
    <xf numFmtId="0" fontId="46" fillId="0" borderId="47" xfId="0" applyFont="1" applyBorder="1" applyAlignment="1">
      <alignment horizontal="center" vertical="center"/>
    </xf>
    <xf numFmtId="171" fontId="46" fillId="0" borderId="47" xfId="0" applyNumberFormat="1" applyFont="1" applyBorder="1" applyAlignment="1">
      <alignment vertical="center" wrapText="1"/>
    </xf>
    <xf numFmtId="0" fontId="61" fillId="0" borderId="47" xfId="0" applyFont="1" applyBorder="1" applyAlignment="1">
      <alignment horizontal="center" vertical="center" wrapText="1"/>
    </xf>
    <xf numFmtId="0" fontId="46" fillId="0" borderId="47" xfId="0" applyFont="1" applyBorder="1" applyAlignment="1">
      <alignment horizontal="center" vertical="center" wrapText="1"/>
    </xf>
    <xf numFmtId="0" fontId="61" fillId="0" borderId="47" xfId="0" applyFont="1" applyBorder="1" applyAlignment="1">
      <alignment horizontal="left" vertical="center" wrapText="1"/>
    </xf>
    <xf numFmtId="4" fontId="61" fillId="0" borderId="53" xfId="0" applyNumberFormat="1" applyFont="1" applyBorder="1" applyAlignment="1">
      <alignment horizontal="center" vertical="center" wrapText="1"/>
    </xf>
    <xf numFmtId="170" fontId="46" fillId="0" borderId="53" xfId="0" applyNumberFormat="1" applyFont="1" applyBorder="1" applyAlignment="1">
      <alignment horizontal="center" vertical="center" wrapText="1"/>
    </xf>
    <xf numFmtId="4" fontId="46" fillId="0" borderId="53" xfId="0" applyNumberFormat="1" applyFont="1" applyBorder="1" applyAlignment="1">
      <alignment horizontal="center" vertical="center" wrapText="1"/>
    </xf>
    <xf numFmtId="171" fontId="61" fillId="0" borderId="47" xfId="0" applyNumberFormat="1" applyFont="1" applyBorder="1" applyAlignment="1">
      <alignment horizontal="center" vertical="center"/>
    </xf>
    <xf numFmtId="0" fontId="58" fillId="6" borderId="47" xfId="0" applyFont="1" applyFill="1" applyBorder="1" applyAlignment="1">
      <alignment horizontal="left" vertical="center" wrapText="1"/>
    </xf>
    <xf numFmtId="0" fontId="61" fillId="0" borderId="47" xfId="0" applyFont="1" applyBorder="1" applyAlignment="1">
      <alignment vertical="center" wrapText="1"/>
    </xf>
    <xf numFmtId="0" fontId="46" fillId="11" borderId="47" xfId="0" applyFont="1" applyFill="1" applyBorder="1" applyAlignment="1">
      <alignment horizontal="center" vertical="center" wrapText="1"/>
    </xf>
    <xf numFmtId="49" fontId="46" fillId="0" borderId="47" xfId="0" applyNumberFormat="1" applyFont="1" applyBorder="1" applyAlignment="1">
      <alignment horizontal="left" vertical="center" wrapText="1"/>
    </xf>
    <xf numFmtId="168" fontId="50" fillId="9" borderId="51" xfId="0" applyNumberFormat="1" applyFont="1" applyFill="1" applyBorder="1" applyAlignment="1">
      <alignment horizontal="center" vertical="center" wrapText="1"/>
    </xf>
    <xf numFmtId="0" fontId="75" fillId="10" borderId="47" xfId="0" applyFont="1" applyFill="1" applyBorder="1" applyAlignment="1">
      <alignment horizontal="center" vertical="center" wrapText="1"/>
    </xf>
    <xf numFmtId="168" fontId="75" fillId="0" borderId="51" xfId="0" applyNumberFormat="1" applyFont="1" applyBorder="1" applyAlignment="1">
      <alignment horizontal="center" vertical="center" wrapText="1"/>
    </xf>
    <xf numFmtId="168" fontId="75" fillId="0" borderId="63" xfId="0" applyNumberFormat="1" applyFont="1" applyBorder="1" applyAlignment="1">
      <alignment horizontal="center" vertical="center" wrapText="1"/>
    </xf>
    <xf numFmtId="0" fontId="58" fillId="0" borderId="0" xfId="0" applyFont="1" applyAlignment="1">
      <alignment horizontal="center" wrapText="1"/>
    </xf>
    <xf numFmtId="0" fontId="13" fillId="2" borderId="43" xfId="4" applyFont="1" applyFill="1"/>
    <xf numFmtId="0" fontId="14" fillId="2" borderId="43" xfId="4" applyFont="1" applyFill="1"/>
    <xf numFmtId="0" fontId="14" fillId="2" borderId="43" xfId="4" applyFont="1" applyFill="1" applyAlignment="1">
      <alignment wrapText="1"/>
    </xf>
    <xf numFmtId="0" fontId="15" fillId="2" borderId="43" xfId="4" applyFont="1" applyFill="1" applyAlignment="1">
      <alignment wrapText="1"/>
    </xf>
    <xf numFmtId="0" fontId="14" fillId="2" borderId="43" xfId="4" applyFont="1" applyFill="1" applyAlignment="1">
      <alignment horizontal="center" wrapText="1"/>
    </xf>
    <xf numFmtId="0" fontId="14" fillId="2" borderId="43" xfId="4" applyFont="1" applyFill="1" applyAlignment="1">
      <alignment horizontal="center" vertical="center" wrapText="1"/>
    </xf>
    <xf numFmtId="0" fontId="41" fillId="0" borderId="43" xfId="4"/>
    <xf numFmtId="0" fontId="17" fillId="2" borderId="43" xfId="4" applyFont="1" applyFill="1"/>
    <xf numFmtId="1" fontId="18" fillId="2" borderId="43" xfId="4" applyNumberFormat="1" applyFont="1" applyFill="1" applyAlignment="1">
      <alignment vertical="center" wrapText="1"/>
    </xf>
    <xf numFmtId="0" fontId="19" fillId="2" borderId="43" xfId="4" applyFont="1" applyFill="1" applyAlignment="1">
      <alignment vertical="center" wrapText="1"/>
    </xf>
    <xf numFmtId="0" fontId="20" fillId="2" borderId="43" xfId="4" applyFont="1" applyFill="1" applyAlignment="1">
      <alignment wrapText="1"/>
    </xf>
    <xf numFmtId="0" fontId="17" fillId="2" borderId="43" xfId="4" applyFont="1" applyFill="1" applyAlignment="1">
      <alignment wrapText="1"/>
    </xf>
    <xf numFmtId="0" fontId="21" fillId="2" borderId="43" xfId="4" applyFont="1" applyFill="1" applyAlignment="1">
      <alignment vertical="center" wrapText="1"/>
    </xf>
    <xf numFmtId="0" fontId="22" fillId="2" borderId="43" xfId="4" applyFont="1" applyFill="1" applyAlignment="1">
      <alignment vertical="center" wrapText="1"/>
    </xf>
    <xf numFmtId="0" fontId="17" fillId="2" borderId="7" xfId="4" applyFont="1" applyFill="1" applyBorder="1" applyAlignment="1">
      <alignment wrapText="1"/>
    </xf>
    <xf numFmtId="0" fontId="20" fillId="2" borderId="7" xfId="4" applyFont="1" applyFill="1" applyBorder="1" applyAlignment="1">
      <alignment wrapText="1"/>
    </xf>
    <xf numFmtId="0" fontId="17" fillId="2" borderId="7" xfId="4" applyFont="1" applyFill="1" applyBorder="1" applyAlignment="1">
      <alignment horizontal="center" vertical="center" wrapText="1"/>
    </xf>
    <xf numFmtId="0" fontId="14" fillId="2" borderId="32" xfId="4" applyFont="1" applyFill="1" applyBorder="1" applyAlignment="1">
      <alignment horizontal="center" vertical="center" wrapText="1"/>
    </xf>
    <xf numFmtId="0" fontId="14" fillId="2" borderId="32" xfId="4" applyFont="1" applyFill="1" applyBorder="1" applyAlignment="1">
      <alignment vertical="center" wrapText="1"/>
    </xf>
    <xf numFmtId="0" fontId="21" fillId="2" borderId="43" xfId="4" applyFont="1" applyFill="1" applyAlignment="1">
      <alignment horizontal="center" vertical="center" wrapText="1"/>
    </xf>
    <xf numFmtId="0" fontId="23" fillId="2" borderId="12" xfId="4" applyFont="1" applyFill="1" applyBorder="1" applyAlignment="1">
      <alignment vertical="center" wrapText="1"/>
    </xf>
    <xf numFmtId="0" fontId="24" fillId="2" borderId="23" xfId="4" applyFont="1" applyFill="1" applyBorder="1" applyAlignment="1">
      <alignment vertical="center"/>
    </xf>
    <xf numFmtId="0" fontId="24" fillId="2" borderId="25" xfId="4" applyFont="1" applyFill="1" applyBorder="1" applyAlignment="1">
      <alignment vertical="center"/>
    </xf>
    <xf numFmtId="0" fontId="25" fillId="2" borderId="25" xfId="4" applyFont="1" applyFill="1" applyBorder="1" applyAlignment="1">
      <alignment vertical="center"/>
    </xf>
    <xf numFmtId="0" fontId="24" fillId="2" borderId="25" xfId="4" applyFont="1" applyFill="1" applyBorder="1" applyAlignment="1">
      <alignment horizontal="center" vertical="center"/>
    </xf>
    <xf numFmtId="0" fontId="13" fillId="2" borderId="18" xfId="4" applyFont="1" applyFill="1" applyBorder="1"/>
    <xf numFmtId="0" fontId="24" fillId="2" borderId="94" xfId="4" applyFont="1" applyFill="1" applyBorder="1" applyAlignment="1">
      <alignment vertical="center"/>
    </xf>
    <xf numFmtId="0" fontId="24" fillId="2" borderId="95" xfId="4" applyFont="1" applyFill="1" applyBorder="1" applyAlignment="1">
      <alignment vertical="center"/>
    </xf>
    <xf numFmtId="0" fontId="25" fillId="2" borderId="95" xfId="4" applyFont="1" applyFill="1" applyBorder="1" applyAlignment="1">
      <alignment vertical="center"/>
    </xf>
    <xf numFmtId="0" fontId="24" fillId="2" borderId="95" xfId="4" applyFont="1" applyFill="1" applyBorder="1" applyAlignment="1">
      <alignment horizontal="center" vertical="center"/>
    </xf>
    <xf numFmtId="0" fontId="28" fillId="2" borderId="43" xfId="4" applyFont="1" applyFill="1" applyAlignment="1">
      <alignment vertical="center"/>
    </xf>
    <xf numFmtId="0" fontId="28" fillId="2" borderId="43" xfId="4" applyFont="1" applyFill="1" applyAlignment="1">
      <alignment horizontal="center" vertical="center"/>
    </xf>
    <xf numFmtId="0" fontId="28" fillId="2" borderId="96" xfId="4" applyFont="1" applyFill="1" applyBorder="1" applyAlignment="1">
      <alignment vertical="center"/>
    </xf>
    <xf numFmtId="0" fontId="13" fillId="2" borderId="29" xfId="4" applyFont="1" applyFill="1" applyBorder="1"/>
    <xf numFmtId="0" fontId="28" fillId="2" borderId="32" xfId="4" applyFont="1" applyFill="1" applyBorder="1" applyAlignment="1">
      <alignment vertical="center"/>
    </xf>
    <xf numFmtId="0" fontId="28" fillId="2" borderId="32" xfId="4" applyFont="1" applyFill="1" applyBorder="1" applyAlignment="1">
      <alignment horizontal="center" vertical="center"/>
    </xf>
    <xf numFmtId="0" fontId="28" fillId="2" borderId="33" xfId="4" applyFont="1" applyFill="1" applyBorder="1" applyAlignment="1">
      <alignment vertical="center"/>
    </xf>
    <xf numFmtId="0" fontId="23" fillId="2" borderId="43" xfId="4" applyFont="1" applyFill="1" applyAlignment="1">
      <alignment horizontal="center" vertical="center" wrapText="1"/>
    </xf>
    <xf numFmtId="0" fontId="25" fillId="2" borderId="43" xfId="4" applyFont="1" applyFill="1" applyAlignment="1">
      <alignment horizontal="center" vertical="center"/>
    </xf>
    <xf numFmtId="0" fontId="30" fillId="2" borderId="43" xfId="4" applyFont="1" applyFill="1" applyAlignment="1">
      <alignment horizontal="center" vertical="center"/>
    </xf>
    <xf numFmtId="0" fontId="30" fillId="2" borderId="43" xfId="4" applyFont="1" applyFill="1" applyAlignment="1">
      <alignment horizontal="left" vertical="center" wrapText="1"/>
    </xf>
    <xf numFmtId="4" fontId="32" fillId="2" borderId="39" xfId="4" applyNumberFormat="1" applyFont="1" applyFill="1" applyBorder="1" applyAlignment="1">
      <alignment vertical="center"/>
    </xf>
    <xf numFmtId="4" fontId="33" fillId="2" borderId="39" xfId="4" applyNumberFormat="1" applyFont="1" applyFill="1" applyBorder="1" applyAlignment="1">
      <alignment vertical="center"/>
    </xf>
    <xf numFmtId="4" fontId="33" fillId="2" borderId="39" xfId="4" applyNumberFormat="1" applyFont="1" applyFill="1" applyBorder="1" applyAlignment="1">
      <alignment horizontal="center" vertical="center"/>
    </xf>
    <xf numFmtId="4" fontId="33" fillId="2" borderId="62" xfId="4" applyNumberFormat="1" applyFont="1" applyFill="1" applyBorder="1" applyAlignment="1">
      <alignment vertical="center"/>
    </xf>
    <xf numFmtId="4" fontId="33" fillId="2" borderId="43" xfId="4" applyNumberFormat="1" applyFont="1" applyFill="1" applyAlignment="1">
      <alignment vertical="center"/>
    </xf>
    <xf numFmtId="0" fontId="15" fillId="2" borderId="43" xfId="4" applyFont="1" applyFill="1" applyAlignment="1">
      <alignment horizontal="left" vertical="center" wrapText="1"/>
    </xf>
    <xf numFmtId="0" fontId="25" fillId="2" borderId="43" xfId="4" applyFont="1" applyFill="1" applyAlignment="1">
      <alignment horizontal="left" vertical="center" wrapText="1"/>
    </xf>
    <xf numFmtId="0" fontId="23" fillId="2" borderId="43" xfId="4" applyFont="1" applyFill="1" applyAlignment="1">
      <alignment horizontal="left" vertical="center"/>
    </xf>
    <xf numFmtId="0" fontId="34" fillId="2" borderId="43" xfId="4" applyFont="1" applyFill="1"/>
    <xf numFmtId="0" fontId="23" fillId="2" borderId="43" xfId="4" applyFont="1" applyFill="1"/>
    <xf numFmtId="0" fontId="23" fillId="2" borderId="43" xfId="4" applyFont="1" applyFill="1" applyAlignment="1">
      <alignment horizontal="center" vertical="center"/>
    </xf>
    <xf numFmtId="4" fontId="36" fillId="2" borderId="43" xfId="4" applyNumberFormat="1" applyFont="1" applyFill="1" applyAlignment="1">
      <alignment vertical="center"/>
    </xf>
    <xf numFmtId="1" fontId="14" fillId="2" borderId="43" xfId="4" applyNumberFormat="1" applyFont="1" applyFill="1" applyAlignment="1">
      <alignment wrapText="1"/>
    </xf>
    <xf numFmtId="0" fontId="15" fillId="2" borderId="43" xfId="4" applyFont="1" applyFill="1" applyAlignment="1">
      <alignment horizontal="center" wrapText="1"/>
    </xf>
    <xf numFmtId="0" fontId="14" fillId="2" borderId="43" xfId="4" applyFont="1" applyFill="1" applyAlignment="1">
      <alignment vertical="center" wrapText="1"/>
    </xf>
    <xf numFmtId="0" fontId="37" fillId="2" borderId="43" xfId="4" applyFont="1" applyFill="1" applyAlignment="1">
      <alignment horizontal="center" vertical="center" wrapText="1"/>
    </xf>
    <xf numFmtId="0" fontId="38" fillId="2" borderId="43" xfId="4" applyFont="1" applyFill="1" applyAlignment="1">
      <alignment horizontal="center" wrapText="1"/>
    </xf>
    <xf numFmtId="0" fontId="44" fillId="2" borderId="43" xfId="4" applyFont="1" applyFill="1"/>
    <xf numFmtId="164" fontId="40" fillId="2" borderId="25" xfId="4" applyNumberFormat="1" applyFont="1" applyFill="1" applyBorder="1" applyAlignment="1">
      <alignment vertical="center" wrapText="1"/>
    </xf>
    <xf numFmtId="164" fontId="40" fillId="2" borderId="26" xfId="4" applyNumberFormat="1" applyFont="1" applyFill="1" applyBorder="1" applyAlignment="1">
      <alignment vertical="center" wrapText="1"/>
    </xf>
    <xf numFmtId="164" fontId="40" fillId="2" borderId="32" xfId="4" applyNumberFormat="1" applyFont="1" applyFill="1" applyBorder="1" applyAlignment="1">
      <alignment vertical="center" wrapText="1"/>
    </xf>
    <xf numFmtId="164" fontId="40" fillId="2" borderId="33" xfId="4" applyNumberFormat="1" applyFont="1" applyFill="1" applyBorder="1" applyAlignment="1">
      <alignment vertical="center" wrapText="1"/>
    </xf>
    <xf numFmtId="0" fontId="49" fillId="2" borderId="43" xfId="4" applyFont="1" applyFill="1" applyAlignment="1">
      <alignment horizontal="center"/>
    </xf>
    <xf numFmtId="0" fontId="58" fillId="2" borderId="47" xfId="4" applyFont="1" applyFill="1" applyBorder="1" applyAlignment="1">
      <alignment horizontal="center" vertical="center" wrapText="1"/>
    </xf>
    <xf numFmtId="0" fontId="53" fillId="2" borderId="47" xfId="4" applyFont="1" applyFill="1" applyBorder="1" applyAlignment="1">
      <alignment horizontal="center" vertical="center"/>
    </xf>
    <xf numFmtId="0" fontId="44" fillId="2" borderId="47" xfId="4" applyFont="1" applyFill="1" applyBorder="1" applyAlignment="1">
      <alignment horizontal="center" vertical="center" wrapText="1"/>
    </xf>
    <xf numFmtId="0" fontId="49" fillId="2" borderId="43" xfId="4" applyFont="1" applyFill="1"/>
    <xf numFmtId="0" fontId="58" fillId="2" borderId="48" xfId="4" applyFont="1" applyFill="1" applyBorder="1" applyAlignment="1">
      <alignment vertical="center" wrapText="1"/>
    </xf>
    <xf numFmtId="9" fontId="47" fillId="2" borderId="47" xfId="4" applyNumberFormat="1" applyFont="1" applyFill="1" applyBorder="1" applyAlignment="1">
      <alignment horizontal="center" vertical="center"/>
    </xf>
    <xf numFmtId="171" fontId="47" fillId="2" borderId="47" xfId="4" applyNumberFormat="1" applyFont="1" applyFill="1" applyBorder="1" applyAlignment="1">
      <alignment vertical="center" wrapText="1"/>
    </xf>
    <xf numFmtId="0" fontId="53" fillId="2" borderId="47" xfId="4" applyFont="1" applyFill="1" applyBorder="1" applyAlignment="1">
      <alignment horizontal="center" vertical="center" wrapText="1"/>
    </xf>
    <xf numFmtId="4" fontId="53" fillId="2" borderId="53" xfId="4" applyNumberFormat="1" applyFont="1" applyFill="1" applyBorder="1" applyAlignment="1">
      <alignment horizontal="center" vertical="center" wrapText="1"/>
    </xf>
    <xf numFmtId="170" fontId="53" fillId="2" borderId="53" xfId="4" applyNumberFormat="1" applyFont="1" applyFill="1" applyBorder="1" applyAlignment="1">
      <alignment horizontal="center" vertical="center" wrapText="1"/>
    </xf>
    <xf numFmtId="0" fontId="47" fillId="2" borderId="47" xfId="4" applyFont="1" applyFill="1" applyBorder="1" applyAlignment="1">
      <alignment horizontal="center" vertical="center"/>
    </xf>
    <xf numFmtId="0" fontId="62" fillId="2" borderId="43" xfId="4" applyFont="1" applyFill="1"/>
    <xf numFmtId="0" fontId="44" fillId="2" borderId="43" xfId="4" applyFont="1" applyFill="1" applyAlignment="1">
      <alignment horizontal="center" vertical="center"/>
    </xf>
    <xf numFmtId="49" fontId="74" fillId="10" borderId="53" xfId="0" applyNumberFormat="1" applyFont="1" applyFill="1" applyBorder="1" applyAlignment="1">
      <alignment horizontal="center" vertical="center" wrapText="1"/>
    </xf>
    <xf numFmtId="49" fontId="45" fillId="10" borderId="53" xfId="0" applyNumberFormat="1" applyFont="1" applyFill="1" applyBorder="1" applyAlignment="1">
      <alignment horizontal="center" vertical="center" wrapText="1"/>
    </xf>
    <xf numFmtId="49" fontId="45" fillId="29" borderId="53" xfId="0" applyNumberFormat="1" applyFont="1" applyFill="1" applyBorder="1" applyAlignment="1">
      <alignment horizontal="center" vertical="center"/>
    </xf>
    <xf numFmtId="49" fontId="45" fillId="29" borderId="53" xfId="0" applyNumberFormat="1" applyFont="1" applyFill="1" applyBorder="1" applyAlignment="1">
      <alignment horizontal="center" vertical="center" wrapText="1"/>
    </xf>
    <xf numFmtId="0" fontId="64" fillId="28" borderId="47" xfId="0" applyFont="1" applyFill="1" applyBorder="1" applyAlignment="1">
      <alignment horizontal="center" vertical="center" wrapText="1"/>
    </xf>
    <xf numFmtId="9" fontId="47" fillId="11" borderId="46" xfId="0" applyNumberFormat="1" applyFont="1" applyFill="1" applyBorder="1" applyAlignment="1">
      <alignment vertical="center" wrapText="1"/>
    </xf>
    <xf numFmtId="9" fontId="47" fillId="8" borderId="46" xfId="0" applyNumberFormat="1" applyFont="1" applyFill="1" applyBorder="1" applyAlignment="1">
      <alignment vertical="center" wrapText="1"/>
    </xf>
    <xf numFmtId="9" fontId="46" fillId="10" borderId="46" xfId="0" applyNumberFormat="1" applyFont="1" applyFill="1" applyBorder="1" applyAlignment="1">
      <alignment vertical="center" wrapText="1"/>
    </xf>
    <xf numFmtId="9" fontId="46" fillId="12" borderId="46" xfId="0" applyNumberFormat="1" applyFont="1" applyFill="1" applyBorder="1" applyAlignment="1">
      <alignment vertical="center" wrapText="1"/>
    </xf>
    <xf numFmtId="0" fontId="103" fillId="2" borderId="43" xfId="6" applyFont="1" applyFill="1"/>
    <xf numFmtId="0" fontId="83" fillId="2" borderId="43" xfId="6" applyFont="1" applyFill="1"/>
    <xf numFmtId="0" fontId="83" fillId="2" borderId="43" xfId="6" applyFont="1" applyFill="1" applyAlignment="1">
      <alignment wrapText="1"/>
    </xf>
    <xf numFmtId="0" fontId="84" fillId="2" borderId="43" xfId="6" applyFont="1" applyFill="1" applyAlignment="1">
      <alignment wrapText="1"/>
    </xf>
    <xf numFmtId="0" fontId="83" fillId="2" borderId="43" xfId="6" applyFont="1" applyFill="1" applyAlignment="1">
      <alignment horizontal="center" wrapText="1"/>
    </xf>
    <xf numFmtId="0" fontId="83" fillId="2" borderId="43" xfId="6" applyFont="1" applyFill="1" applyAlignment="1">
      <alignment horizontal="center" vertical="center" wrapText="1"/>
    </xf>
    <xf numFmtId="0" fontId="12" fillId="0" borderId="43" xfId="6"/>
    <xf numFmtId="0" fontId="82" fillId="2" borderId="43" xfId="6" applyFont="1" applyFill="1"/>
    <xf numFmtId="1" fontId="86" fillId="2" borderId="43" xfId="6" applyNumberFormat="1" applyFont="1" applyFill="1" applyAlignment="1">
      <alignment vertical="center" wrapText="1"/>
    </xf>
    <xf numFmtId="0" fontId="87" fillId="2" borderId="43" xfId="6" applyFont="1" applyFill="1" applyAlignment="1">
      <alignment vertical="center" wrapText="1"/>
    </xf>
    <xf numFmtId="0" fontId="88" fillId="2" borderId="43" xfId="6" applyFont="1" applyFill="1" applyAlignment="1">
      <alignment wrapText="1"/>
    </xf>
    <xf numFmtId="0" fontId="82" fillId="2" borderId="43" xfId="6" applyFont="1" applyFill="1" applyAlignment="1">
      <alignment wrapText="1"/>
    </xf>
    <xf numFmtId="0" fontId="105" fillId="2" borderId="43" xfId="6" applyFont="1" applyFill="1" applyAlignment="1">
      <alignment vertical="center" wrapText="1"/>
    </xf>
    <xf numFmtId="0" fontId="89" fillId="2" borderId="43" xfId="6" applyFont="1" applyFill="1" applyAlignment="1">
      <alignment vertical="center" wrapText="1"/>
    </xf>
    <xf numFmtId="0" fontId="82" fillId="2" borderId="7" xfId="6" applyFont="1" applyFill="1" applyBorder="1" applyAlignment="1">
      <alignment wrapText="1"/>
    </xf>
    <xf numFmtId="0" fontId="88" fillId="2" borderId="7" xfId="6" applyFont="1" applyFill="1" applyBorder="1" applyAlignment="1">
      <alignment wrapText="1"/>
    </xf>
    <xf numFmtId="0" fontId="82" fillId="2" borderId="7" xfId="6" applyFont="1" applyFill="1" applyBorder="1" applyAlignment="1">
      <alignment horizontal="center" vertical="center" wrapText="1"/>
    </xf>
    <xf numFmtId="0" fontId="83" fillId="2" borderId="32" xfId="6" applyFont="1" applyFill="1" applyBorder="1" applyAlignment="1">
      <alignment vertical="center" wrapText="1"/>
    </xf>
    <xf numFmtId="0" fontId="105" fillId="2" borderId="43" xfId="6" applyFont="1" applyFill="1" applyAlignment="1">
      <alignment horizontal="center" vertical="center" wrapText="1"/>
    </xf>
    <xf numFmtId="0" fontId="23" fillId="2" borderId="12" xfId="6" applyFont="1" applyFill="1" applyBorder="1" applyAlignment="1">
      <alignment vertical="center" wrapText="1"/>
    </xf>
    <xf numFmtId="0" fontId="103" fillId="2" borderId="18" xfId="6" applyFont="1" applyFill="1" applyBorder="1"/>
    <xf numFmtId="0" fontId="28" fillId="2" borderId="43" xfId="6" applyFont="1" applyFill="1" applyAlignment="1">
      <alignment vertical="center"/>
    </xf>
    <xf numFmtId="0" fontId="28" fillId="2" borderId="43" xfId="6" applyFont="1" applyFill="1" applyAlignment="1">
      <alignment horizontal="center" vertical="center"/>
    </xf>
    <xf numFmtId="0" fontId="28" fillId="2" borderId="96" xfId="6" applyFont="1" applyFill="1" applyBorder="1" applyAlignment="1">
      <alignment vertical="center"/>
    </xf>
    <xf numFmtId="0" fontId="103" fillId="2" borderId="29" xfId="6" applyFont="1" applyFill="1" applyBorder="1"/>
    <xf numFmtId="0" fontId="28" fillId="2" borderId="32" xfId="6" applyFont="1" applyFill="1" applyBorder="1" applyAlignment="1">
      <alignment vertical="center"/>
    </xf>
    <xf numFmtId="0" fontId="28" fillId="2" borderId="32" xfId="6" applyFont="1" applyFill="1" applyBorder="1" applyAlignment="1">
      <alignment horizontal="center" vertical="center"/>
    </xf>
    <xf numFmtId="0" fontId="28" fillId="2" borderId="33" xfId="6" applyFont="1" applyFill="1" applyBorder="1" applyAlignment="1">
      <alignment vertical="center"/>
    </xf>
    <xf numFmtId="0" fontId="23" fillId="2" borderId="43" xfId="6" applyFont="1" applyFill="1" applyAlignment="1">
      <alignment horizontal="center" vertical="center" wrapText="1"/>
    </xf>
    <xf numFmtId="0" fontId="25" fillId="2" borderId="43" xfId="6" applyFont="1" applyFill="1" applyAlignment="1">
      <alignment horizontal="center" vertical="center"/>
    </xf>
    <xf numFmtId="0" fontId="30" fillId="2" borderId="43" xfId="6" applyFont="1" applyFill="1" applyAlignment="1">
      <alignment horizontal="center" vertical="center"/>
    </xf>
    <xf numFmtId="0" fontId="30" fillId="2" borderId="43" xfId="6" applyFont="1" applyFill="1" applyAlignment="1">
      <alignment horizontal="left" vertical="center" wrapText="1"/>
    </xf>
    <xf numFmtId="0" fontId="83" fillId="2" borderId="43" xfId="6" applyFont="1" applyFill="1" applyAlignment="1">
      <alignment vertical="center" wrapText="1"/>
    </xf>
    <xf numFmtId="0" fontId="110" fillId="0" borderId="43" xfId="6" applyFont="1"/>
    <xf numFmtId="0" fontId="98" fillId="0" borderId="43" xfId="6" applyFont="1" applyAlignment="1">
      <alignment horizontal="center" vertical="center"/>
    </xf>
    <xf numFmtId="0" fontId="98" fillId="0" borderId="59" xfId="0" applyFont="1" applyBorder="1" applyAlignment="1">
      <alignment horizontal="center" vertical="center"/>
    </xf>
    <xf numFmtId="9" fontId="47" fillId="7" borderId="83" xfId="0" applyNumberFormat="1" applyFont="1" applyFill="1" applyBorder="1" applyAlignment="1">
      <alignment horizontal="center" vertical="center" wrapText="1"/>
    </xf>
    <xf numFmtId="0" fontId="77" fillId="0" borderId="43" xfId="6" applyFont="1" applyAlignment="1">
      <alignment wrapText="1"/>
    </xf>
    <xf numFmtId="0" fontId="77" fillId="0" borderId="43" xfId="6" applyFont="1" applyAlignment="1">
      <alignment vertical="center" wrapText="1"/>
    </xf>
    <xf numFmtId="169" fontId="64" fillId="30" borderId="53" xfId="0" applyNumberFormat="1" applyFont="1" applyFill="1" applyBorder="1" applyAlignment="1">
      <alignment horizontal="center" vertical="center" wrapText="1"/>
    </xf>
    <xf numFmtId="0" fontId="111" fillId="0" borderId="43" xfId="4" applyFont="1"/>
    <xf numFmtId="0" fontId="63" fillId="0" borderId="43" xfId="4" applyFont="1"/>
    <xf numFmtId="0" fontId="49" fillId="0" borderId="43" xfId="4" applyFont="1"/>
    <xf numFmtId="0" fontId="112" fillId="0" borderId="43" xfId="4" applyFont="1"/>
    <xf numFmtId="0" fontId="62" fillId="0" borderId="43" xfId="4" applyFont="1"/>
    <xf numFmtId="0" fontId="44" fillId="0" borderId="43" xfId="4" applyFont="1" applyAlignment="1">
      <alignment horizontal="center" vertical="center"/>
    </xf>
    <xf numFmtId="0" fontId="44" fillId="0" borderId="43" xfId="4" applyFont="1" applyAlignment="1">
      <alignment wrapText="1"/>
    </xf>
    <xf numFmtId="0" fontId="62" fillId="0" borderId="43" xfId="4" applyFont="1" applyAlignment="1">
      <alignment wrapText="1"/>
    </xf>
    <xf numFmtId="0" fontId="44" fillId="0" borderId="43" xfId="4" applyFont="1" applyAlignment="1">
      <alignment horizontal="center" vertical="center" wrapText="1"/>
    </xf>
    <xf numFmtId="0" fontId="41" fillId="0" borderId="43" xfId="4" applyAlignment="1">
      <alignment vertical="center" wrapText="1"/>
    </xf>
    <xf numFmtId="0" fontId="41" fillId="0" borderId="43" xfId="4" applyAlignment="1">
      <alignment wrapText="1"/>
    </xf>
    <xf numFmtId="0" fontId="11" fillId="0" borderId="0" xfId="0" applyFont="1"/>
    <xf numFmtId="0" fontId="77" fillId="0" borderId="43" xfId="6" applyFont="1" applyAlignment="1">
      <alignment horizontal="center" vertical="center"/>
    </xf>
    <xf numFmtId="0" fontId="77" fillId="0" borderId="43" xfId="6" applyFont="1" applyAlignment="1">
      <alignment horizontal="center" vertical="center" wrapText="1"/>
    </xf>
    <xf numFmtId="0" fontId="73" fillId="0" borderId="0" xfId="0" applyFont="1"/>
    <xf numFmtId="0" fontId="119" fillId="0" borderId="0" xfId="0" applyFont="1"/>
    <xf numFmtId="0" fontId="120" fillId="0" borderId="0" xfId="0" applyFont="1"/>
    <xf numFmtId="0" fontId="75" fillId="0" borderId="0" xfId="0" applyFont="1"/>
    <xf numFmtId="0" fontId="77" fillId="0" borderId="0" xfId="0" applyFont="1"/>
    <xf numFmtId="0" fontId="73" fillId="16" borderId="0" xfId="0" applyFont="1" applyFill="1"/>
    <xf numFmtId="0" fontId="78" fillId="14" borderId="76" xfId="1" applyFont="1">
      <alignment horizontal="centerContinuous"/>
    </xf>
    <xf numFmtId="0" fontId="88" fillId="16" borderId="77" xfId="2" applyFont="1" applyFill="1"/>
    <xf numFmtId="0" fontId="121" fillId="16" borderId="77" xfId="3" applyFont="1" applyFill="1" applyBorder="1"/>
    <xf numFmtId="0" fontId="73" fillId="16" borderId="0" xfId="0" applyFont="1" applyFill="1" applyAlignment="1">
      <alignment vertical="center" wrapText="1"/>
    </xf>
    <xf numFmtId="0" fontId="73" fillId="16" borderId="0" xfId="0" applyFont="1" applyFill="1" applyAlignment="1">
      <alignment horizontal="left" vertical="center" wrapText="1"/>
    </xf>
    <xf numFmtId="0" fontId="83" fillId="28" borderId="43" xfId="11" applyFont="1" applyFill="1"/>
    <xf numFmtId="0" fontId="83" fillId="28" borderId="43" xfId="11" applyFont="1" applyFill="1" applyAlignment="1">
      <alignment wrapText="1"/>
    </xf>
    <xf numFmtId="0" fontId="84" fillId="28" borderId="43" xfId="11" applyFont="1" applyFill="1" applyAlignment="1">
      <alignment wrapText="1"/>
    </xf>
    <xf numFmtId="0" fontId="83" fillId="28" borderId="43" xfId="11" applyFont="1" applyFill="1" applyAlignment="1">
      <alignment horizontal="center" wrapText="1"/>
    </xf>
    <xf numFmtId="0" fontId="83" fillId="28" borderId="43" xfId="11" applyFont="1" applyFill="1" applyAlignment="1">
      <alignment horizontal="center" vertical="center" wrapText="1"/>
    </xf>
    <xf numFmtId="0" fontId="116" fillId="28" borderId="43" xfId="11" applyFont="1" applyFill="1"/>
    <xf numFmtId="0" fontId="82" fillId="28" borderId="43" xfId="11" applyFont="1" applyFill="1"/>
    <xf numFmtId="1" fontId="86" fillId="28" borderId="43" xfId="11" applyNumberFormat="1" applyFont="1" applyFill="1" applyAlignment="1">
      <alignment vertical="center" wrapText="1"/>
    </xf>
    <xf numFmtId="0" fontId="87" fillId="28" borderId="43" xfId="11" applyFont="1" applyFill="1" applyAlignment="1">
      <alignment vertical="center" wrapText="1"/>
    </xf>
    <xf numFmtId="0" fontId="88" fillId="28" borderId="43" xfId="11" applyFont="1" applyFill="1" applyAlignment="1">
      <alignment wrapText="1"/>
    </xf>
    <xf numFmtId="0" fontId="82" fillId="28" borderId="43" xfId="11" applyFont="1" applyFill="1" applyAlignment="1">
      <alignment wrapText="1"/>
    </xf>
    <xf numFmtId="0" fontId="105" fillId="28" borderId="43" xfId="11" applyFont="1" applyFill="1" applyAlignment="1">
      <alignment vertical="center" wrapText="1"/>
    </xf>
    <xf numFmtId="0" fontId="89" fillId="28" borderId="43" xfId="11" applyFont="1" applyFill="1" applyAlignment="1">
      <alignment vertical="center" wrapText="1"/>
    </xf>
    <xf numFmtId="0" fontId="82" fillId="28" borderId="7" xfId="11" applyFont="1" applyFill="1" applyBorder="1" applyAlignment="1">
      <alignment wrapText="1"/>
    </xf>
    <xf numFmtId="0" fontId="88" fillId="28" borderId="7" xfId="11" applyFont="1" applyFill="1" applyBorder="1" applyAlignment="1">
      <alignment wrapText="1"/>
    </xf>
    <xf numFmtId="0" fontId="82" fillId="28" borderId="7" xfId="11" applyFont="1" applyFill="1" applyBorder="1" applyAlignment="1">
      <alignment horizontal="center" vertical="center" wrapText="1"/>
    </xf>
    <xf numFmtId="0" fontId="83" fillId="28" borderId="74" xfId="11" applyFont="1" applyFill="1" applyBorder="1" applyAlignment="1">
      <alignment horizontal="center" vertical="center" wrapText="1"/>
    </xf>
    <xf numFmtId="0" fontId="83" fillId="28" borderId="74" xfId="11" applyFont="1" applyFill="1" applyBorder="1" applyAlignment="1">
      <alignment vertical="center" wrapText="1"/>
    </xf>
    <xf numFmtId="0" fontId="105" fillId="28" borderId="43" xfId="11" applyFont="1" applyFill="1" applyAlignment="1">
      <alignment horizontal="center" vertical="center" wrapText="1"/>
    </xf>
    <xf numFmtId="0" fontId="23" fillId="28" borderId="12" xfId="11" applyFont="1" applyFill="1" applyBorder="1" applyAlignment="1">
      <alignment vertical="center" wrapText="1"/>
    </xf>
    <xf numFmtId="0" fontId="24" fillId="28" borderId="68" xfId="11" applyFont="1" applyFill="1" applyBorder="1" applyAlignment="1">
      <alignment vertical="center"/>
    </xf>
    <xf numFmtId="0" fontId="24" fillId="28" borderId="69" xfId="11" applyFont="1" applyFill="1" applyBorder="1" applyAlignment="1">
      <alignment vertical="center"/>
    </xf>
    <xf numFmtId="0" fontId="25" fillId="28" borderId="69" xfId="11" applyFont="1" applyFill="1" applyBorder="1" applyAlignment="1">
      <alignment vertical="center"/>
    </xf>
    <xf numFmtId="0" fontId="24" fillId="28" borderId="69" xfId="11" applyFont="1" applyFill="1" applyBorder="1" applyAlignment="1">
      <alignment horizontal="center" vertical="center"/>
    </xf>
    <xf numFmtId="0" fontId="103" fillId="28" borderId="18" xfId="11" applyFont="1" applyFill="1" applyBorder="1"/>
    <xf numFmtId="0" fontId="24" fillId="28" borderId="150" xfId="11" applyFont="1" applyFill="1" applyBorder="1" applyAlignment="1">
      <alignment vertical="center"/>
    </xf>
    <xf numFmtId="0" fontId="24" fillId="28" borderId="95" xfId="11" applyFont="1" applyFill="1" applyBorder="1" applyAlignment="1">
      <alignment vertical="center"/>
    </xf>
    <xf numFmtId="0" fontId="25" fillId="28" borderId="95" xfId="11" applyFont="1" applyFill="1" applyBorder="1" applyAlignment="1">
      <alignment vertical="center"/>
    </xf>
    <xf numFmtId="0" fontId="24" fillId="28" borderId="95" xfId="11" applyFont="1" applyFill="1" applyBorder="1" applyAlignment="1">
      <alignment horizontal="center" vertical="center"/>
    </xf>
    <xf numFmtId="0" fontId="28" fillId="28" borderId="43" xfId="11" applyFont="1" applyFill="1" applyAlignment="1">
      <alignment vertical="center"/>
    </xf>
    <xf numFmtId="0" fontId="28" fillId="28" borderId="43" xfId="11" applyFont="1" applyFill="1" applyAlignment="1">
      <alignment horizontal="center" vertical="center"/>
    </xf>
    <xf numFmtId="0" fontId="28" fillId="28" borderId="72" xfId="11" applyFont="1" applyFill="1" applyBorder="1" applyAlignment="1">
      <alignment vertical="center"/>
    </xf>
    <xf numFmtId="0" fontId="103" fillId="28" borderId="29" xfId="11" applyFont="1" applyFill="1" applyBorder="1"/>
    <xf numFmtId="0" fontId="28" fillId="28" borderId="74" xfId="11" applyFont="1" applyFill="1" applyBorder="1" applyAlignment="1">
      <alignment vertical="center"/>
    </xf>
    <xf numFmtId="0" fontId="28" fillId="28" borderId="74" xfId="11" applyFont="1" applyFill="1" applyBorder="1" applyAlignment="1">
      <alignment horizontal="center" vertical="center"/>
    </xf>
    <xf numFmtId="0" fontId="28" fillId="28" borderId="75" xfId="11" applyFont="1" applyFill="1" applyBorder="1" applyAlignment="1">
      <alignment vertical="center"/>
    </xf>
    <xf numFmtId="0" fontId="23" fillId="28" borderId="43" xfId="11" applyFont="1" applyFill="1" applyAlignment="1">
      <alignment horizontal="center" vertical="center" wrapText="1"/>
    </xf>
    <xf numFmtId="0" fontId="25" fillId="28" borderId="43" xfId="11" applyFont="1" applyFill="1" applyAlignment="1">
      <alignment horizontal="center" vertical="center"/>
    </xf>
    <xf numFmtId="0" fontId="30" fillId="28" borderId="43" xfId="11" applyFont="1" applyFill="1" applyAlignment="1">
      <alignment horizontal="center" vertical="center"/>
    </xf>
    <xf numFmtId="0" fontId="30" fillId="28" borderId="43" xfId="11" applyFont="1" applyFill="1" applyAlignment="1">
      <alignment horizontal="left" vertical="center" wrapText="1"/>
    </xf>
    <xf numFmtId="4" fontId="32" fillId="28" borderId="128" xfId="11" applyNumberFormat="1" applyFont="1" applyFill="1" applyBorder="1" applyAlignment="1">
      <alignment vertical="center"/>
    </xf>
    <xf numFmtId="4" fontId="33" fillId="28" borderId="128" xfId="11" applyNumberFormat="1" applyFont="1" applyFill="1" applyBorder="1" applyAlignment="1">
      <alignment vertical="center"/>
    </xf>
    <xf numFmtId="4" fontId="33" fillId="28" borderId="128" xfId="11" applyNumberFormat="1" applyFont="1" applyFill="1" applyBorder="1" applyAlignment="1">
      <alignment horizontal="center" vertical="center"/>
    </xf>
    <xf numFmtId="4" fontId="33" fillId="28" borderId="129" xfId="11" applyNumberFormat="1" applyFont="1" applyFill="1" applyBorder="1" applyAlignment="1">
      <alignment vertical="center"/>
    </xf>
    <xf numFmtId="4" fontId="33" fillId="28" borderId="43" xfId="11" applyNumberFormat="1" applyFont="1" applyFill="1" applyAlignment="1">
      <alignment vertical="center"/>
    </xf>
    <xf numFmtId="0" fontId="84" fillId="28" borderId="43" xfId="11" applyFont="1" applyFill="1" applyAlignment="1">
      <alignment horizontal="left" vertical="center" wrapText="1"/>
    </xf>
    <xf numFmtId="0" fontId="25" fillId="28" borderId="43" xfId="11" applyFont="1" applyFill="1" applyAlignment="1">
      <alignment horizontal="left" vertical="center" wrapText="1"/>
    </xf>
    <xf numFmtId="0" fontId="23" fillId="28" borderId="43" xfId="11" applyFont="1" applyFill="1" applyAlignment="1">
      <alignment horizontal="left" vertical="center"/>
    </xf>
    <xf numFmtId="0" fontId="34" fillId="28" borderId="43" xfId="11" applyFont="1" applyFill="1"/>
    <xf numFmtId="0" fontId="23" fillId="28" borderId="43" xfId="11" applyFont="1" applyFill="1"/>
    <xf numFmtId="0" fontId="23" fillId="28" borderId="43" xfId="11" applyFont="1" applyFill="1" applyAlignment="1">
      <alignment horizontal="center" vertical="center"/>
    </xf>
    <xf numFmtId="4" fontId="99" fillId="28" borderId="128" xfId="11" applyNumberFormat="1" applyFont="1" applyFill="1" applyBorder="1" applyAlignment="1">
      <alignment vertical="center"/>
    </xf>
    <xf numFmtId="4" fontId="106" fillId="28" borderId="128" xfId="11" applyNumberFormat="1" applyFont="1" applyFill="1" applyBorder="1" applyAlignment="1">
      <alignment vertical="center"/>
    </xf>
    <xf numFmtId="4" fontId="106" fillId="28" borderId="128" xfId="11" applyNumberFormat="1" applyFont="1" applyFill="1" applyBorder="1" applyAlignment="1">
      <alignment horizontal="center" vertical="center"/>
    </xf>
    <xf numFmtId="4" fontId="106" fillId="28" borderId="129" xfId="11" applyNumberFormat="1" applyFont="1" applyFill="1" applyBorder="1" applyAlignment="1">
      <alignment vertical="center"/>
    </xf>
    <xf numFmtId="4" fontId="106" fillId="28" borderId="43" xfId="11" applyNumberFormat="1" applyFont="1" applyFill="1" applyAlignment="1">
      <alignment vertical="center"/>
    </xf>
    <xf numFmtId="1" fontId="83" fillId="28" borderId="43" xfId="11" applyNumberFormat="1" applyFont="1" applyFill="1" applyAlignment="1">
      <alignment wrapText="1"/>
    </xf>
    <xf numFmtId="0" fontId="84" fillId="28" borderId="43" xfId="11" applyFont="1" applyFill="1" applyAlignment="1">
      <alignment horizontal="center" wrapText="1"/>
    </xf>
    <xf numFmtId="0" fontId="83" fillId="28" borderId="43" xfId="11" applyFont="1" applyFill="1" applyAlignment="1">
      <alignment vertical="center" wrapText="1"/>
    </xf>
    <xf numFmtId="0" fontId="91" fillId="28" borderId="43" xfId="11" applyFont="1" applyFill="1" applyAlignment="1">
      <alignment horizontal="center" vertical="center" wrapText="1"/>
    </xf>
    <xf numFmtId="0" fontId="92" fillId="28" borderId="43" xfId="11" applyFont="1" applyFill="1" applyAlignment="1">
      <alignment horizontal="center" wrapText="1"/>
    </xf>
    <xf numFmtId="164" fontId="93" fillId="2" borderId="69" xfId="11" applyNumberFormat="1" applyFont="1" applyFill="1" applyBorder="1" applyAlignment="1">
      <alignment vertical="center" wrapText="1"/>
    </xf>
    <xf numFmtId="164" fontId="93" fillId="2" borderId="70" xfId="11" applyNumberFormat="1" applyFont="1" applyFill="1" applyBorder="1" applyAlignment="1">
      <alignment vertical="center" wrapText="1"/>
    </xf>
    <xf numFmtId="0" fontId="9" fillId="0" borderId="43" xfId="11"/>
    <xf numFmtId="164" fontId="93" fillId="2" borderId="74" xfId="11" applyNumberFormat="1" applyFont="1" applyFill="1" applyBorder="1" applyAlignment="1">
      <alignment vertical="center" wrapText="1"/>
    </xf>
    <xf numFmtId="164" fontId="93" fillId="2" borderId="75" xfId="11" applyNumberFormat="1" applyFont="1" applyFill="1" applyBorder="1" applyAlignment="1">
      <alignment vertical="center" wrapText="1"/>
    </xf>
    <xf numFmtId="0" fontId="113" fillId="0" borderId="43" xfId="11" applyFont="1"/>
    <xf numFmtId="168" fontId="65" fillId="38" borderId="143" xfId="11" applyNumberFormat="1" applyFont="1" applyFill="1" applyBorder="1" applyAlignment="1">
      <alignment horizontal="center" vertical="center" wrapText="1"/>
    </xf>
    <xf numFmtId="0" fontId="79" fillId="36" borderId="78" xfId="11" applyFont="1" applyFill="1" applyBorder="1" applyAlignment="1">
      <alignment horizontal="center" vertical="center" wrapText="1"/>
    </xf>
    <xf numFmtId="0" fontId="107" fillId="36" borderId="78" xfId="13" applyNumberFormat="1" applyFont="1" applyFill="1" applyBorder="1" applyAlignment="1">
      <alignment horizontal="center" vertical="center"/>
    </xf>
    <xf numFmtId="49" fontId="107" fillId="36" borderId="78" xfId="13" applyNumberFormat="1" applyFont="1" applyFill="1" applyBorder="1" applyAlignment="1">
      <alignment horizontal="center" vertical="center"/>
    </xf>
    <xf numFmtId="49" fontId="115" fillId="36" borderId="78" xfId="13" applyNumberFormat="1" applyFont="1" applyFill="1" applyBorder="1" applyAlignment="1">
      <alignment horizontal="center" vertical="center" wrapText="1"/>
    </xf>
    <xf numFmtId="0" fontId="64" fillId="34" borderId="78" xfId="11" applyFont="1" applyFill="1" applyBorder="1" applyAlignment="1">
      <alignment horizontal="center" vertical="center" wrapText="1"/>
    </xf>
    <xf numFmtId="9" fontId="108" fillId="15" borderId="78" xfId="13" applyFont="1" applyFill="1" applyBorder="1" applyAlignment="1">
      <alignment horizontal="center" vertical="center" wrapText="1"/>
    </xf>
    <xf numFmtId="0" fontId="107" fillId="34" borderId="78" xfId="11" applyFont="1" applyFill="1" applyBorder="1" applyAlignment="1">
      <alignment vertical="center" wrapText="1"/>
    </xf>
    <xf numFmtId="0" fontId="107" fillId="34" borderId="78" xfId="11" applyFont="1" applyFill="1" applyBorder="1" applyAlignment="1">
      <alignment horizontal="center" vertical="center" wrapText="1"/>
    </xf>
    <xf numFmtId="4" fontId="107" fillId="33" borderId="133" xfId="11" applyNumberFormat="1" applyFont="1" applyFill="1" applyBorder="1" applyAlignment="1">
      <alignment horizontal="center" vertical="center" wrapText="1"/>
    </xf>
    <xf numFmtId="170" fontId="107" fillId="33" borderId="133" xfId="11" applyNumberFormat="1" applyFont="1" applyFill="1" applyBorder="1" applyAlignment="1">
      <alignment horizontal="center" vertical="center" wrapText="1"/>
    </xf>
    <xf numFmtId="168" fontId="65" fillId="0" borderId="143" xfId="11" applyNumberFormat="1" applyFont="1" applyBorder="1" applyAlignment="1">
      <alignment horizontal="center" vertical="center" wrapText="1"/>
    </xf>
    <xf numFmtId="170" fontId="107" fillId="0" borderId="133" xfId="11" applyNumberFormat="1" applyFont="1" applyBorder="1" applyAlignment="1">
      <alignment horizontal="center" vertical="center" wrapText="1"/>
    </xf>
    <xf numFmtId="0" fontId="73" fillId="0" borderId="78" xfId="11" applyFont="1" applyBorder="1" applyAlignment="1">
      <alignment horizontal="center" vertical="center" wrapText="1"/>
    </xf>
    <xf numFmtId="0" fontId="114" fillId="0" borderId="43" xfId="11" applyFont="1"/>
    <xf numFmtId="0" fontId="9" fillId="0" borderId="43" xfId="11" applyAlignment="1">
      <alignment horizontal="center" vertical="center"/>
    </xf>
    <xf numFmtId="0" fontId="9" fillId="0" borderId="43" xfId="11" applyAlignment="1">
      <alignment vertical="center"/>
    </xf>
    <xf numFmtId="0" fontId="9" fillId="0" borderId="43" xfId="11" applyAlignment="1">
      <alignment wrapText="1"/>
    </xf>
    <xf numFmtId="0" fontId="114" fillId="0" borderId="43" xfId="11" applyFont="1" applyAlignment="1">
      <alignment wrapText="1"/>
    </xf>
    <xf numFmtId="0" fontId="9" fillId="0" borderId="43" xfId="11" applyAlignment="1">
      <alignment horizontal="center" vertical="center" wrapText="1"/>
    </xf>
    <xf numFmtId="0" fontId="77" fillId="0" borderId="78" xfId="11" applyFont="1" applyBorder="1" applyAlignment="1">
      <alignment vertical="center" wrapText="1"/>
    </xf>
    <xf numFmtId="3" fontId="73" fillId="0" borderId="78" xfId="11" applyNumberFormat="1" applyFont="1" applyBorder="1" applyAlignment="1">
      <alignment horizontal="center" vertical="center" wrapText="1"/>
    </xf>
    <xf numFmtId="9" fontId="64" fillId="0" borderId="78" xfId="13" applyFont="1" applyFill="1" applyBorder="1" applyAlignment="1">
      <alignment horizontal="center" vertical="center"/>
    </xf>
    <xf numFmtId="49" fontId="64" fillId="0" borderId="78" xfId="13" applyNumberFormat="1" applyFont="1" applyFill="1" applyBorder="1" applyAlignment="1">
      <alignment horizontal="center" vertical="center"/>
    </xf>
    <xf numFmtId="49" fontId="76" fillId="28" borderId="78" xfId="13" applyNumberFormat="1" applyFont="1" applyFill="1" applyBorder="1" applyAlignment="1">
      <alignment horizontal="center" vertical="center" wrapText="1"/>
    </xf>
    <xf numFmtId="0" fontId="122" fillId="34" borderId="78" xfId="11" applyFont="1" applyFill="1" applyBorder="1" applyAlignment="1">
      <alignment horizontal="center" vertical="center" wrapText="1"/>
    </xf>
    <xf numFmtId="171" fontId="64" fillId="0" borderId="78" xfId="13" applyNumberFormat="1" applyFont="1" applyFill="1" applyBorder="1" applyAlignment="1">
      <alignment horizontal="center" vertical="center"/>
    </xf>
    <xf numFmtId="171" fontId="123" fillId="0" borderId="78" xfId="14" applyNumberFormat="1" applyFont="1" applyFill="1" applyBorder="1" applyAlignment="1">
      <alignment vertical="center" wrapText="1"/>
    </xf>
    <xf numFmtId="0" fontId="64" fillId="0" borderId="78" xfId="11" applyFont="1" applyBorder="1" applyAlignment="1">
      <alignment vertical="center" wrapText="1"/>
    </xf>
    <xf numFmtId="0" fontId="64" fillId="0" borderId="78" xfId="11" applyFont="1" applyBorder="1" applyAlignment="1">
      <alignment horizontal="center" vertical="center" wrapText="1"/>
    </xf>
    <xf numFmtId="4" fontId="64" fillId="0" borderId="133" xfId="11" applyNumberFormat="1" applyFont="1" applyBorder="1" applyAlignment="1">
      <alignment horizontal="center" vertical="center" wrapText="1"/>
    </xf>
    <xf numFmtId="49" fontId="64" fillId="28" borderId="78" xfId="13" applyNumberFormat="1" applyFont="1" applyFill="1" applyBorder="1" applyAlignment="1">
      <alignment horizontal="center" vertical="center" wrapText="1"/>
    </xf>
    <xf numFmtId="0" fontId="77" fillId="0" borderId="143" xfId="11" applyFont="1" applyBorder="1" applyAlignment="1">
      <alignment vertical="center" wrapText="1"/>
    </xf>
    <xf numFmtId="168" fontId="65" fillId="0" borderId="133" xfId="11" applyNumberFormat="1" applyFont="1" applyBorder="1" applyAlignment="1">
      <alignment horizontal="center" vertical="center" wrapText="1"/>
    </xf>
    <xf numFmtId="0" fontId="41" fillId="0" borderId="43" xfId="4" applyAlignment="1">
      <alignment horizontal="left" vertical="center"/>
    </xf>
    <xf numFmtId="0" fontId="73" fillId="36" borderId="78" xfId="11" applyFont="1" applyFill="1" applyBorder="1" applyAlignment="1">
      <alignment horizontal="left" vertical="center" wrapText="1"/>
    </xf>
    <xf numFmtId="0" fontId="73" fillId="0" borderId="78" xfId="11" applyFont="1" applyBorder="1" applyAlignment="1">
      <alignment horizontal="left" vertical="center" wrapText="1"/>
    </xf>
    <xf numFmtId="0" fontId="9" fillId="0" borderId="43" xfId="11" applyAlignment="1">
      <alignment horizontal="left"/>
    </xf>
    <xf numFmtId="0" fontId="73" fillId="0" borderId="43" xfId="4" applyFont="1" applyAlignment="1">
      <alignment horizontal="left"/>
    </xf>
    <xf numFmtId="0" fontId="73" fillId="0" borderId="74" xfId="4" applyFont="1" applyBorder="1" applyAlignment="1">
      <alignment horizontal="left"/>
    </xf>
    <xf numFmtId="0" fontId="9" fillId="0" borderId="43" xfId="11" applyAlignment="1">
      <alignment horizontal="left" vertical="center"/>
    </xf>
    <xf numFmtId="0" fontId="9" fillId="0" borderId="43" xfId="11" applyAlignment="1">
      <alignment horizontal="left" wrapText="1"/>
    </xf>
    <xf numFmtId="0" fontId="76" fillId="0" borderId="47" xfId="4" applyFont="1" applyBorder="1" applyAlignment="1">
      <alignment horizontal="left" vertical="center" wrapText="1"/>
    </xf>
    <xf numFmtId="0" fontId="58" fillId="2" borderId="47" xfId="4" applyFont="1" applyFill="1" applyBorder="1" applyAlignment="1">
      <alignment horizontal="left" vertical="center" wrapText="1"/>
    </xf>
    <xf numFmtId="0" fontId="44" fillId="2" borderId="43" xfId="4" applyFont="1" applyFill="1" applyAlignment="1">
      <alignment horizontal="left"/>
    </xf>
    <xf numFmtId="0" fontId="41" fillId="0" borderId="43" xfId="4" applyAlignment="1">
      <alignment horizontal="left"/>
    </xf>
    <xf numFmtId="0" fontId="73" fillId="0" borderId="0" xfId="0" applyFont="1" applyAlignment="1">
      <alignment horizontal="left"/>
    </xf>
    <xf numFmtId="0" fontId="73" fillId="0" borderId="43" xfId="4" applyFont="1" applyAlignment="1">
      <alignment vertical="center"/>
    </xf>
    <xf numFmtId="0" fontId="82" fillId="2" borderId="43" xfId="6" applyFont="1" applyFill="1" applyAlignment="1">
      <alignment vertical="center" wrapText="1"/>
    </xf>
    <xf numFmtId="0" fontId="82" fillId="2" borderId="7" xfId="6" applyFont="1" applyFill="1" applyBorder="1" applyAlignment="1">
      <alignment vertical="center" wrapText="1"/>
    </xf>
    <xf numFmtId="0" fontId="12" fillId="0" borderId="43" xfId="6" applyAlignment="1">
      <alignment vertical="center"/>
    </xf>
    <xf numFmtId="0" fontId="73" fillId="0" borderId="79" xfId="4" applyFont="1" applyBorder="1" applyAlignment="1">
      <alignment horizontal="center" vertical="center"/>
    </xf>
    <xf numFmtId="0" fontId="41" fillId="0" borderId="43" xfId="4" applyAlignment="1">
      <alignment horizontal="center" vertical="center"/>
    </xf>
    <xf numFmtId="0" fontId="23" fillId="2" borderId="1" xfId="0" applyFont="1" applyFill="1" applyBorder="1" applyAlignment="1">
      <alignment horizontal="center" vertical="center"/>
    </xf>
    <xf numFmtId="0" fontId="0" fillId="0" borderId="0" xfId="0" applyAlignment="1">
      <alignment horizontal="center" vertical="center"/>
    </xf>
    <xf numFmtId="0" fontId="82" fillId="2" borderId="43" xfId="6" applyFont="1" applyFill="1" applyAlignment="1">
      <alignment horizontal="center" vertical="center" wrapText="1"/>
    </xf>
    <xf numFmtId="0" fontId="12" fillId="0" borderId="43" xfId="6" applyAlignment="1">
      <alignment horizontal="center" vertical="center"/>
    </xf>
    <xf numFmtId="0" fontId="73" fillId="0" borderId="0" xfId="0" applyFont="1" applyAlignment="1">
      <alignment horizontal="center" vertical="center"/>
    </xf>
    <xf numFmtId="0" fontId="73" fillId="0" borderId="43" xfId="4" applyFont="1" applyAlignment="1">
      <alignment horizontal="left" vertical="center"/>
    </xf>
    <xf numFmtId="0" fontId="12" fillId="0" borderId="43" xfId="6" applyAlignment="1">
      <alignment horizontal="left" vertical="center"/>
    </xf>
    <xf numFmtId="0" fontId="73" fillId="0" borderId="0" xfId="0" applyFont="1" applyAlignment="1">
      <alignment horizontal="left" vertical="center"/>
    </xf>
    <xf numFmtId="0" fontId="49" fillId="0" borderId="43" xfId="4" applyFont="1" applyAlignment="1">
      <alignment horizontal="left" vertical="center"/>
    </xf>
    <xf numFmtId="0" fontId="55" fillId="0" borderId="47" xfId="4" applyFont="1" applyBorder="1" applyAlignment="1">
      <alignment horizontal="left" vertical="center" wrapText="1"/>
    </xf>
    <xf numFmtId="0" fontId="73" fillId="0" borderId="71" xfId="4" applyFont="1" applyBorder="1" applyAlignment="1">
      <alignment horizontal="left" vertical="center"/>
    </xf>
    <xf numFmtId="0" fontId="73" fillId="0" borderId="72" xfId="4" applyFont="1" applyBorder="1" applyAlignment="1">
      <alignment horizontal="left" vertical="center"/>
    </xf>
    <xf numFmtId="0" fontId="9" fillId="0" borderId="43" xfId="11" applyAlignment="1">
      <alignment horizontal="left" vertical="center" wrapText="1"/>
    </xf>
    <xf numFmtId="0" fontId="79" fillId="0" borderId="43" xfId="4" applyFont="1" applyAlignment="1">
      <alignment horizontal="left" vertical="center"/>
    </xf>
    <xf numFmtId="0" fontId="73" fillId="0" borderId="79" xfId="4" applyFont="1" applyBorder="1" applyAlignment="1">
      <alignment horizontal="left" vertical="center"/>
    </xf>
    <xf numFmtId="168" fontId="50" fillId="9" borderId="87" xfId="0" applyNumberFormat="1" applyFont="1" applyFill="1" applyBorder="1" applyAlignment="1">
      <alignment horizontal="left" vertical="center" wrapText="1"/>
    </xf>
    <xf numFmtId="0" fontId="51" fillId="10" borderId="47" xfId="0" applyFont="1" applyFill="1" applyBorder="1" applyAlignment="1">
      <alignment horizontal="left" vertical="center" wrapText="1"/>
    </xf>
    <xf numFmtId="0" fontId="45" fillId="10" borderId="47" xfId="0" applyFont="1" applyFill="1" applyBorder="1" applyAlignment="1">
      <alignment horizontal="left" vertical="center"/>
    </xf>
    <xf numFmtId="49" fontId="45" fillId="10" borderId="47" xfId="0" applyNumberFormat="1" applyFont="1" applyFill="1" applyBorder="1" applyAlignment="1">
      <alignment horizontal="left" vertical="center"/>
    </xf>
    <xf numFmtId="49" fontId="52" fillId="10" borderId="47" xfId="0" applyNumberFormat="1" applyFont="1" applyFill="1" applyBorder="1" applyAlignment="1">
      <alignment horizontal="left" vertical="center" wrapText="1"/>
    </xf>
    <xf numFmtId="9" fontId="47" fillId="7" borderId="47" xfId="0" applyNumberFormat="1" applyFont="1" applyFill="1" applyBorder="1" applyAlignment="1">
      <alignment horizontal="left" vertical="center" wrapText="1"/>
    </xf>
    <xf numFmtId="0" fontId="54" fillId="6" borderId="47" xfId="0" applyFont="1" applyFill="1" applyBorder="1" applyAlignment="1">
      <alignment horizontal="left" vertical="center" wrapText="1"/>
    </xf>
    <xf numFmtId="0" fontId="45" fillId="6" borderId="47" xfId="0" applyFont="1" applyFill="1" applyBorder="1" applyAlignment="1">
      <alignment horizontal="left" vertical="center" wrapText="1"/>
    </xf>
    <xf numFmtId="169" fontId="45" fillId="6" borderId="53" xfId="0" applyNumberFormat="1" applyFont="1" applyFill="1" applyBorder="1" applyAlignment="1">
      <alignment horizontal="left" vertical="center" wrapText="1"/>
    </xf>
    <xf numFmtId="170" fontId="54" fillId="6" borderId="86" xfId="0" applyNumberFormat="1" applyFont="1" applyFill="1" applyBorder="1" applyAlignment="1">
      <alignment horizontal="left" vertical="center" wrapText="1"/>
    </xf>
    <xf numFmtId="0" fontId="51" fillId="0" borderId="47" xfId="0" applyFont="1" applyBorder="1" applyAlignment="1">
      <alignment horizontal="left" vertical="center" wrapText="1"/>
    </xf>
    <xf numFmtId="0" fontId="53" fillId="0" borderId="47" xfId="0" applyFont="1" applyBorder="1" applyAlignment="1">
      <alignment horizontal="left" vertical="center"/>
    </xf>
    <xf numFmtId="49" fontId="53" fillId="0" borderId="47" xfId="0" applyNumberFormat="1" applyFont="1" applyBorder="1" applyAlignment="1">
      <alignment horizontal="left" vertical="center"/>
    </xf>
    <xf numFmtId="49" fontId="59" fillId="0" borderId="47" xfId="0" applyNumberFormat="1" applyFont="1" applyBorder="1" applyAlignment="1">
      <alignment horizontal="left" vertical="center" wrapText="1"/>
    </xf>
    <xf numFmtId="171" fontId="56" fillId="0" borderId="47" xfId="0" applyNumberFormat="1" applyFont="1" applyBorder="1" applyAlignment="1">
      <alignment horizontal="left" vertical="center"/>
    </xf>
    <xf numFmtId="171" fontId="56" fillId="0" borderId="47" xfId="0" applyNumberFormat="1" applyFont="1" applyBorder="1" applyAlignment="1">
      <alignment horizontal="left" vertical="center" wrapText="1"/>
    </xf>
    <xf numFmtId="169" fontId="47" fillId="0" borderId="47" xfId="0" applyNumberFormat="1" applyFont="1" applyBorder="1" applyAlignment="1">
      <alignment horizontal="left" vertical="center" wrapText="1"/>
    </xf>
    <xf numFmtId="170" fontId="57" fillId="0" borderId="86" xfId="0" applyNumberFormat="1" applyFont="1" applyBorder="1" applyAlignment="1">
      <alignment horizontal="left" vertical="center" wrapText="1"/>
    </xf>
    <xf numFmtId="0" fontId="44" fillId="2" borderId="43" xfId="4" applyFont="1" applyFill="1" applyAlignment="1">
      <alignment horizontal="left" vertical="center"/>
    </xf>
    <xf numFmtId="0" fontId="111" fillId="0" borderId="43" xfId="4" applyFont="1" applyAlignment="1">
      <alignment horizontal="left" vertical="center"/>
    </xf>
    <xf numFmtId="0" fontId="63" fillId="0" borderId="43" xfId="4" applyFont="1" applyAlignment="1">
      <alignment horizontal="left" vertical="center"/>
    </xf>
    <xf numFmtId="0" fontId="75" fillId="0" borderId="0" xfId="0" applyFont="1" applyAlignment="1">
      <alignment horizontal="left" vertical="center"/>
    </xf>
    <xf numFmtId="0" fontId="77" fillId="0" borderId="0" xfId="0" applyFont="1" applyAlignment="1">
      <alignment horizontal="left" vertical="center"/>
    </xf>
    <xf numFmtId="0" fontId="68" fillId="16" borderId="0" xfId="0" applyFont="1" applyFill="1" applyAlignment="1">
      <alignment horizontal="left"/>
    </xf>
    <xf numFmtId="0" fontId="64" fillId="0" borderId="47" xfId="4" applyFont="1" applyBorder="1" applyAlignment="1">
      <alignment horizontal="left" vertical="center" wrapText="1"/>
    </xf>
    <xf numFmtId="171" fontId="108" fillId="0" borderId="47" xfId="4" applyNumberFormat="1" applyFont="1" applyBorder="1" applyAlignment="1">
      <alignment vertical="center" wrapText="1"/>
    </xf>
    <xf numFmtId="171" fontId="108" fillId="0" borderId="47" xfId="4" applyNumberFormat="1" applyFont="1" applyBorder="1" applyAlignment="1">
      <alignment horizontal="center" vertical="center" wrapText="1"/>
    </xf>
    <xf numFmtId="0" fontId="73" fillId="0" borderId="47" xfId="4" applyFont="1" applyBorder="1" applyAlignment="1">
      <alignment horizontal="center" vertical="center" wrapText="1"/>
    </xf>
    <xf numFmtId="0" fontId="73" fillId="0" borderId="47" xfId="4" applyFont="1" applyBorder="1" applyAlignment="1">
      <alignment horizontal="left" vertical="center" wrapText="1"/>
    </xf>
    <xf numFmtId="49" fontId="107" fillId="0" borderId="47" xfId="4" applyNumberFormat="1" applyFont="1" applyBorder="1" applyAlignment="1">
      <alignment horizontal="center" vertical="center" wrapText="1"/>
    </xf>
    <xf numFmtId="0" fontId="107" fillId="0" borderId="47" xfId="4" applyFont="1" applyBorder="1" applyAlignment="1">
      <alignment horizontal="center" vertical="center"/>
    </xf>
    <xf numFmtId="0" fontId="77" fillId="0" borderId="47" xfId="4" applyFont="1" applyBorder="1" applyAlignment="1">
      <alignment horizontal="center" vertical="center" wrapText="1"/>
    </xf>
    <xf numFmtId="0" fontId="73" fillId="0" borderId="47" xfId="4" applyFont="1" applyBorder="1" applyAlignment="1">
      <alignment vertical="center" wrapText="1"/>
    </xf>
    <xf numFmtId="0" fontId="107" fillId="6" borderId="47" xfId="4" applyFont="1" applyFill="1" applyBorder="1" applyAlignment="1">
      <alignment horizontal="left" vertical="center" wrapText="1"/>
    </xf>
    <xf numFmtId="0" fontId="79" fillId="42" borderId="47" xfId="4" applyFont="1" applyFill="1" applyBorder="1" applyAlignment="1">
      <alignment horizontal="center" vertical="center" wrapText="1"/>
    </xf>
    <xf numFmtId="0" fontId="79" fillId="42" borderId="47" xfId="4" applyFont="1" applyFill="1" applyBorder="1" applyAlignment="1">
      <alignment horizontal="left" vertical="center" wrapText="1"/>
    </xf>
    <xf numFmtId="49" fontId="107" fillId="42" borderId="47" xfId="4" applyNumberFormat="1" applyFont="1" applyFill="1" applyBorder="1" applyAlignment="1">
      <alignment horizontal="center" vertical="center" wrapText="1"/>
    </xf>
    <xf numFmtId="10" fontId="107" fillId="42" borderId="47" xfId="4" applyNumberFormat="1" applyFont="1" applyFill="1" applyBorder="1" applyAlignment="1">
      <alignment horizontal="center" vertical="center"/>
    </xf>
    <xf numFmtId="0" fontId="77" fillId="42" borderId="47" xfId="4" applyFont="1" applyFill="1" applyBorder="1" applyAlignment="1">
      <alignment horizontal="center" vertical="center" wrapText="1"/>
    </xf>
    <xf numFmtId="0" fontId="79" fillId="0" borderId="47" xfId="4" applyFont="1" applyBorder="1" applyAlignment="1">
      <alignment horizontal="left" vertical="center" wrapText="1"/>
    </xf>
    <xf numFmtId="0" fontId="108" fillId="0" borderId="47" xfId="4" applyFont="1" applyBorder="1" applyAlignment="1">
      <alignment horizontal="center" vertical="center"/>
    </xf>
    <xf numFmtId="0" fontId="77" fillId="42" borderId="48" xfId="4" applyFont="1" applyFill="1" applyBorder="1" applyAlignment="1">
      <alignment horizontal="center" vertical="center" wrapText="1"/>
    </xf>
    <xf numFmtId="0" fontId="79" fillId="0" borderId="78" xfId="4" applyFont="1" applyBorder="1" applyAlignment="1">
      <alignment horizontal="left" vertical="center" wrapText="1"/>
    </xf>
    <xf numFmtId="49" fontId="107" fillId="0" borderId="49" xfId="4" applyNumberFormat="1" applyFont="1" applyBorder="1" applyAlignment="1">
      <alignment horizontal="center" vertical="center" wrapText="1"/>
    </xf>
    <xf numFmtId="0" fontId="75" fillId="42" borderId="47" xfId="4" applyFont="1" applyFill="1" applyBorder="1" applyAlignment="1">
      <alignment horizontal="center" vertical="center" wrapText="1"/>
    </xf>
    <xf numFmtId="9" fontId="107" fillId="42" borderId="47" xfId="4" applyNumberFormat="1" applyFont="1" applyFill="1" applyBorder="1" applyAlignment="1">
      <alignment horizontal="center" vertical="center"/>
    </xf>
    <xf numFmtId="1" fontId="108" fillId="43" borderId="47" xfId="4" applyNumberFormat="1" applyFont="1" applyFill="1" applyBorder="1" applyAlignment="1">
      <alignment horizontal="center" vertical="center" wrapText="1"/>
    </xf>
    <xf numFmtId="171" fontId="108" fillId="43" borderId="47" xfId="5" applyNumberFormat="1" applyFont="1" applyFill="1" applyBorder="1" applyAlignment="1">
      <alignment horizontal="center" vertical="center" wrapText="1"/>
    </xf>
    <xf numFmtId="0" fontId="77" fillId="44" borderId="47" xfId="4" applyFont="1" applyFill="1" applyBorder="1" applyAlignment="1">
      <alignment horizontal="center" vertical="center" wrapText="1"/>
    </xf>
    <xf numFmtId="0" fontId="79" fillId="28" borderId="157" xfId="4" applyFont="1" applyFill="1" applyBorder="1" applyAlignment="1">
      <alignment horizontal="left" vertical="center" wrapText="1"/>
    </xf>
    <xf numFmtId="49" fontId="107" fillId="44" borderId="47" xfId="4" applyNumberFormat="1" applyFont="1" applyFill="1" applyBorder="1" applyAlignment="1">
      <alignment horizontal="center" vertical="center" wrapText="1"/>
    </xf>
    <xf numFmtId="9" fontId="107" fillId="44" borderId="47" xfId="4" applyNumberFormat="1" applyFont="1" applyFill="1" applyBorder="1" applyAlignment="1">
      <alignment horizontal="center" vertical="center"/>
    </xf>
    <xf numFmtId="0" fontId="73" fillId="44" borderId="47" xfId="4" applyFont="1" applyFill="1" applyBorder="1" applyAlignment="1">
      <alignment horizontal="center" vertical="center" wrapText="1"/>
    </xf>
    <xf numFmtId="0" fontId="73" fillId="28" borderId="131" xfId="4" applyFont="1" applyFill="1" applyBorder="1" applyAlignment="1">
      <alignment horizontal="left" wrapText="1"/>
    </xf>
    <xf numFmtId="0" fontId="73" fillId="28" borderId="131" xfId="4" applyFont="1" applyFill="1" applyBorder="1" applyAlignment="1">
      <alignment horizontal="left" vertical="center" wrapText="1"/>
    </xf>
    <xf numFmtId="0" fontId="79" fillId="28" borderId="131" xfId="4" applyFont="1" applyFill="1" applyBorder="1" applyAlignment="1">
      <alignment horizontal="left" vertical="center" wrapText="1"/>
    </xf>
    <xf numFmtId="0" fontId="73" fillId="42" borderId="47" xfId="4" applyFont="1" applyFill="1" applyBorder="1" applyAlignment="1">
      <alignment horizontal="center" vertical="center" wrapText="1"/>
    </xf>
    <xf numFmtId="9" fontId="108" fillId="0" borderId="47" xfId="4" applyNumberFormat="1" applyFont="1" applyBorder="1" applyAlignment="1">
      <alignment horizontal="center" vertical="center"/>
    </xf>
    <xf numFmtId="0" fontId="75" fillId="0" borderId="47" xfId="4" applyFont="1" applyBorder="1" applyAlignment="1">
      <alignment horizontal="left" vertical="center" wrapText="1"/>
    </xf>
    <xf numFmtId="49" fontId="107" fillId="2" borderId="47" xfId="4" applyNumberFormat="1" applyFont="1" applyFill="1" applyBorder="1" applyAlignment="1">
      <alignment horizontal="center" vertical="center" wrapText="1"/>
    </xf>
    <xf numFmtId="9" fontId="107" fillId="0" borderId="47" xfId="4" applyNumberFormat="1" applyFont="1" applyBorder="1" applyAlignment="1">
      <alignment horizontal="center" vertical="center"/>
    </xf>
    <xf numFmtId="0" fontId="107" fillId="0" borderId="55" xfId="4" applyFont="1" applyBorder="1" applyAlignment="1">
      <alignment horizontal="left" vertical="center" textRotation="90" wrapText="1"/>
    </xf>
    <xf numFmtId="165" fontId="74" fillId="6" borderId="47" xfId="4" applyNumberFormat="1" applyFont="1" applyFill="1" applyBorder="1" applyAlignment="1">
      <alignment horizontal="center" vertical="center" wrapText="1"/>
    </xf>
    <xf numFmtId="0" fontId="84" fillId="2" borderId="43" xfId="4" applyFont="1" applyFill="1" applyAlignment="1">
      <alignment vertical="center" wrapText="1"/>
    </xf>
    <xf numFmtId="0" fontId="23" fillId="2" borderId="43" xfId="6" applyFont="1" applyFill="1" applyAlignment="1">
      <alignment vertical="center" wrapText="1"/>
    </xf>
    <xf numFmtId="0" fontId="30" fillId="2" borderId="43" xfId="6" applyFont="1" applyFill="1" applyAlignment="1">
      <alignment horizontal="center" vertical="center" wrapText="1"/>
    </xf>
    <xf numFmtId="0" fontId="73" fillId="0" borderId="43" xfId="4" applyFont="1" applyAlignment="1">
      <alignment vertical="center" wrapText="1"/>
    </xf>
    <xf numFmtId="0" fontId="12" fillId="0" borderId="43" xfId="6" applyAlignment="1">
      <alignment vertical="center" wrapText="1"/>
    </xf>
    <xf numFmtId="171" fontId="123" fillId="0" borderId="47" xfId="4" applyNumberFormat="1" applyFont="1" applyBorder="1" applyAlignment="1">
      <alignment horizontal="center" vertical="center" wrapText="1"/>
    </xf>
    <xf numFmtId="171" fontId="123" fillId="0" borderId="47" xfId="4" applyNumberFormat="1" applyFont="1" applyBorder="1" applyAlignment="1">
      <alignment vertical="center" wrapText="1"/>
    </xf>
    <xf numFmtId="49" fontId="64" fillId="0" borderId="47" xfId="4" applyNumberFormat="1" applyFont="1" applyBorder="1" applyAlignment="1">
      <alignment horizontal="center" vertical="center" wrapText="1"/>
    </xf>
    <xf numFmtId="168" fontId="65" fillId="9" borderId="158" xfId="4" applyNumberFormat="1" applyFont="1" applyFill="1" applyBorder="1" applyAlignment="1">
      <alignment horizontal="center" vertical="center" wrapText="1"/>
    </xf>
    <xf numFmtId="170" fontId="107" fillId="6" borderId="88" xfId="4" applyNumberFormat="1" applyFont="1" applyFill="1" applyBorder="1" applyAlignment="1">
      <alignment horizontal="center" vertical="center" wrapText="1"/>
    </xf>
    <xf numFmtId="0" fontId="85" fillId="0" borderId="136" xfId="4" applyFont="1" applyBorder="1"/>
    <xf numFmtId="170" fontId="107" fillId="0" borderId="88" xfId="4" applyNumberFormat="1" applyFont="1" applyBorder="1" applyAlignment="1">
      <alignment horizontal="center" vertical="center" wrapText="1"/>
    </xf>
    <xf numFmtId="168" fontId="65" fillId="45" borderId="136" xfId="4" applyNumberFormat="1" applyFont="1" applyFill="1" applyBorder="1" applyAlignment="1">
      <alignment horizontal="center" vertical="center" wrapText="1"/>
    </xf>
    <xf numFmtId="170" fontId="107" fillId="30" borderId="88" xfId="4" applyNumberFormat="1" applyFont="1" applyFill="1" applyBorder="1" applyAlignment="1">
      <alignment horizontal="center" vertical="center" wrapText="1"/>
    </xf>
    <xf numFmtId="168" fontId="65" fillId="45" borderId="159" xfId="4" applyNumberFormat="1" applyFont="1" applyFill="1" applyBorder="1" applyAlignment="1">
      <alignment horizontal="center" vertical="center" wrapText="1"/>
    </xf>
    <xf numFmtId="0" fontId="85" fillId="0" borderId="159" xfId="4" applyFont="1" applyBorder="1"/>
    <xf numFmtId="170" fontId="64" fillId="0" borderId="88" xfId="4" applyNumberFormat="1" applyFont="1" applyBorder="1" applyAlignment="1">
      <alignment horizontal="center" vertical="center" wrapText="1"/>
    </xf>
    <xf numFmtId="0" fontId="65" fillId="41" borderId="158" xfId="4" applyFont="1" applyFill="1" applyBorder="1" applyAlignment="1">
      <alignment horizontal="center" vertical="center" wrapText="1"/>
    </xf>
    <xf numFmtId="0" fontId="65" fillId="16" borderId="136" xfId="4" applyFont="1" applyFill="1" applyBorder="1" applyAlignment="1">
      <alignment horizontal="center" vertical="center" wrapText="1"/>
    </xf>
    <xf numFmtId="0" fontId="65" fillId="16" borderId="137" xfId="4" applyFont="1" applyFill="1" applyBorder="1" applyAlignment="1">
      <alignment horizontal="center" vertical="center" wrapText="1"/>
    </xf>
    <xf numFmtId="0" fontId="107" fillId="0" borderId="91" xfId="4" applyFont="1" applyBorder="1" applyAlignment="1">
      <alignment horizontal="center" vertical="center"/>
    </xf>
    <xf numFmtId="49" fontId="64" fillId="0" borderId="91" xfId="4" applyNumberFormat="1" applyFont="1" applyBorder="1" applyAlignment="1">
      <alignment horizontal="center" vertical="center" wrapText="1"/>
    </xf>
    <xf numFmtId="0" fontId="73" fillId="0" borderId="91" xfId="4" applyFont="1" applyBorder="1" applyAlignment="1">
      <alignment horizontal="left" vertical="center" wrapText="1"/>
    </xf>
    <xf numFmtId="0" fontId="73" fillId="0" borderId="91" xfId="4" applyFont="1" applyBorder="1" applyAlignment="1">
      <alignment horizontal="center" vertical="center" wrapText="1"/>
    </xf>
    <xf numFmtId="171" fontId="123" fillId="0" borderId="91" xfId="4" applyNumberFormat="1" applyFont="1" applyBorder="1" applyAlignment="1">
      <alignment horizontal="center" vertical="center" wrapText="1"/>
    </xf>
    <xf numFmtId="171" fontId="123" fillId="0" borderId="91" xfId="4" applyNumberFormat="1" applyFont="1" applyBorder="1" applyAlignment="1">
      <alignment vertical="center" wrapText="1"/>
    </xf>
    <xf numFmtId="0" fontId="64" fillId="0" borderId="91" xfId="4" applyFont="1" applyBorder="1" applyAlignment="1">
      <alignment horizontal="left" vertical="center" wrapText="1"/>
    </xf>
    <xf numFmtId="0" fontId="73" fillId="2" borderId="47" xfId="4" applyFont="1" applyFill="1" applyBorder="1" applyAlignment="1">
      <alignment horizontal="left" vertical="center" wrapText="1"/>
    </xf>
    <xf numFmtId="167" fontId="74" fillId="0" borderId="47" xfId="4" applyNumberFormat="1" applyFont="1" applyBorder="1" applyAlignment="1">
      <alignment horizontal="center" vertical="center" wrapText="1"/>
    </xf>
    <xf numFmtId="0" fontId="76" fillId="6" borderId="47" xfId="4" applyFont="1" applyFill="1" applyBorder="1" applyAlignment="1">
      <alignment horizontal="center" vertical="center" wrapText="1"/>
    </xf>
    <xf numFmtId="49" fontId="76" fillId="10" borderId="47" xfId="4" applyNumberFormat="1" applyFont="1" applyFill="1" applyBorder="1" applyAlignment="1">
      <alignment horizontal="center" vertical="center"/>
    </xf>
    <xf numFmtId="49" fontId="76" fillId="10" borderId="47" xfId="4" applyNumberFormat="1" applyFont="1" applyFill="1" applyBorder="1" applyAlignment="1">
      <alignment horizontal="center" vertical="center" wrapText="1"/>
    </xf>
    <xf numFmtId="9" fontId="76" fillId="6" borderId="47" xfId="4" applyNumberFormat="1" applyFont="1" applyFill="1" applyBorder="1" applyAlignment="1">
      <alignment horizontal="left" vertical="center" wrapText="1"/>
    </xf>
    <xf numFmtId="0" fontId="74" fillId="6" borderId="47" xfId="4" applyFont="1" applyFill="1" applyBorder="1" applyAlignment="1">
      <alignment horizontal="center" vertical="center" wrapText="1"/>
    </xf>
    <xf numFmtId="4" fontId="74" fillId="6" borderId="47" xfId="4" applyNumberFormat="1" applyFont="1" applyFill="1" applyBorder="1" applyAlignment="1">
      <alignment horizontal="center" vertical="center" wrapText="1"/>
    </xf>
    <xf numFmtId="0" fontId="77" fillId="2" borderId="47" xfId="4" applyFont="1" applyFill="1" applyBorder="1" applyAlignment="1">
      <alignment vertical="center" wrapText="1"/>
    </xf>
    <xf numFmtId="3" fontId="74" fillId="0" borderId="47" xfId="4" applyNumberFormat="1" applyFont="1" applyBorder="1" applyAlignment="1">
      <alignment horizontal="center" vertical="center" wrapText="1"/>
    </xf>
    <xf numFmtId="0" fontId="76" fillId="32" borderId="47" xfId="4" applyFont="1" applyFill="1" applyBorder="1" applyAlignment="1">
      <alignment horizontal="center" vertical="center" wrapText="1"/>
    </xf>
    <xf numFmtId="0" fontId="76" fillId="0" borderId="49" xfId="4" applyFont="1" applyBorder="1" applyAlignment="1">
      <alignment horizontal="left" vertical="center" wrapText="1"/>
    </xf>
    <xf numFmtId="4" fontId="74" fillId="10" borderId="47" xfId="4" applyNumberFormat="1" applyFont="1" applyFill="1" applyBorder="1" applyAlignment="1">
      <alignment horizontal="center" vertical="center"/>
    </xf>
    <xf numFmtId="49" fontId="74" fillId="10" borderId="47" xfId="4" applyNumberFormat="1" applyFont="1" applyFill="1" applyBorder="1" applyAlignment="1">
      <alignment horizontal="center" vertical="center"/>
    </xf>
    <xf numFmtId="49" fontId="74" fillId="10" borderId="47" xfId="4" applyNumberFormat="1" applyFont="1" applyFill="1" applyBorder="1" applyAlignment="1">
      <alignment horizontal="center" vertical="center" wrapText="1"/>
    </xf>
    <xf numFmtId="9" fontId="74" fillId="6" borderId="47" xfId="4" applyNumberFormat="1" applyFont="1" applyFill="1" applyBorder="1" applyAlignment="1">
      <alignment horizontal="left" vertical="center" wrapText="1"/>
    </xf>
    <xf numFmtId="9" fontId="74" fillId="6" borderId="49" xfId="4" applyNumberFormat="1" applyFont="1" applyFill="1" applyBorder="1" applyAlignment="1">
      <alignment horizontal="center" vertical="center" wrapText="1"/>
    </xf>
    <xf numFmtId="49" fontId="74" fillId="0" borderId="47" xfId="4" applyNumberFormat="1" applyFont="1" applyBorder="1" applyAlignment="1">
      <alignment horizontal="center" vertical="center"/>
    </xf>
    <xf numFmtId="9" fontId="76" fillId="0" borderId="49" xfId="4" applyNumberFormat="1" applyFont="1" applyBorder="1" applyAlignment="1">
      <alignment horizontal="left" vertical="center" wrapText="1"/>
    </xf>
    <xf numFmtId="9" fontId="74" fillId="10" borderId="47" xfId="4" applyNumberFormat="1" applyFont="1" applyFill="1" applyBorder="1" applyAlignment="1">
      <alignment horizontal="center" vertical="center"/>
    </xf>
    <xf numFmtId="9" fontId="74" fillId="6" borderId="47" xfId="4" applyNumberFormat="1" applyFont="1" applyFill="1" applyBorder="1" applyAlignment="1">
      <alignment horizontal="center" vertical="center" wrapText="1"/>
    </xf>
    <xf numFmtId="0" fontId="77" fillId="2" borderId="47" xfId="4" applyFont="1" applyFill="1" applyBorder="1" applyAlignment="1">
      <alignment horizontal="left" vertical="center" wrapText="1"/>
    </xf>
    <xf numFmtId="0" fontId="74" fillId="0" borderId="47" xfId="4" applyFont="1" applyBorder="1" applyAlignment="1">
      <alignment horizontal="left" vertical="center" wrapText="1"/>
    </xf>
    <xf numFmtId="0" fontId="76" fillId="32" borderId="47" xfId="4" applyFont="1" applyFill="1" applyBorder="1" applyAlignment="1">
      <alignment horizontal="left" vertical="center" wrapText="1"/>
    </xf>
    <xf numFmtId="0" fontId="76" fillId="6" borderId="47" xfId="4" applyFont="1" applyFill="1" applyBorder="1" applyAlignment="1">
      <alignment horizontal="left" vertical="center" wrapText="1"/>
    </xf>
    <xf numFmtId="0" fontId="75" fillId="10" borderId="47" xfId="4" applyFont="1" applyFill="1" applyBorder="1" applyAlignment="1">
      <alignment horizontal="left" vertical="center" wrapText="1"/>
    </xf>
    <xf numFmtId="9" fontId="74" fillId="10" borderId="47" xfId="4" applyNumberFormat="1" applyFont="1" applyFill="1" applyBorder="1" applyAlignment="1">
      <alignment horizontal="left" vertical="center"/>
    </xf>
    <xf numFmtId="49" fontId="74" fillId="10" borderId="47" xfId="4" applyNumberFormat="1" applyFont="1" applyFill="1" applyBorder="1" applyAlignment="1">
      <alignment horizontal="left" vertical="center"/>
    </xf>
    <xf numFmtId="49" fontId="74" fillId="10" borderId="47" xfId="4" applyNumberFormat="1" applyFont="1" applyFill="1" applyBorder="1" applyAlignment="1">
      <alignment horizontal="left" vertical="center" wrapText="1"/>
    </xf>
    <xf numFmtId="0" fontId="74" fillId="6" borderId="47" xfId="4" applyFont="1" applyFill="1" applyBorder="1" applyAlignment="1">
      <alignment horizontal="left" vertical="center" wrapText="1"/>
    </xf>
    <xf numFmtId="4" fontId="74" fillId="6" borderId="53" xfId="4" applyNumberFormat="1" applyFont="1" applyFill="1" applyBorder="1" applyAlignment="1">
      <alignment horizontal="left" vertical="center" wrapText="1"/>
    </xf>
    <xf numFmtId="0" fontId="74" fillId="0" borderId="47" xfId="4" applyFont="1" applyBorder="1" applyAlignment="1">
      <alignment horizontal="center" vertical="center"/>
    </xf>
    <xf numFmtId="9" fontId="76" fillId="0" borderId="49" xfId="4" applyNumberFormat="1" applyFont="1" applyBorder="1" applyAlignment="1">
      <alignment horizontal="center" vertical="center" wrapText="1"/>
    </xf>
    <xf numFmtId="0" fontId="75" fillId="10" borderId="47" xfId="4" applyFont="1" applyFill="1" applyBorder="1" applyAlignment="1">
      <alignment horizontal="center" vertical="center" wrapText="1"/>
    </xf>
    <xf numFmtId="4" fontId="74" fillId="6" borderId="53" xfId="4" applyNumberFormat="1" applyFont="1" applyFill="1" applyBorder="1" applyAlignment="1">
      <alignment horizontal="center" vertical="center" wrapText="1"/>
    </xf>
    <xf numFmtId="170" fontId="74" fillId="6" borderId="53" xfId="4" applyNumberFormat="1" applyFont="1" applyFill="1" applyBorder="1" applyAlignment="1">
      <alignment horizontal="center" vertical="center" wrapText="1"/>
    </xf>
    <xf numFmtId="4" fontId="78" fillId="3" borderId="127" xfId="0" applyNumberFormat="1" applyFont="1" applyFill="1" applyBorder="1" applyAlignment="1">
      <alignment horizontal="center" vertical="center" wrapText="1"/>
    </xf>
    <xf numFmtId="4" fontId="78" fillId="3" borderId="133" xfId="11" applyNumberFormat="1" applyFont="1" applyFill="1" applyBorder="1" applyAlignment="1">
      <alignment horizontal="center" vertical="center" wrapText="1"/>
    </xf>
    <xf numFmtId="4" fontId="78" fillId="3" borderId="97" xfId="4" applyNumberFormat="1" applyFont="1" applyFill="1" applyBorder="1" applyAlignment="1">
      <alignment horizontal="center" vertical="center" wrapText="1"/>
    </xf>
    <xf numFmtId="4" fontId="78" fillId="3" borderId="53" xfId="4" applyNumberFormat="1" applyFont="1" applyFill="1" applyBorder="1" applyAlignment="1">
      <alignment horizontal="center" vertical="center" wrapText="1"/>
    </xf>
    <xf numFmtId="0" fontId="77" fillId="0" borderId="43" xfId="6" applyFont="1"/>
    <xf numFmtId="0" fontId="77" fillId="0" borderId="43" xfId="6" applyFont="1" applyAlignment="1">
      <alignment vertical="center"/>
    </xf>
    <xf numFmtId="166" fontId="75" fillId="7" borderId="122" xfId="0" applyNumberFormat="1" applyFont="1" applyFill="1" applyBorder="1" applyAlignment="1">
      <alignment horizontal="center" vertical="center" wrapText="1"/>
    </xf>
    <xf numFmtId="166" fontId="75" fillId="7" borderId="91" xfId="4" applyNumberFormat="1" applyFont="1" applyFill="1" applyBorder="1" applyAlignment="1">
      <alignment horizontal="center" vertical="center" wrapText="1"/>
    </xf>
    <xf numFmtId="165" fontId="74" fillId="9" borderId="55" xfId="4" applyNumberFormat="1" applyFont="1" applyFill="1" applyBorder="1" applyAlignment="1">
      <alignment horizontal="center" vertical="center" wrapText="1"/>
    </xf>
    <xf numFmtId="168" fontId="75" fillId="9" borderId="142" xfId="4" applyNumberFormat="1" applyFont="1" applyFill="1" applyBorder="1" applyAlignment="1">
      <alignment horizontal="center" vertical="center" wrapText="1"/>
    </xf>
    <xf numFmtId="168" fontId="75" fillId="2" borderId="143" xfId="4" applyNumberFormat="1" applyFont="1" applyFill="1" applyBorder="1" applyAlignment="1">
      <alignment horizontal="center" vertical="center" wrapText="1"/>
    </xf>
    <xf numFmtId="168" fontId="75" fillId="2" borderId="143" xfId="4" applyNumberFormat="1" applyFont="1" applyFill="1" applyBorder="1" applyAlignment="1">
      <alignment horizontal="left" vertical="center" wrapText="1"/>
    </xf>
    <xf numFmtId="168" fontId="75" fillId="9" borderId="143" xfId="4" applyNumberFormat="1" applyFont="1" applyFill="1" applyBorder="1" applyAlignment="1">
      <alignment horizontal="left" vertical="center" wrapText="1"/>
    </xf>
    <xf numFmtId="168" fontId="75" fillId="2" borderId="133" xfId="4" applyNumberFormat="1" applyFont="1" applyFill="1" applyBorder="1" applyAlignment="1">
      <alignment horizontal="center" vertical="center" wrapText="1"/>
    </xf>
    <xf numFmtId="0" fontId="77" fillId="2" borderId="55" xfId="4" applyFont="1" applyFill="1" applyBorder="1" applyAlignment="1">
      <alignment vertical="center" wrapText="1"/>
    </xf>
    <xf numFmtId="0" fontId="8" fillId="0" borderId="43" xfId="4" applyFont="1"/>
    <xf numFmtId="166" fontId="75" fillId="46" borderId="47" xfId="4" applyNumberFormat="1" applyFont="1" applyFill="1" applyBorder="1" applyAlignment="1">
      <alignment horizontal="center" vertical="center" wrapText="1"/>
    </xf>
    <xf numFmtId="0" fontId="74" fillId="39" borderId="47" xfId="4" applyFont="1" applyFill="1" applyBorder="1" applyAlignment="1">
      <alignment horizontal="center" vertical="center" wrapText="1"/>
    </xf>
    <xf numFmtId="9" fontId="74" fillId="47" borderId="47" xfId="4" applyNumberFormat="1" applyFont="1" applyFill="1" applyBorder="1" applyAlignment="1">
      <alignment horizontal="left" vertical="center" wrapText="1"/>
    </xf>
    <xf numFmtId="9" fontId="74" fillId="39" borderId="78" xfId="8" applyFont="1" applyFill="1" applyBorder="1" applyAlignment="1">
      <alignment horizontal="center" vertical="center" wrapText="1"/>
    </xf>
    <xf numFmtId="0" fontId="64" fillId="0" borderId="47" xfId="4" applyFont="1" applyBorder="1" applyAlignment="1">
      <alignment horizontal="center" vertical="center" wrapText="1"/>
    </xf>
    <xf numFmtId="0" fontId="84" fillId="28" borderId="43" xfId="18" applyFont="1" applyFill="1" applyAlignment="1">
      <alignment wrapText="1"/>
    </xf>
    <xf numFmtId="0" fontId="84" fillId="28" borderId="43" xfId="18" applyFont="1" applyFill="1" applyAlignment="1">
      <alignment horizontal="left" wrapText="1"/>
    </xf>
    <xf numFmtId="171" fontId="108" fillId="47" borderId="47" xfId="5" applyNumberFormat="1" applyFont="1" applyFill="1" applyBorder="1" applyAlignment="1">
      <alignment horizontal="center" vertical="center" wrapText="1"/>
    </xf>
    <xf numFmtId="1" fontId="108" fillId="47" borderId="47" xfId="4" applyNumberFormat="1" applyFont="1" applyFill="1" applyBorder="1" applyAlignment="1">
      <alignment horizontal="center" vertical="center" wrapText="1"/>
    </xf>
    <xf numFmtId="9" fontId="108" fillId="47" borderId="47" xfId="15" applyFont="1" applyFill="1" applyBorder="1" applyAlignment="1">
      <alignment horizontal="center" vertical="center" wrapText="1"/>
    </xf>
    <xf numFmtId="169" fontId="74" fillId="6" borderId="78" xfId="0" applyNumberFormat="1" applyFont="1" applyFill="1" applyBorder="1" applyAlignment="1">
      <alignment horizontal="center" vertical="center" wrapText="1"/>
    </xf>
    <xf numFmtId="170" fontId="74" fillId="6" borderId="78" xfId="0" applyNumberFormat="1" applyFont="1" applyFill="1" applyBorder="1" applyAlignment="1">
      <alignment horizontal="center" vertical="center" wrapText="1"/>
    </xf>
    <xf numFmtId="0" fontId="77" fillId="0" borderId="78" xfId="18" applyFont="1" applyBorder="1" applyAlignment="1">
      <alignment vertical="center" wrapText="1"/>
    </xf>
    <xf numFmtId="0" fontId="76" fillId="0" borderId="78" xfId="18" applyFont="1" applyBorder="1" applyAlignment="1">
      <alignment horizontal="center" vertical="center" wrapText="1"/>
    </xf>
    <xf numFmtId="1" fontId="76" fillId="0" borderId="78" xfId="19" applyNumberFormat="1" applyFont="1" applyFill="1" applyBorder="1" applyAlignment="1">
      <alignment horizontal="center" vertical="center" wrapText="1"/>
    </xf>
    <xf numFmtId="1" fontId="76" fillId="0" borderId="78" xfId="20" applyNumberFormat="1" applyFont="1" applyFill="1" applyBorder="1" applyAlignment="1">
      <alignment horizontal="center" vertical="center" wrapText="1"/>
    </xf>
    <xf numFmtId="1" fontId="76" fillId="0" borderId="78" xfId="19" applyNumberFormat="1" applyFont="1" applyFill="1" applyBorder="1" applyAlignment="1">
      <alignment horizontal="center" vertical="center"/>
    </xf>
    <xf numFmtId="0" fontId="75" fillId="10" borderId="78" xfId="0" applyFont="1" applyFill="1" applyBorder="1" applyAlignment="1">
      <alignment horizontal="center" vertical="center" wrapText="1"/>
    </xf>
    <xf numFmtId="0" fontId="74" fillId="10" borderId="78" xfId="0" applyFont="1" applyFill="1" applyBorder="1" applyAlignment="1">
      <alignment horizontal="center" vertical="center"/>
    </xf>
    <xf numFmtId="0" fontId="75" fillId="10" borderId="78" xfId="0" applyFont="1" applyFill="1" applyBorder="1" applyAlignment="1">
      <alignment horizontal="left" vertical="center" wrapText="1"/>
    </xf>
    <xf numFmtId="0" fontId="74" fillId="6" borderId="78" xfId="0" applyFont="1" applyFill="1" applyBorder="1" applyAlignment="1">
      <alignment horizontal="center" vertical="center" wrapText="1"/>
    </xf>
    <xf numFmtId="9" fontId="74" fillId="7" borderId="78" xfId="0" applyNumberFormat="1" applyFont="1" applyFill="1" applyBorder="1" applyAlignment="1">
      <alignment horizontal="center" vertical="center" wrapText="1"/>
    </xf>
    <xf numFmtId="1" fontId="74" fillId="21" borderId="116" xfId="18" applyNumberFormat="1" applyFont="1" applyFill="1" applyBorder="1" applyAlignment="1">
      <alignment horizontal="center" vertical="center" wrapText="1"/>
    </xf>
    <xf numFmtId="170" fontId="74" fillId="6" borderId="117" xfId="0" applyNumberFormat="1" applyFont="1" applyFill="1" applyBorder="1" applyAlignment="1">
      <alignment horizontal="center" vertical="center" wrapText="1"/>
    </xf>
    <xf numFmtId="9" fontId="76" fillId="0" borderId="78" xfId="18" applyNumberFormat="1" applyFont="1" applyBorder="1" applyAlignment="1">
      <alignment vertical="center" wrapText="1"/>
    </xf>
    <xf numFmtId="0" fontId="74" fillId="22" borderId="78" xfId="18" applyFont="1" applyFill="1" applyBorder="1" applyAlignment="1">
      <alignment horizontal="center" vertical="center" wrapText="1"/>
    </xf>
    <xf numFmtId="9" fontId="77" fillId="0" borderId="78" xfId="15" applyFont="1" applyBorder="1" applyAlignment="1">
      <alignment vertical="center" wrapText="1"/>
    </xf>
    <xf numFmtId="9" fontId="76" fillId="0" borderId="78" xfId="15" applyFont="1" applyFill="1" applyBorder="1" applyAlignment="1">
      <alignment horizontal="center" vertical="center" wrapText="1"/>
    </xf>
    <xf numFmtId="169" fontId="76" fillId="30" borderId="78" xfId="0" applyNumberFormat="1" applyFont="1" applyFill="1" applyBorder="1" applyAlignment="1">
      <alignment horizontal="center" vertical="center" wrapText="1"/>
    </xf>
    <xf numFmtId="0" fontId="77" fillId="0" borderId="78" xfId="18" applyFont="1" applyBorder="1" applyAlignment="1">
      <alignment horizontal="center" vertical="center" wrapText="1"/>
    </xf>
    <xf numFmtId="0" fontId="84" fillId="28" borderId="43" xfId="18" applyFont="1" applyFill="1" applyAlignment="1">
      <alignment horizontal="center" wrapText="1"/>
    </xf>
    <xf numFmtId="0" fontId="84" fillId="28" borderId="43" xfId="18" applyFont="1" applyFill="1" applyAlignment="1">
      <alignment horizontal="left" vertical="center" wrapText="1"/>
    </xf>
    <xf numFmtId="0" fontId="84" fillId="28" borderId="43" xfId="18" applyFont="1" applyFill="1" applyAlignment="1">
      <alignment horizontal="center" vertical="center" wrapText="1"/>
    </xf>
    <xf numFmtId="0" fontId="88" fillId="28" borderId="43" xfId="18" applyFont="1" applyFill="1"/>
    <xf numFmtId="0" fontId="88" fillId="28" borderId="43" xfId="18" applyFont="1" applyFill="1" applyAlignment="1">
      <alignment wrapText="1"/>
    </xf>
    <xf numFmtId="1" fontId="88" fillId="28" borderId="43" xfId="18" applyNumberFormat="1" applyFont="1" applyFill="1" applyAlignment="1">
      <alignment vertical="center" wrapText="1"/>
    </xf>
    <xf numFmtId="0" fontId="84" fillId="28" borderId="43" xfId="18" applyFont="1" applyFill="1" applyAlignment="1">
      <alignment vertical="center" wrapText="1"/>
    </xf>
    <xf numFmtId="0" fontId="88" fillId="28" borderId="43" xfId="18" applyFont="1" applyFill="1" applyAlignment="1">
      <alignment horizontal="center" wrapText="1"/>
    </xf>
    <xf numFmtId="0" fontId="88" fillId="28" borderId="7" xfId="18" applyFont="1" applyFill="1" applyBorder="1" applyAlignment="1">
      <alignment wrapText="1"/>
    </xf>
    <xf numFmtId="0" fontId="88" fillId="28" borderId="7" xfId="18" applyFont="1" applyFill="1" applyBorder="1" applyAlignment="1">
      <alignment horizontal="center" wrapText="1"/>
    </xf>
    <xf numFmtId="0" fontId="84" fillId="28" borderId="68" xfId="18" applyFont="1" applyFill="1" applyBorder="1" applyAlignment="1">
      <alignment vertical="center"/>
    </xf>
    <xf numFmtId="0" fontId="84" fillId="28" borderId="69" xfId="18" applyFont="1" applyFill="1" applyBorder="1" applyAlignment="1">
      <alignment vertical="center"/>
    </xf>
    <xf numFmtId="0" fontId="84" fillId="28" borderId="69" xfId="18" applyFont="1" applyFill="1" applyBorder="1" applyAlignment="1">
      <alignment horizontal="center" vertical="center"/>
    </xf>
    <xf numFmtId="0" fontId="84" fillId="28" borderId="69" xfId="18" applyFont="1" applyFill="1" applyBorder="1" applyAlignment="1">
      <alignment horizontal="center" vertical="center" wrapText="1"/>
    </xf>
    <xf numFmtId="0" fontId="88" fillId="28" borderId="43" xfId="18" applyFont="1" applyFill="1" applyAlignment="1">
      <alignment horizontal="center" vertical="center" wrapText="1"/>
    </xf>
    <xf numFmtId="0" fontId="84" fillId="28" borderId="43" xfId="18" applyFont="1" applyFill="1" applyAlignment="1">
      <alignment horizontal="center" vertical="center"/>
    </xf>
    <xf numFmtId="4" fontId="88" fillId="28" borderId="128" xfId="18" applyNumberFormat="1" applyFont="1" applyFill="1" applyBorder="1" applyAlignment="1">
      <alignment vertical="center"/>
    </xf>
    <xf numFmtId="4" fontId="88" fillId="28" borderId="128" xfId="18" applyNumberFormat="1" applyFont="1" applyFill="1" applyBorder="1" applyAlignment="1">
      <alignment horizontal="center" vertical="center" wrapText="1"/>
    </xf>
    <xf numFmtId="4" fontId="84" fillId="28" borderId="128" xfId="18" applyNumberFormat="1" applyFont="1" applyFill="1" applyBorder="1" applyAlignment="1">
      <alignment vertical="center"/>
    </xf>
    <xf numFmtId="4" fontId="84" fillId="28" borderId="129" xfId="18" applyNumberFormat="1" applyFont="1" applyFill="1" applyBorder="1" applyAlignment="1">
      <alignment vertical="center"/>
    </xf>
    <xf numFmtId="4" fontId="84" fillId="28" borderId="43" xfId="18" applyNumberFormat="1" applyFont="1" applyFill="1" applyAlignment="1">
      <alignment vertical="center"/>
    </xf>
    <xf numFmtId="0" fontId="88" fillId="28" borderId="43" xfId="18" applyFont="1" applyFill="1" applyAlignment="1">
      <alignment horizontal="left"/>
    </xf>
    <xf numFmtId="0" fontId="88" fillId="28" borderId="43" xfId="18" applyFont="1" applyFill="1" applyAlignment="1">
      <alignment horizontal="center"/>
    </xf>
    <xf numFmtId="4" fontId="84" fillId="28" borderId="128" xfId="18" applyNumberFormat="1" applyFont="1" applyFill="1" applyBorder="1" applyAlignment="1">
      <alignment horizontal="center" vertical="center"/>
    </xf>
    <xf numFmtId="1" fontId="84" fillId="28" borderId="43" xfId="18" applyNumberFormat="1" applyFont="1" applyFill="1" applyAlignment="1">
      <alignment wrapText="1"/>
    </xf>
    <xf numFmtId="0" fontId="77" fillId="0" borderId="43" xfId="18" applyFont="1"/>
    <xf numFmtId="4" fontId="78" fillId="3" borderId="153" xfId="18" applyNumberFormat="1" applyFont="1" applyFill="1" applyBorder="1" applyAlignment="1">
      <alignment horizontal="center" vertical="center" wrapText="1"/>
    </xf>
    <xf numFmtId="49" fontId="74" fillId="10" borderId="53" xfId="0" applyNumberFormat="1" applyFont="1" applyFill="1" applyBorder="1" applyAlignment="1">
      <alignment horizontal="center" vertical="center"/>
    </xf>
    <xf numFmtId="0" fontId="77" fillId="0" borderId="43" xfId="18" applyFont="1" applyAlignment="1">
      <alignment horizontal="center" vertical="center"/>
    </xf>
    <xf numFmtId="49" fontId="76" fillId="29" borderId="53" xfId="0" applyNumberFormat="1" applyFont="1" applyFill="1" applyBorder="1" applyAlignment="1">
      <alignment horizontal="center" vertical="center"/>
    </xf>
    <xf numFmtId="49" fontId="74" fillId="29" borderId="53" xfId="0" applyNumberFormat="1" applyFont="1" applyFill="1" applyBorder="1" applyAlignment="1">
      <alignment horizontal="center" vertical="center" wrapText="1"/>
    </xf>
    <xf numFmtId="9" fontId="77" fillId="0" borderId="43" xfId="15" applyFont="1" applyBorder="1" applyAlignment="1">
      <alignment horizontal="center" vertical="center"/>
    </xf>
    <xf numFmtId="0" fontId="77" fillId="0" borderId="43" xfId="18" applyFont="1" applyAlignment="1">
      <alignment vertical="center"/>
    </xf>
    <xf numFmtId="0" fontId="77" fillId="0" borderId="43" xfId="18" applyFont="1" applyAlignment="1">
      <alignment horizontal="center"/>
    </xf>
    <xf numFmtId="0" fontId="77" fillId="0" borderId="43" xfId="18" applyFont="1" applyAlignment="1">
      <alignment wrapText="1"/>
    </xf>
    <xf numFmtId="0" fontId="77" fillId="0" borderId="43" xfId="18" applyFont="1" applyAlignment="1">
      <alignment horizontal="center" wrapText="1"/>
    </xf>
    <xf numFmtId="0" fontId="14" fillId="2" borderId="1" xfId="0" applyFont="1" applyFill="1" applyBorder="1" applyAlignment="1">
      <alignment horizontal="left" wrapText="1"/>
    </xf>
    <xf numFmtId="0" fontId="19" fillId="2" borderId="1" xfId="0" applyFont="1" applyFill="1" applyBorder="1" applyAlignment="1">
      <alignment horizontal="left" vertical="center" wrapText="1"/>
    </xf>
    <xf numFmtId="0" fontId="17" fillId="2" borderId="1" xfId="0" applyFont="1" applyFill="1" applyBorder="1" applyAlignment="1">
      <alignment horizontal="left" wrapText="1"/>
    </xf>
    <xf numFmtId="0" fontId="22" fillId="2" borderId="1" xfId="0" applyFont="1" applyFill="1" applyBorder="1" applyAlignment="1">
      <alignment horizontal="left" vertical="center" wrapText="1"/>
    </xf>
    <xf numFmtId="0" fontId="17" fillId="2" borderId="7" xfId="0" applyFont="1" applyFill="1" applyBorder="1" applyAlignment="1">
      <alignment horizontal="left" wrapText="1"/>
    </xf>
    <xf numFmtId="0" fontId="15" fillId="2" borderId="1" xfId="0" applyFont="1" applyFill="1" applyBorder="1" applyAlignment="1">
      <alignment horizontal="left" wrapText="1"/>
    </xf>
    <xf numFmtId="0" fontId="15" fillId="2" borderId="43" xfId="0" applyFont="1" applyFill="1" applyBorder="1" applyAlignment="1">
      <alignment horizontal="left" wrapText="1"/>
    </xf>
    <xf numFmtId="164" fontId="40" fillId="2" borderId="43" xfId="0" applyNumberFormat="1" applyFont="1" applyFill="1" applyBorder="1" applyAlignment="1">
      <alignment horizontal="center" vertical="center" wrapText="1"/>
    </xf>
    <xf numFmtId="0" fontId="124" fillId="0" borderId="43" xfId="4" applyFont="1"/>
    <xf numFmtId="43" fontId="47" fillId="7" borderId="47" xfId="17" applyFont="1" applyFill="1" applyBorder="1" applyAlignment="1">
      <alignment horizontal="center" vertical="center" wrapText="1"/>
    </xf>
    <xf numFmtId="4" fontId="84" fillId="2" borderId="62" xfId="4" applyNumberFormat="1" applyFont="1" applyFill="1" applyBorder="1" applyAlignment="1">
      <alignment vertical="center"/>
    </xf>
    <xf numFmtId="9" fontId="76" fillId="0" borderId="78" xfId="15" applyFont="1" applyFill="1" applyBorder="1" applyAlignment="1">
      <alignment horizontal="center" vertical="center"/>
    </xf>
    <xf numFmtId="4" fontId="88" fillId="28" borderId="128" xfId="18" applyNumberFormat="1" applyFont="1" applyFill="1" applyBorder="1" applyAlignment="1">
      <alignment horizontal="left" vertical="center"/>
    </xf>
    <xf numFmtId="43" fontId="77" fillId="0" borderId="78" xfId="17" applyFont="1" applyBorder="1" applyAlignment="1">
      <alignment horizontal="left" vertical="center" wrapText="1"/>
    </xf>
    <xf numFmtId="0" fontId="77" fillId="0" borderId="117" xfId="18" applyFont="1" applyBorder="1" applyAlignment="1">
      <alignment vertical="center" wrapText="1"/>
    </xf>
    <xf numFmtId="0" fontId="77" fillId="0" borderId="119" xfId="18" applyFont="1" applyBorder="1" applyAlignment="1">
      <alignment vertical="center" wrapText="1"/>
    </xf>
    <xf numFmtId="0" fontId="77" fillId="0" borderId="119" xfId="18" applyFont="1" applyBorder="1" applyAlignment="1">
      <alignment horizontal="center" vertical="center" wrapText="1"/>
    </xf>
    <xf numFmtId="49" fontId="76" fillId="29" borderId="106" xfId="0" applyNumberFormat="1" applyFont="1" applyFill="1" applyBorder="1" applyAlignment="1">
      <alignment horizontal="center" vertical="center"/>
    </xf>
    <xf numFmtId="49" fontId="74" fillId="29" borderId="106" xfId="0" applyNumberFormat="1" applyFont="1" applyFill="1" applyBorder="1" applyAlignment="1">
      <alignment horizontal="center" vertical="center" wrapText="1"/>
    </xf>
    <xf numFmtId="9" fontId="76" fillId="0" borderId="119" xfId="18" applyNumberFormat="1" applyFont="1" applyBorder="1" applyAlignment="1">
      <alignment vertical="center" wrapText="1"/>
    </xf>
    <xf numFmtId="1" fontId="76" fillId="0" borderId="119" xfId="19" applyNumberFormat="1" applyFont="1" applyFill="1" applyBorder="1" applyAlignment="1">
      <alignment horizontal="center" vertical="center"/>
    </xf>
    <xf numFmtId="0" fontId="76" fillId="0" borderId="119" xfId="18" applyFont="1" applyBorder="1" applyAlignment="1">
      <alignment horizontal="center" vertical="center" wrapText="1"/>
    </xf>
    <xf numFmtId="169" fontId="76" fillId="30" borderId="119" xfId="0" applyNumberFormat="1" applyFont="1" applyFill="1" applyBorder="1" applyAlignment="1">
      <alignment horizontal="center" vertical="center" wrapText="1"/>
    </xf>
    <xf numFmtId="164" fontId="74" fillId="2" borderId="69" xfId="18" applyNumberFormat="1" applyFont="1" applyFill="1" applyBorder="1" applyAlignment="1">
      <alignment vertical="center" wrapText="1"/>
    </xf>
    <xf numFmtId="164" fontId="74" fillId="2" borderId="70" xfId="18" applyNumberFormat="1" applyFont="1" applyFill="1" applyBorder="1" applyAlignment="1">
      <alignment vertical="center" wrapText="1"/>
    </xf>
    <xf numFmtId="164" fontId="74" fillId="2" borderId="74" xfId="18" applyNumberFormat="1" applyFont="1" applyFill="1" applyBorder="1" applyAlignment="1">
      <alignment vertical="center" wrapText="1"/>
    </xf>
    <xf numFmtId="164" fontId="74" fillId="2" borderId="75" xfId="18" applyNumberFormat="1" applyFont="1" applyFill="1" applyBorder="1" applyAlignment="1">
      <alignment vertical="center" wrapText="1"/>
    </xf>
    <xf numFmtId="0" fontId="88" fillId="28" borderId="68" xfId="18" applyFont="1" applyFill="1" applyBorder="1" applyAlignment="1">
      <alignment vertical="center" wrapText="1"/>
    </xf>
    <xf numFmtId="0" fontId="88" fillId="28" borderId="69" xfId="18" applyFont="1" applyFill="1" applyBorder="1"/>
    <xf numFmtId="0" fontId="88" fillId="28" borderId="71" xfId="18" applyFont="1" applyFill="1" applyBorder="1"/>
    <xf numFmtId="0" fontId="88" fillId="28" borderId="73" xfId="18" applyFont="1" applyFill="1" applyBorder="1"/>
    <xf numFmtId="0" fontId="16" fillId="0" borderId="43" xfId="0" applyFont="1" applyBorder="1" applyAlignment="1">
      <alignment horizontal="center"/>
    </xf>
    <xf numFmtId="164" fontId="40" fillId="2" borderId="43" xfId="0" applyNumberFormat="1" applyFont="1" applyFill="1" applyBorder="1" applyAlignment="1">
      <alignment vertical="center" wrapText="1"/>
    </xf>
    <xf numFmtId="0" fontId="75" fillId="25" borderId="133" xfId="4" applyFont="1" applyFill="1" applyBorder="1" applyAlignment="1">
      <alignment horizontal="center" vertical="center" wrapText="1"/>
    </xf>
    <xf numFmtId="9" fontId="75" fillId="26" borderId="133" xfId="4" applyNumberFormat="1" applyFont="1" applyFill="1" applyBorder="1" applyAlignment="1">
      <alignment horizontal="center" vertical="center" wrapText="1"/>
    </xf>
    <xf numFmtId="0" fontId="15" fillId="28" borderId="0" xfId="0" applyFont="1" applyFill="1" applyAlignment="1">
      <alignment horizontal="left" vertical="center" wrapText="1"/>
    </xf>
    <xf numFmtId="1" fontId="14" fillId="28" borderId="0" xfId="0" applyNumberFormat="1" applyFont="1" applyFill="1" applyAlignment="1">
      <alignment wrapText="1"/>
    </xf>
    <xf numFmtId="0" fontId="14" fillId="28" borderId="0" xfId="0" applyFont="1" applyFill="1" applyAlignment="1">
      <alignment wrapText="1"/>
    </xf>
    <xf numFmtId="0" fontId="15" fillId="28" borderId="0" xfId="0" applyFont="1" applyFill="1" applyAlignment="1">
      <alignment wrapText="1"/>
    </xf>
    <xf numFmtId="0" fontId="15" fillId="28" borderId="0" xfId="0" applyFont="1" applyFill="1" applyAlignment="1">
      <alignment horizontal="center" wrapText="1"/>
    </xf>
    <xf numFmtId="0" fontId="14" fillId="28" borderId="0" xfId="0" applyFont="1" applyFill="1" applyAlignment="1">
      <alignment horizontal="center" wrapText="1"/>
    </xf>
    <xf numFmtId="0" fontId="37" fillId="28" borderId="0" xfId="0" applyFont="1" applyFill="1" applyAlignment="1">
      <alignment horizontal="center" vertical="center" wrapText="1"/>
    </xf>
    <xf numFmtId="0" fontId="38" fillId="28" borderId="0" xfId="0" applyFont="1" applyFill="1" applyAlignment="1">
      <alignment horizontal="center" wrapText="1"/>
    </xf>
    <xf numFmtId="0" fontId="14" fillId="28" borderId="0" xfId="0" applyFont="1" applyFill="1" applyAlignment="1">
      <alignment horizontal="center" vertical="center" wrapText="1"/>
    </xf>
    <xf numFmtId="164" fontId="40" fillId="2" borderId="69" xfId="0" applyNumberFormat="1" applyFont="1" applyFill="1" applyBorder="1" applyAlignment="1">
      <alignment vertical="center" wrapText="1"/>
    </xf>
    <xf numFmtId="164" fontId="40" fillId="2" borderId="70" xfId="0" applyNumberFormat="1" applyFont="1" applyFill="1" applyBorder="1" applyAlignment="1">
      <alignment vertical="center" wrapText="1"/>
    </xf>
    <xf numFmtId="164" fontId="40" fillId="2" borderId="74" xfId="0" applyNumberFormat="1" applyFont="1" applyFill="1" applyBorder="1" applyAlignment="1">
      <alignment vertical="center" wrapText="1"/>
    </xf>
    <xf numFmtId="164" fontId="40" fillId="2" borderId="75" xfId="0" applyNumberFormat="1" applyFont="1" applyFill="1" applyBorder="1" applyAlignment="1">
      <alignment vertical="center" wrapText="1"/>
    </xf>
    <xf numFmtId="165" fontId="46" fillId="34" borderId="78" xfId="0" applyNumberFormat="1" applyFont="1" applyFill="1" applyBorder="1" applyAlignment="1">
      <alignment horizontal="center" vertical="center" wrapText="1"/>
    </xf>
    <xf numFmtId="0" fontId="124" fillId="0" borderId="0" xfId="0" applyFont="1"/>
    <xf numFmtId="168" fontId="58" fillId="0" borderId="78" xfId="0" applyNumberFormat="1" applyFont="1" applyBorder="1" applyAlignment="1">
      <alignment horizontal="center" vertical="center" wrapText="1"/>
    </xf>
    <xf numFmtId="0" fontId="58" fillId="0" borderId="78" xfId="0" applyFont="1" applyBorder="1" applyAlignment="1">
      <alignment vertical="center" wrapText="1"/>
    </xf>
    <xf numFmtId="0" fontId="58" fillId="0" borderId="78" xfId="0" applyFont="1" applyBorder="1" applyAlignment="1">
      <alignment horizontal="center" vertical="center" wrapText="1"/>
    </xf>
    <xf numFmtId="0" fontId="61" fillId="0" borderId="78" xfId="15" applyNumberFormat="1" applyFont="1" applyFill="1" applyBorder="1" applyAlignment="1">
      <alignment horizontal="center" vertical="center"/>
    </xf>
    <xf numFmtId="49" fontId="61" fillId="0" borderId="78" xfId="15" applyNumberFormat="1" applyFont="1" applyFill="1" applyBorder="1" applyAlignment="1">
      <alignment horizontal="center" vertical="center"/>
    </xf>
    <xf numFmtId="49" fontId="61" fillId="28" borderId="78" xfId="15" applyNumberFormat="1" applyFont="1" applyFill="1" applyBorder="1" applyAlignment="1">
      <alignment horizontal="center" vertical="center" wrapText="1"/>
    </xf>
    <xf numFmtId="0" fontId="58" fillId="36" borderId="78" xfId="0" applyFont="1" applyFill="1" applyBorder="1" applyAlignment="1">
      <alignment horizontal="center" vertical="center" wrapText="1"/>
    </xf>
    <xf numFmtId="171" fontId="61" fillId="0" borderId="78" xfId="15" applyNumberFormat="1" applyFont="1" applyFill="1" applyBorder="1" applyAlignment="1">
      <alignment horizontal="center" vertical="center"/>
    </xf>
    <xf numFmtId="171" fontId="61" fillId="0" borderId="78" xfId="17" applyNumberFormat="1" applyFont="1" applyFill="1" applyBorder="1" applyAlignment="1">
      <alignment vertical="center" wrapText="1"/>
    </xf>
    <xf numFmtId="0" fontId="61" fillId="0" borderId="78" xfId="0" applyFont="1" applyBorder="1" applyAlignment="1">
      <alignment horizontal="left" vertical="center" wrapText="1"/>
    </xf>
    <xf numFmtId="0" fontId="61" fillId="0" borderId="78" xfId="0" applyFont="1" applyBorder="1" applyAlignment="1">
      <alignment horizontal="center" vertical="center" wrapText="1"/>
    </xf>
    <xf numFmtId="169" fontId="61" fillId="0" borderId="78" xfId="0" applyNumberFormat="1" applyFont="1" applyBorder="1" applyAlignment="1">
      <alignment horizontal="center" vertical="center" wrapText="1"/>
    </xf>
    <xf numFmtId="170" fontId="61" fillId="0" borderId="78" xfId="0" applyNumberFormat="1" applyFont="1" applyBorder="1" applyAlignment="1">
      <alignment horizontal="center" vertical="center" wrapText="1"/>
    </xf>
    <xf numFmtId="0" fontId="58" fillId="0" borderId="78" xfId="0" applyFont="1" applyBorder="1" applyAlignment="1">
      <alignment wrapText="1"/>
    </xf>
    <xf numFmtId="0" fontId="58" fillId="0" borderId="0" xfId="0" applyFont="1"/>
    <xf numFmtId="4" fontId="78" fillId="3" borderId="133" xfId="0" applyNumberFormat="1" applyFont="1" applyFill="1" applyBorder="1" applyAlignment="1">
      <alignment horizontal="center" vertical="center" wrapText="1"/>
    </xf>
    <xf numFmtId="165" fontId="46" fillId="40" borderId="78" xfId="0" applyNumberFormat="1" applyFont="1" applyFill="1" applyBorder="1" applyAlignment="1">
      <alignment horizontal="center" vertical="center" wrapText="1"/>
    </xf>
    <xf numFmtId="43" fontId="46" fillId="39" borderId="78" xfId="5" applyFont="1" applyFill="1" applyBorder="1" applyAlignment="1">
      <alignment horizontal="center" vertical="center" wrapText="1"/>
    </xf>
    <xf numFmtId="167" fontId="46" fillId="0" borderId="78" xfId="0" applyNumberFormat="1" applyFont="1" applyBorder="1" applyAlignment="1">
      <alignment horizontal="center" vertical="center" wrapText="1"/>
    </xf>
    <xf numFmtId="168" fontId="75" fillId="38" borderId="78" xfId="0" applyNumberFormat="1" applyFont="1" applyFill="1" applyBorder="1" applyAlignment="1">
      <alignment horizontal="center" vertical="center" wrapText="1"/>
    </xf>
    <xf numFmtId="0" fontId="46" fillId="36" borderId="78" xfId="15" applyNumberFormat="1" applyFont="1" applyFill="1" applyBorder="1" applyAlignment="1">
      <alignment horizontal="center" vertical="center"/>
    </xf>
    <xf numFmtId="49" fontId="46" fillId="36" borderId="78" xfId="15" applyNumberFormat="1" applyFont="1" applyFill="1" applyBorder="1" applyAlignment="1">
      <alignment horizontal="center" vertical="center"/>
    </xf>
    <xf numFmtId="49" fontId="46" fillId="28" borderId="78" xfId="15" applyNumberFormat="1" applyFont="1" applyFill="1" applyBorder="1" applyAlignment="1">
      <alignment horizontal="center" vertical="center" wrapText="1"/>
    </xf>
    <xf numFmtId="0" fontId="61" fillId="34" borderId="78" xfId="0" applyFont="1" applyFill="1" applyBorder="1" applyAlignment="1">
      <alignment horizontal="center" vertical="center" wrapText="1"/>
    </xf>
    <xf numFmtId="0" fontId="46" fillId="34" borderId="78" xfId="0" applyFont="1" applyFill="1" applyBorder="1" applyAlignment="1">
      <alignment vertical="center" wrapText="1"/>
    </xf>
    <xf numFmtId="0" fontId="46" fillId="34" borderId="78" xfId="0" applyFont="1" applyFill="1" applyBorder="1" applyAlignment="1">
      <alignment horizontal="center" vertical="center" wrapText="1"/>
    </xf>
    <xf numFmtId="169" fontId="46" fillId="33" borderId="78" xfId="0" applyNumberFormat="1" applyFont="1" applyFill="1" applyBorder="1" applyAlignment="1">
      <alignment horizontal="center" vertical="center" wrapText="1"/>
    </xf>
    <xf numFmtId="169" fontId="46" fillId="0" borderId="78" xfId="0" applyNumberFormat="1" applyFont="1" applyBorder="1" applyAlignment="1">
      <alignment horizontal="center" vertical="center" wrapText="1"/>
    </xf>
    <xf numFmtId="171" fontId="61" fillId="0" borderId="47" xfId="6" applyNumberFormat="1" applyFont="1" applyBorder="1" applyAlignment="1">
      <alignment horizontal="left" vertical="center"/>
    </xf>
    <xf numFmtId="171" fontId="61" fillId="0" borderId="47" xfId="6" applyNumberFormat="1" applyFont="1" applyBorder="1" applyAlignment="1">
      <alignment horizontal="left" vertical="center" wrapText="1"/>
    </xf>
    <xf numFmtId="171" fontId="61" fillId="0" borderId="55" xfId="6" applyNumberFormat="1" applyFont="1" applyBorder="1" applyAlignment="1">
      <alignment horizontal="left" vertical="center"/>
    </xf>
    <xf numFmtId="171" fontId="61" fillId="0" borderId="55" xfId="6" applyNumberFormat="1" applyFont="1" applyBorder="1" applyAlignment="1">
      <alignment horizontal="left" vertical="center" wrapText="1"/>
    </xf>
    <xf numFmtId="171" fontId="61" fillId="0" borderId="91" xfId="6" applyNumberFormat="1" applyFont="1" applyBorder="1" applyAlignment="1">
      <alignment horizontal="left" vertical="center" wrapText="1"/>
    </xf>
    <xf numFmtId="0" fontId="5" fillId="0" borderId="43" xfId="4" applyFont="1"/>
    <xf numFmtId="49" fontId="46" fillId="10" borderId="47" xfId="0" applyNumberFormat="1" applyFont="1" applyFill="1" applyBorder="1" applyAlignment="1">
      <alignment horizontal="center" vertical="center" wrapText="1"/>
    </xf>
    <xf numFmtId="0" fontId="33" fillId="28" borderId="43" xfId="35" applyFont="1" applyFill="1" applyAlignment="1">
      <alignment wrapText="1"/>
    </xf>
    <xf numFmtId="0" fontId="33" fillId="28" borderId="43" xfId="35" applyFont="1" applyFill="1" applyAlignment="1">
      <alignment horizontal="center" wrapText="1"/>
    </xf>
    <xf numFmtId="0" fontId="33" fillId="28" borderId="43" xfId="35" applyFont="1" applyFill="1" applyAlignment="1">
      <alignment horizontal="center" vertical="center" wrapText="1"/>
    </xf>
    <xf numFmtId="0" fontId="132" fillId="28" borderId="43" xfId="35" applyFont="1" applyFill="1"/>
    <xf numFmtId="0" fontId="132" fillId="28" borderId="43" xfId="35" applyFont="1" applyFill="1" applyAlignment="1">
      <alignment wrapText="1"/>
    </xf>
    <xf numFmtId="1" fontId="132" fillId="28" borderId="43" xfId="35" applyNumberFormat="1" applyFont="1" applyFill="1" applyAlignment="1">
      <alignment vertical="center" wrapText="1"/>
    </xf>
    <xf numFmtId="0" fontId="33" fillId="28" borderId="43" xfId="35" applyFont="1" applyFill="1" applyAlignment="1">
      <alignment vertical="center" wrapText="1"/>
    </xf>
    <xf numFmtId="0" fontId="132" fillId="28" borderId="7" xfId="35" applyFont="1" applyFill="1" applyBorder="1" applyAlignment="1">
      <alignment wrapText="1"/>
    </xf>
    <xf numFmtId="0" fontId="132" fillId="28" borderId="43" xfId="35" applyFont="1" applyFill="1" applyAlignment="1">
      <alignment horizontal="center" vertical="center" wrapText="1"/>
    </xf>
    <xf numFmtId="0" fontId="33" fillId="28" borderId="43" xfId="35" applyFont="1" applyFill="1" applyAlignment="1">
      <alignment horizontal="center" vertical="center"/>
    </xf>
    <xf numFmtId="0" fontId="33" fillId="28" borderId="43" xfId="35" applyFont="1" applyFill="1" applyAlignment="1">
      <alignment horizontal="left" vertical="center" wrapText="1"/>
    </xf>
    <xf numFmtId="4" fontId="33" fillId="28" borderId="128" xfId="35" applyNumberFormat="1" applyFont="1" applyFill="1" applyBorder="1" applyAlignment="1">
      <alignment vertical="center"/>
    </xf>
    <xf numFmtId="4" fontId="33" fillId="28" borderId="129" xfId="35" applyNumberFormat="1" applyFont="1" applyFill="1" applyBorder="1" applyAlignment="1">
      <alignment vertical="center"/>
    </xf>
    <xf numFmtId="4" fontId="33" fillId="28" borderId="43" xfId="35" applyNumberFormat="1" applyFont="1" applyFill="1" applyAlignment="1">
      <alignment vertical="center"/>
    </xf>
    <xf numFmtId="0" fontId="33" fillId="28" borderId="43" xfId="35" applyFont="1" applyFill="1" applyAlignment="1">
      <alignment horizontal="left" wrapText="1"/>
    </xf>
    <xf numFmtId="0" fontId="132" fillId="28" borderId="43" xfId="35" applyFont="1" applyFill="1" applyAlignment="1">
      <alignment horizontal="left"/>
    </xf>
    <xf numFmtId="1" fontId="33" fillId="28" borderId="43" xfId="35" applyNumberFormat="1" applyFont="1" applyFill="1" applyAlignment="1">
      <alignment wrapText="1"/>
    </xf>
    <xf numFmtId="164" fontId="133" fillId="2" borderId="109" xfId="35" applyNumberFormat="1" applyFont="1" applyFill="1" applyBorder="1" applyAlignment="1">
      <alignment vertical="center" wrapText="1"/>
    </xf>
    <xf numFmtId="164" fontId="133" fillId="2" borderId="110" xfId="35" applyNumberFormat="1" applyFont="1" applyFill="1" applyBorder="1" applyAlignment="1">
      <alignment vertical="center" wrapText="1"/>
    </xf>
    <xf numFmtId="0" fontId="134" fillId="0" borderId="43" xfId="35" applyFont="1"/>
    <xf numFmtId="164" fontId="133" fillId="2" borderId="111" xfId="35" applyNumberFormat="1" applyFont="1" applyFill="1" applyBorder="1" applyAlignment="1">
      <alignment vertical="center" wrapText="1"/>
    </xf>
    <xf numFmtId="164" fontId="133" fillId="2" borderId="112" xfId="35" applyNumberFormat="1" applyFont="1" applyFill="1" applyBorder="1" applyAlignment="1">
      <alignment vertical="center" wrapText="1"/>
    </xf>
    <xf numFmtId="0" fontId="134" fillId="0" borderId="43" xfId="35" applyFont="1" applyAlignment="1">
      <alignment horizontal="center" vertical="top"/>
    </xf>
    <xf numFmtId="0" fontId="134" fillId="0" borderId="43" xfId="35" applyFont="1" applyAlignment="1">
      <alignment vertical="center" wrapText="1"/>
    </xf>
    <xf numFmtId="0" fontId="58" fillId="0" borderId="78" xfId="35" applyFont="1" applyBorder="1" applyAlignment="1">
      <alignment vertical="center" wrapText="1"/>
    </xf>
    <xf numFmtId="0" fontId="58" fillId="0" borderId="78" xfId="35" applyFont="1" applyBorder="1" applyAlignment="1">
      <alignment horizontal="left" vertical="center" wrapText="1"/>
    </xf>
    <xf numFmtId="0" fontId="58" fillId="0" borderId="78" xfId="35" applyFont="1" applyBorder="1" applyAlignment="1">
      <alignment horizontal="center" vertical="center" wrapText="1"/>
    </xf>
    <xf numFmtId="9" fontId="58" fillId="16" borderId="78" xfId="15" applyFont="1" applyFill="1" applyBorder="1" applyAlignment="1">
      <alignment horizontal="center" vertical="center" wrapText="1"/>
    </xf>
    <xf numFmtId="0" fontId="132" fillId="28" borderId="43" xfId="35" applyFont="1" applyFill="1" applyAlignment="1">
      <alignment horizontal="center" wrapText="1"/>
    </xf>
    <xf numFmtId="0" fontId="132" fillId="28" borderId="7" xfId="35" applyFont="1" applyFill="1" applyBorder="1" applyAlignment="1">
      <alignment horizontal="center" wrapText="1"/>
    </xf>
    <xf numFmtId="0" fontId="58" fillId="0" borderId="78" xfId="35" applyFont="1" applyBorder="1" applyAlignment="1">
      <alignment horizontal="center" wrapText="1"/>
    </xf>
    <xf numFmtId="0" fontId="134" fillId="0" borderId="43" xfId="35" applyFont="1" applyAlignment="1">
      <alignment horizontal="center"/>
    </xf>
    <xf numFmtId="4" fontId="33" fillId="28" borderId="128" xfId="35" applyNumberFormat="1" applyFont="1" applyFill="1" applyBorder="1" applyAlignment="1">
      <alignment horizontal="left" vertical="center"/>
    </xf>
    <xf numFmtId="165" fontId="46" fillId="9" borderId="55" xfId="4" applyNumberFormat="1" applyFont="1" applyFill="1" applyBorder="1" applyAlignment="1">
      <alignment horizontal="center" vertical="center" wrapText="1"/>
    </xf>
    <xf numFmtId="0" fontId="134" fillId="0" borderId="43" xfId="35" applyFont="1" applyAlignment="1">
      <alignment wrapText="1"/>
    </xf>
    <xf numFmtId="0" fontId="134" fillId="0" borderId="43" xfId="35" applyFont="1" applyAlignment="1">
      <alignment horizontal="center" vertical="top" wrapText="1"/>
    </xf>
    <xf numFmtId="49" fontId="61" fillId="0" borderId="53" xfId="0" applyNumberFormat="1" applyFont="1" applyBorder="1" applyAlignment="1">
      <alignment horizontal="center" vertical="center"/>
    </xf>
    <xf numFmtId="49" fontId="61" fillId="0" borderId="53" xfId="0" applyNumberFormat="1" applyFont="1" applyBorder="1" applyAlignment="1">
      <alignment horizontal="center" vertical="center" wrapText="1"/>
    </xf>
    <xf numFmtId="0" fontId="14" fillId="2" borderId="32" xfId="4" applyFont="1" applyFill="1" applyBorder="1" applyAlignment="1">
      <alignment horizontal="left" vertical="center" wrapText="1"/>
    </xf>
    <xf numFmtId="0" fontId="14" fillId="2" borderId="43" xfId="4" applyFont="1" applyFill="1" applyAlignment="1">
      <alignment horizontal="left" wrapText="1"/>
    </xf>
    <xf numFmtId="164" fontId="40" fillId="2" borderId="25" xfId="4" applyNumberFormat="1" applyFont="1" applyFill="1" applyBorder="1" applyAlignment="1">
      <alignment horizontal="left" vertical="center" wrapText="1"/>
    </xf>
    <xf numFmtId="164" fontId="40" fillId="2" borderId="32" xfId="4" applyNumberFormat="1" applyFont="1" applyFill="1" applyBorder="1" applyAlignment="1">
      <alignment horizontal="left" vertical="center" wrapText="1"/>
    </xf>
    <xf numFmtId="167" fontId="74" fillId="0" borderId="47" xfId="4" applyNumberFormat="1" applyFont="1" applyBorder="1" applyAlignment="1">
      <alignment horizontal="left" vertical="center" wrapText="1"/>
    </xf>
    <xf numFmtId="0" fontId="74" fillId="6" borderId="49" xfId="4" applyFont="1" applyFill="1" applyBorder="1" applyAlignment="1">
      <alignment horizontal="left" vertical="center" wrapText="1"/>
    </xf>
    <xf numFmtId="0" fontId="76" fillId="6" borderId="49" xfId="4" applyFont="1" applyFill="1" applyBorder="1" applyAlignment="1">
      <alignment horizontal="left" vertical="center" wrapText="1"/>
    </xf>
    <xf numFmtId="0" fontId="44" fillId="0" borderId="43" xfId="4" applyFont="1" applyAlignment="1">
      <alignment horizontal="left" wrapText="1"/>
    </xf>
    <xf numFmtId="0" fontId="75" fillId="0" borderId="43" xfId="4" applyFont="1" applyAlignment="1">
      <alignment horizontal="center"/>
    </xf>
    <xf numFmtId="0" fontId="58" fillId="2" borderId="45" xfId="4" applyFont="1" applyFill="1" applyBorder="1" applyAlignment="1">
      <alignment vertical="center" wrapText="1"/>
    </xf>
    <xf numFmtId="0" fontId="58" fillId="2" borderId="53" xfId="4" applyFont="1" applyFill="1" applyBorder="1" applyAlignment="1">
      <alignment horizontal="center" vertical="center" wrapText="1"/>
    </xf>
    <xf numFmtId="0" fontId="53" fillId="2" borderId="53" xfId="4" applyFont="1" applyFill="1" applyBorder="1" applyAlignment="1">
      <alignment horizontal="center" vertical="center"/>
    </xf>
    <xf numFmtId="0" fontId="58" fillId="2" borderId="53" xfId="4" applyFont="1" applyFill="1" applyBorder="1" applyAlignment="1">
      <alignment horizontal="left" vertical="center" wrapText="1"/>
    </xf>
    <xf numFmtId="9" fontId="47" fillId="2" borderId="53" xfId="4" applyNumberFormat="1" applyFont="1" applyFill="1" applyBorder="1" applyAlignment="1">
      <alignment horizontal="center" vertical="center"/>
    </xf>
    <xf numFmtId="171" fontId="47" fillId="2" borderId="53" xfId="4" applyNumberFormat="1" applyFont="1" applyFill="1" applyBorder="1" applyAlignment="1">
      <alignment vertical="center" wrapText="1"/>
    </xf>
    <xf numFmtId="0" fontId="44" fillId="2" borderId="53" xfId="4" applyFont="1" applyFill="1" applyBorder="1" applyAlignment="1">
      <alignment horizontal="center" vertical="center" wrapText="1"/>
    </xf>
    <xf numFmtId="0" fontId="64" fillId="28" borderId="53" xfId="0" applyFont="1" applyFill="1" applyBorder="1" applyAlignment="1">
      <alignment horizontal="center" vertical="center" wrapText="1"/>
    </xf>
    <xf numFmtId="0" fontId="53" fillId="2" borderId="53" xfId="4" applyFont="1" applyFill="1" applyBorder="1" applyAlignment="1">
      <alignment horizontal="center" vertical="center" wrapText="1"/>
    </xf>
    <xf numFmtId="0" fontId="19" fillId="2" borderId="13" xfId="0" applyFont="1" applyFill="1" applyBorder="1" applyAlignment="1">
      <alignment vertical="center"/>
    </xf>
    <xf numFmtId="0" fontId="19" fillId="28" borderId="68" xfId="7" applyFont="1" applyFill="1" applyBorder="1" applyAlignment="1">
      <alignment vertical="center"/>
    </xf>
    <xf numFmtId="0" fontId="19" fillId="2" borderId="23" xfId="4" applyFont="1" applyFill="1" applyBorder="1" applyAlignment="1">
      <alignment vertical="center"/>
    </xf>
    <xf numFmtId="0" fontId="3" fillId="0" borderId="43" xfId="39"/>
    <xf numFmtId="0" fontId="16" fillId="0" borderId="43" xfId="39" applyFont="1" applyAlignment="1">
      <alignment horizontal="center"/>
    </xf>
    <xf numFmtId="164" fontId="40" fillId="2" borderId="43" xfId="39" applyNumberFormat="1" applyFont="1" applyFill="1" applyAlignment="1">
      <alignment vertical="center" wrapText="1"/>
    </xf>
    <xf numFmtId="164" fontId="40" fillId="2" borderId="43" xfId="39" applyNumberFormat="1" applyFont="1" applyFill="1" applyAlignment="1">
      <alignment horizontal="center" vertical="center" wrapText="1"/>
    </xf>
    <xf numFmtId="4" fontId="78" fillId="3" borderId="127" xfId="39" applyNumberFormat="1" applyFont="1" applyFill="1" applyBorder="1" applyAlignment="1">
      <alignment horizontal="center" vertical="center" wrapText="1"/>
    </xf>
    <xf numFmtId="0" fontId="130" fillId="0" borderId="116" xfId="40" applyFont="1" applyBorder="1" applyAlignment="1" applyProtection="1">
      <alignment horizontal="center" vertical="center"/>
      <protection locked="0"/>
    </xf>
    <xf numFmtId="0" fontId="130" fillId="0" borderId="78" xfId="40" applyFont="1" applyBorder="1" applyAlignment="1" applyProtection="1">
      <alignment vertical="top" wrapText="1"/>
      <protection locked="0"/>
    </xf>
    <xf numFmtId="0" fontId="130" fillId="0" borderId="78" xfId="40" applyFont="1" applyBorder="1" applyAlignment="1" applyProtection="1">
      <alignment horizontal="center" vertical="center" wrapText="1"/>
      <protection locked="0"/>
    </xf>
    <xf numFmtId="9" fontId="130" fillId="0" borderId="78" xfId="40" applyNumberFormat="1" applyFont="1" applyBorder="1" applyAlignment="1" applyProtection="1">
      <alignment horizontal="center" vertical="center" wrapText="1"/>
      <protection locked="0"/>
    </xf>
    <xf numFmtId="9" fontId="130" fillId="0" borderId="78" xfId="43" applyFont="1" applyFill="1" applyBorder="1" applyAlignment="1" applyProtection="1">
      <alignment horizontal="center" vertical="center"/>
      <protection locked="0"/>
    </xf>
    <xf numFmtId="171" fontId="130" fillId="0" borderId="78" xfId="44" applyNumberFormat="1" applyFont="1" applyFill="1" applyBorder="1" applyAlignment="1" applyProtection="1">
      <alignment horizontal="center" vertical="center" wrapText="1"/>
      <protection locked="0"/>
    </xf>
    <xf numFmtId="0" fontId="130" fillId="0" borderId="78" xfId="40" applyFont="1" applyBorder="1" applyAlignment="1" applyProtection="1">
      <alignment vertical="center" wrapText="1"/>
      <protection locked="0"/>
    </xf>
    <xf numFmtId="9" fontId="130" fillId="0" borderId="78" xfId="43" applyFont="1" applyBorder="1" applyAlignment="1" applyProtection="1">
      <alignment horizontal="center" vertical="center" wrapText="1"/>
      <protection locked="0"/>
    </xf>
    <xf numFmtId="0" fontId="131" fillId="0" borderId="78" xfId="40" applyFont="1" applyBorder="1" applyAlignment="1" applyProtection="1">
      <alignment horizontal="center" vertical="center" wrapText="1"/>
      <protection locked="0"/>
    </xf>
    <xf numFmtId="0" fontId="129" fillId="0" borderId="78" xfId="40" applyFont="1" applyBorder="1" applyAlignment="1" applyProtection="1">
      <alignment horizontal="center" vertical="center" wrapText="1"/>
      <protection locked="0"/>
    </xf>
    <xf numFmtId="0" fontId="130" fillId="0" borderId="118" xfId="40" applyFont="1" applyBorder="1" applyAlignment="1" applyProtection="1">
      <alignment horizontal="center" vertical="center"/>
      <protection locked="0"/>
    </xf>
    <xf numFmtId="0" fontId="130" fillId="0" borderId="119" xfId="40" applyFont="1" applyBorder="1" applyAlignment="1" applyProtection="1">
      <alignment vertical="center" wrapText="1"/>
      <protection locked="0"/>
    </xf>
    <xf numFmtId="0" fontId="129" fillId="0" borderId="119" xfId="40" applyFont="1" applyBorder="1" applyAlignment="1" applyProtection="1">
      <alignment horizontal="center" vertical="center" wrapText="1"/>
      <protection locked="0"/>
    </xf>
    <xf numFmtId="9" fontId="130" fillId="0" borderId="119" xfId="40" applyNumberFormat="1" applyFont="1" applyBorder="1" applyAlignment="1" applyProtection="1">
      <alignment horizontal="center" vertical="center" wrapText="1"/>
      <protection locked="0"/>
    </xf>
    <xf numFmtId="0" fontId="130" fillId="0" borderId="119" xfId="40" applyFont="1" applyBorder="1" applyAlignment="1" applyProtection="1">
      <alignment horizontal="center" vertical="center" wrapText="1"/>
      <protection locked="0"/>
    </xf>
    <xf numFmtId="9" fontId="130" fillId="0" borderId="119" xfId="43" applyFont="1" applyFill="1" applyBorder="1" applyAlignment="1" applyProtection="1">
      <alignment horizontal="center" vertical="center"/>
      <protection locked="0"/>
    </xf>
    <xf numFmtId="171" fontId="130" fillId="0" borderId="119" xfId="44" applyNumberFormat="1" applyFont="1" applyFill="1" applyBorder="1" applyAlignment="1" applyProtection="1">
      <alignment horizontal="center" vertical="center" wrapText="1"/>
      <protection locked="0"/>
    </xf>
    <xf numFmtId="164" fontId="53" fillId="2" borderId="120" xfId="39" applyNumberFormat="1" applyFont="1" applyFill="1" applyBorder="1" applyAlignment="1">
      <alignment horizontal="center" vertical="center" wrapText="1"/>
    </xf>
    <xf numFmtId="0" fontId="62" fillId="0" borderId="43" xfId="39" applyFont="1"/>
    <xf numFmtId="0" fontId="44" fillId="0" borderId="43" xfId="39" applyFont="1"/>
    <xf numFmtId="0" fontId="44" fillId="0" borderId="43" xfId="39" applyFont="1" applyAlignment="1">
      <alignment horizontal="center" vertical="center"/>
    </xf>
    <xf numFmtId="0" fontId="44" fillId="0" borderId="43" xfId="39" applyFont="1" applyAlignment="1">
      <alignment horizontal="center"/>
    </xf>
    <xf numFmtId="165" fontId="46" fillId="5" borderId="121" xfId="39" applyNumberFormat="1" applyFont="1" applyFill="1" applyBorder="1" applyAlignment="1">
      <alignment horizontal="center" vertical="center" wrapText="1"/>
    </xf>
    <xf numFmtId="165" fontId="46" fillId="6" borderId="122" xfId="39" applyNumberFormat="1" applyFont="1" applyFill="1" applyBorder="1" applyAlignment="1">
      <alignment horizontal="center" vertical="center" wrapText="1"/>
    </xf>
    <xf numFmtId="165" fontId="46" fillId="6" borderId="124" xfId="39" applyNumberFormat="1" applyFont="1" applyFill="1" applyBorder="1" applyAlignment="1">
      <alignment horizontal="center" vertical="center" wrapText="1"/>
    </xf>
    <xf numFmtId="166" fontId="75" fillId="7" borderId="122" xfId="39" applyNumberFormat="1" applyFont="1" applyFill="1" applyBorder="1" applyAlignment="1">
      <alignment horizontal="center" vertical="center" wrapText="1"/>
    </xf>
    <xf numFmtId="167" fontId="46" fillId="0" borderId="123" xfId="39" applyNumberFormat="1" applyFont="1" applyBorder="1" applyAlignment="1">
      <alignment horizontal="center" vertical="center" wrapText="1"/>
    </xf>
    <xf numFmtId="167" fontId="46" fillId="0" borderId="124" xfId="39" applyNumberFormat="1" applyFont="1" applyBorder="1" applyAlignment="1">
      <alignment horizontal="center" vertical="center" wrapText="1"/>
    </xf>
    <xf numFmtId="167" fontId="46" fillId="0" borderId="126" xfId="39" applyNumberFormat="1" applyFont="1" applyBorder="1" applyAlignment="1">
      <alignment horizontal="center" vertical="center" wrapText="1"/>
    </xf>
    <xf numFmtId="0" fontId="58" fillId="0" borderId="78" xfId="39" applyFont="1" applyBorder="1" applyAlignment="1">
      <alignment horizontal="left" vertical="center" wrapText="1"/>
    </xf>
    <xf numFmtId="9" fontId="61" fillId="0" borderId="78" xfId="39" applyNumberFormat="1" applyFont="1" applyBorder="1" applyAlignment="1">
      <alignment horizontal="center" vertical="center"/>
    </xf>
    <xf numFmtId="0" fontId="46" fillId="0" borderId="78" xfId="39" applyFont="1" applyBorder="1" applyAlignment="1">
      <alignment horizontal="left" vertical="center"/>
    </xf>
    <xf numFmtId="0" fontId="3" fillId="0" borderId="43" xfId="39" applyAlignment="1">
      <alignment horizontal="left"/>
    </xf>
    <xf numFmtId="0" fontId="3" fillId="0" borderId="43" xfId="39" applyAlignment="1">
      <alignment horizontal="center" vertical="center"/>
    </xf>
    <xf numFmtId="0" fontId="130" fillId="0" borderId="78" xfId="40" applyFont="1" applyBorder="1" applyAlignment="1" applyProtection="1">
      <alignment horizontal="center" vertical="center"/>
      <protection locked="0"/>
    </xf>
    <xf numFmtId="49" fontId="61" fillId="0" borderId="78" xfId="0" applyNumberFormat="1" applyFont="1" applyBorder="1" applyAlignment="1">
      <alignment horizontal="center" vertical="center"/>
    </xf>
    <xf numFmtId="49" fontId="61" fillId="0" borderId="78" xfId="0" applyNumberFormat="1" applyFont="1" applyBorder="1" applyAlignment="1">
      <alignment horizontal="center" vertical="center" wrapText="1"/>
    </xf>
    <xf numFmtId="9" fontId="58" fillId="0" borderId="78" xfId="41" applyFont="1" applyFill="1" applyBorder="1" applyAlignment="1">
      <alignment horizontal="center" vertical="center" wrapText="1"/>
    </xf>
    <xf numFmtId="0" fontId="61" fillId="0" borderId="78" xfId="39" applyFont="1" applyBorder="1" applyAlignment="1">
      <alignment horizontal="center" vertical="center" wrapText="1"/>
    </xf>
    <xf numFmtId="170" fontId="61" fillId="0" borderId="78" xfId="39" applyNumberFormat="1" applyFont="1" applyBorder="1" applyAlignment="1">
      <alignment horizontal="left" vertical="center"/>
    </xf>
    <xf numFmtId="171" fontId="61" fillId="0" borderId="78" xfId="39" applyNumberFormat="1" applyFont="1" applyBorder="1" applyAlignment="1">
      <alignment horizontal="left" vertical="center" wrapText="1"/>
    </xf>
    <xf numFmtId="0" fontId="61" fillId="0" borderId="78" xfId="39" applyFont="1" applyBorder="1" applyAlignment="1">
      <alignment horizontal="left" vertical="center"/>
    </xf>
    <xf numFmtId="169" fontId="61" fillId="0" borderId="78" xfId="39" applyNumberFormat="1" applyFont="1" applyBorder="1" applyAlignment="1">
      <alignment horizontal="left" vertical="center"/>
    </xf>
    <xf numFmtId="171" fontId="46" fillId="0" borderId="78" xfId="39" applyNumberFormat="1" applyFont="1" applyBorder="1" applyAlignment="1">
      <alignment horizontal="left" vertical="center" wrapText="1"/>
    </xf>
    <xf numFmtId="9" fontId="46" fillId="10" borderId="78" xfId="15" applyFont="1" applyFill="1" applyBorder="1" applyAlignment="1">
      <alignment horizontal="center" vertical="center"/>
    </xf>
    <xf numFmtId="0" fontId="46" fillId="6" borderId="78" xfId="0" applyFont="1" applyFill="1" applyBorder="1" applyAlignment="1">
      <alignment horizontal="center" vertical="center" wrapText="1"/>
    </xf>
    <xf numFmtId="9" fontId="46" fillId="7" borderId="78" xfId="0" applyNumberFormat="1" applyFont="1" applyFill="1" applyBorder="1" applyAlignment="1">
      <alignment horizontal="center" vertical="center" wrapText="1"/>
    </xf>
    <xf numFmtId="169" fontId="46" fillId="6" borderId="78" xfId="0" applyNumberFormat="1" applyFont="1" applyFill="1" applyBorder="1" applyAlignment="1">
      <alignment horizontal="center" vertical="center" wrapText="1"/>
    </xf>
    <xf numFmtId="170" fontId="46" fillId="6" borderId="78" xfId="0" applyNumberFormat="1" applyFont="1" applyFill="1" applyBorder="1" applyAlignment="1">
      <alignment horizontal="center" vertical="center" wrapText="1"/>
    </xf>
    <xf numFmtId="171" fontId="46" fillId="0" borderId="78" xfId="39" applyNumberFormat="1" applyFont="1" applyBorder="1" applyAlignment="1">
      <alignment horizontal="center" vertical="center" wrapText="1"/>
    </xf>
    <xf numFmtId="171" fontId="46" fillId="0" borderId="78" xfId="39" applyNumberFormat="1" applyFont="1" applyBorder="1" applyAlignment="1">
      <alignment vertical="center" wrapText="1"/>
    </xf>
    <xf numFmtId="0" fontId="85" fillId="0" borderId="71" xfId="39" applyFont="1" applyBorder="1"/>
    <xf numFmtId="0" fontId="85" fillId="0" borderId="78" xfId="39" applyFont="1" applyBorder="1"/>
    <xf numFmtId="0" fontId="58" fillId="2" borderId="78" xfId="39" quotePrefix="1" applyFont="1" applyFill="1" applyBorder="1" applyAlignment="1">
      <alignment horizontal="left" vertical="center" wrapText="1"/>
    </xf>
    <xf numFmtId="173" fontId="96" fillId="0" borderId="78" xfId="39" applyNumberFormat="1" applyFont="1" applyBorder="1" applyAlignment="1">
      <alignment horizontal="center" vertical="center"/>
    </xf>
    <xf numFmtId="173" fontId="96" fillId="0" borderId="78" xfId="39" applyNumberFormat="1" applyFont="1" applyBorder="1" applyAlignment="1">
      <alignment horizontal="left" vertical="center"/>
    </xf>
    <xf numFmtId="0" fontId="58" fillId="0" borderId="78" xfId="39" applyFont="1" applyBorder="1" applyAlignment="1">
      <alignment horizontal="center" vertical="center"/>
    </xf>
    <xf numFmtId="8" fontId="96" fillId="0" borderId="78" xfId="39" applyNumberFormat="1" applyFont="1" applyBorder="1" applyAlignment="1">
      <alignment horizontal="left" vertical="center"/>
    </xf>
    <xf numFmtId="0" fontId="96" fillId="0" borderId="78" xfId="39" applyFont="1" applyBorder="1" applyAlignment="1">
      <alignment horizontal="left" vertical="center"/>
    </xf>
    <xf numFmtId="0" fontId="58" fillId="0" borderId="78" xfId="39" quotePrefix="1" applyFont="1" applyBorder="1" applyAlignment="1">
      <alignment horizontal="left" vertical="center" wrapText="1"/>
    </xf>
    <xf numFmtId="4" fontId="96" fillId="0" borderId="78" xfId="39" applyNumberFormat="1" applyFont="1" applyBorder="1" applyAlignment="1">
      <alignment horizontal="left" vertical="center"/>
    </xf>
    <xf numFmtId="0" fontId="85" fillId="0" borderId="73" xfId="39" applyFont="1" applyBorder="1"/>
    <xf numFmtId="0" fontId="51" fillId="0" borderId="78" xfId="39" applyFont="1" applyBorder="1" applyAlignment="1">
      <alignment horizontal="center" vertical="center"/>
    </xf>
    <xf numFmtId="0" fontId="51" fillId="0" borderId="117" xfId="39" applyFont="1" applyBorder="1" applyAlignment="1">
      <alignment horizontal="center" vertical="center"/>
    </xf>
    <xf numFmtId="165" fontId="46" fillId="6" borderId="55" xfId="4" applyNumberFormat="1" applyFont="1" applyFill="1" applyBorder="1" applyAlignment="1">
      <alignment horizontal="center" vertical="center" wrapText="1"/>
    </xf>
    <xf numFmtId="166" fontId="75" fillId="46" borderId="55" xfId="4" applyNumberFormat="1" applyFont="1" applyFill="1" applyBorder="1" applyAlignment="1">
      <alignment horizontal="center" vertical="center" wrapText="1"/>
    </xf>
    <xf numFmtId="167" fontId="46" fillId="0" borderId="55" xfId="4" applyNumberFormat="1" applyFont="1" applyBorder="1" applyAlignment="1">
      <alignment horizontal="center" vertical="center" wrapText="1"/>
    </xf>
    <xf numFmtId="0" fontId="130" fillId="0" borderId="180" xfId="40" applyFont="1" applyBorder="1" applyAlignment="1" applyProtection="1">
      <alignment horizontal="center" vertical="center"/>
      <protection locked="0"/>
    </xf>
    <xf numFmtId="0" fontId="130" fillId="0" borderId="133" xfId="40" applyFont="1" applyBorder="1" applyAlignment="1" applyProtection="1">
      <alignment vertical="center" wrapText="1"/>
      <protection locked="0"/>
    </xf>
    <xf numFmtId="0" fontId="129" fillId="0" borderId="133" xfId="40" applyFont="1" applyBorder="1" applyAlignment="1" applyProtection="1">
      <alignment horizontal="center" vertical="center" wrapText="1"/>
      <protection locked="0"/>
    </xf>
    <xf numFmtId="9" fontId="130" fillId="0" borderId="133" xfId="40" applyNumberFormat="1" applyFont="1" applyBorder="1" applyAlignment="1" applyProtection="1">
      <alignment horizontal="center" vertical="center" wrapText="1"/>
      <protection locked="0"/>
    </xf>
    <xf numFmtId="0" fontId="130" fillId="0" borderId="133" xfId="40" applyFont="1" applyBorder="1" applyAlignment="1" applyProtection="1">
      <alignment horizontal="center" vertical="center" wrapText="1"/>
      <protection locked="0"/>
    </xf>
    <xf numFmtId="9" fontId="130" fillId="0" borderId="133" xfId="43" applyFont="1" applyFill="1" applyBorder="1" applyAlignment="1" applyProtection="1">
      <alignment horizontal="center" vertical="center"/>
      <protection locked="0"/>
    </xf>
    <xf numFmtId="171" fontId="130" fillId="0" borderId="133" xfId="44" applyNumberFormat="1" applyFont="1" applyFill="1" applyBorder="1" applyAlignment="1" applyProtection="1">
      <alignment horizontal="center" vertical="center" wrapText="1"/>
      <protection locked="0"/>
    </xf>
    <xf numFmtId="169" fontId="46" fillId="6" borderId="133" xfId="0" applyNumberFormat="1" applyFont="1" applyFill="1" applyBorder="1" applyAlignment="1">
      <alignment horizontal="center" vertical="center" wrapText="1"/>
    </xf>
    <xf numFmtId="0" fontId="51" fillId="0" borderId="171" xfId="39" applyFont="1" applyBorder="1" applyAlignment="1">
      <alignment horizontal="center" vertical="center" wrapText="1"/>
    </xf>
    <xf numFmtId="0" fontId="75" fillId="49" borderId="78" xfId="35" applyFont="1" applyFill="1" applyBorder="1" applyAlignment="1">
      <alignment vertical="center" wrapText="1"/>
    </xf>
    <xf numFmtId="49" fontId="46" fillId="10" borderId="78" xfId="0" applyNumberFormat="1" applyFont="1" applyFill="1" applyBorder="1" applyAlignment="1">
      <alignment horizontal="center" vertical="center" wrapText="1"/>
    </xf>
    <xf numFmtId="0" fontId="51" fillId="0" borderId="78" xfId="39" applyFont="1" applyBorder="1" applyAlignment="1">
      <alignment horizontal="center" vertical="center" wrapText="1"/>
    </xf>
    <xf numFmtId="0" fontId="75" fillId="0" borderId="78" xfId="0" applyFont="1" applyBorder="1" applyAlignment="1">
      <alignment horizontal="center" vertical="center" wrapText="1"/>
    </xf>
    <xf numFmtId="0" fontId="58" fillId="0" borderId="78" xfId="39" applyFont="1" applyBorder="1" applyAlignment="1">
      <alignment horizontal="center" vertical="center" wrapText="1"/>
    </xf>
    <xf numFmtId="0" fontId="46" fillId="0" borderId="78" xfId="39" applyFont="1" applyBorder="1" applyAlignment="1">
      <alignment horizontal="left" vertical="center" wrapText="1"/>
    </xf>
    <xf numFmtId="0" fontId="58" fillId="2" borderId="78" xfId="39" applyFont="1" applyFill="1" applyBorder="1" applyAlignment="1">
      <alignment horizontal="left" vertical="center" wrapText="1"/>
    </xf>
    <xf numFmtId="0" fontId="61" fillId="0" borderId="78" xfId="39" applyFont="1" applyBorder="1" applyAlignment="1">
      <alignment horizontal="left" vertical="center" wrapText="1"/>
    </xf>
    <xf numFmtId="4" fontId="96" fillId="0" borderId="78" xfId="39" applyNumberFormat="1" applyFont="1" applyBorder="1" applyAlignment="1">
      <alignment horizontal="left" vertical="center" wrapText="1"/>
    </xf>
    <xf numFmtId="0" fontId="0" fillId="0" borderId="0" xfId="0" applyAlignment="1">
      <alignment wrapText="1"/>
    </xf>
    <xf numFmtId="0" fontId="96" fillId="0" borderId="78" xfId="39" applyFont="1" applyBorder="1" applyAlignment="1">
      <alignment horizontal="left" vertical="center" wrapText="1"/>
    </xf>
    <xf numFmtId="169" fontId="61" fillId="0" borderId="78" xfId="39" applyNumberFormat="1" applyFont="1" applyBorder="1" applyAlignment="1">
      <alignment horizontal="left" vertical="center" wrapText="1"/>
    </xf>
    <xf numFmtId="0" fontId="58" fillId="2" borderId="78" xfId="39" applyFont="1" applyFill="1" applyBorder="1" applyAlignment="1">
      <alignment vertical="center" wrapText="1"/>
    </xf>
    <xf numFmtId="0" fontId="58" fillId="0" borderId="78" xfId="39" applyFont="1" applyBorder="1" applyAlignment="1">
      <alignment vertical="center" wrapText="1"/>
    </xf>
    <xf numFmtId="9" fontId="61" fillId="0" borderId="78" xfId="42" applyFont="1" applyFill="1" applyBorder="1" applyAlignment="1">
      <alignment vertical="center" wrapText="1"/>
    </xf>
    <xf numFmtId="0" fontId="85" fillId="0" borderId="133" xfId="39" applyFont="1" applyBorder="1"/>
    <xf numFmtId="0" fontId="58" fillId="2" borderId="133" xfId="39" applyFont="1" applyFill="1" applyBorder="1" applyAlignment="1">
      <alignment vertical="center" wrapText="1"/>
    </xf>
    <xf numFmtId="0" fontId="58" fillId="0" borderId="133" xfId="39" applyFont="1" applyBorder="1" applyAlignment="1">
      <alignment horizontal="center" vertical="center" wrapText="1"/>
    </xf>
    <xf numFmtId="0" fontId="46" fillId="0" borderId="133" xfId="39" applyFont="1" applyBorder="1" applyAlignment="1">
      <alignment horizontal="left" vertical="center"/>
    </xf>
    <xf numFmtId="49" fontId="61" fillId="0" borderId="133" xfId="0" applyNumberFormat="1" applyFont="1" applyBorder="1" applyAlignment="1">
      <alignment horizontal="center" vertical="center"/>
    </xf>
    <xf numFmtId="49" fontId="61" fillId="0" borderId="133" xfId="0" applyNumberFormat="1" applyFont="1" applyBorder="1" applyAlignment="1">
      <alignment horizontal="center" vertical="center" wrapText="1"/>
    </xf>
    <xf numFmtId="0" fontId="58" fillId="2" borderId="133" xfId="39" quotePrefix="1" applyFont="1" applyFill="1" applyBorder="1" applyAlignment="1">
      <alignment horizontal="left" vertical="center" wrapText="1"/>
    </xf>
    <xf numFmtId="0" fontId="58" fillId="0" borderId="133" xfId="39" applyFont="1" applyBorder="1" applyAlignment="1">
      <alignment horizontal="left" vertical="center" wrapText="1"/>
    </xf>
    <xf numFmtId="171" fontId="46" fillId="0" borderId="133" xfId="39" applyNumberFormat="1" applyFont="1" applyBorder="1" applyAlignment="1">
      <alignment horizontal="center" vertical="center" wrapText="1"/>
    </xf>
    <xf numFmtId="171" fontId="46" fillId="0" borderId="133" xfId="39" applyNumberFormat="1" applyFont="1" applyBorder="1" applyAlignment="1">
      <alignment vertical="center" wrapText="1"/>
    </xf>
    <xf numFmtId="0" fontId="61" fillId="0" borderId="133" xfId="39" applyFont="1" applyBorder="1" applyAlignment="1">
      <alignment horizontal="left" vertical="center"/>
    </xf>
    <xf numFmtId="169" fontId="61" fillId="0" borderId="133" xfId="0" applyNumberFormat="1" applyFont="1" applyBorder="1" applyAlignment="1">
      <alignment horizontal="center" vertical="center" wrapText="1"/>
    </xf>
    <xf numFmtId="4" fontId="96" fillId="0" borderId="133" xfId="39" applyNumberFormat="1" applyFont="1" applyBorder="1" applyAlignment="1">
      <alignment horizontal="left" vertical="center"/>
    </xf>
    <xf numFmtId="170" fontId="61" fillId="0" borderId="133" xfId="39" applyNumberFormat="1" applyFont="1" applyBorder="1" applyAlignment="1">
      <alignment horizontal="left" vertical="center"/>
    </xf>
    <xf numFmtId="0" fontId="75" fillId="49" borderId="113" xfId="35" applyFont="1" applyFill="1" applyBorder="1" applyAlignment="1">
      <alignment vertical="center" wrapText="1"/>
    </xf>
    <xf numFmtId="0" fontId="75" fillId="10" borderId="114" xfId="0" applyFont="1" applyFill="1" applyBorder="1" applyAlignment="1">
      <alignment horizontal="center" vertical="center" wrapText="1"/>
    </xf>
    <xf numFmtId="9" fontId="46" fillId="10" borderId="114" xfId="15" applyFont="1" applyFill="1" applyBorder="1" applyAlignment="1">
      <alignment horizontal="center" vertical="center"/>
    </xf>
    <xf numFmtId="0" fontId="75" fillId="10" borderId="114" xfId="0" applyFont="1" applyFill="1" applyBorder="1" applyAlignment="1">
      <alignment horizontal="left" vertical="center" wrapText="1"/>
    </xf>
    <xf numFmtId="0" fontId="46" fillId="6" borderId="114" xfId="0" applyFont="1" applyFill="1" applyBorder="1" applyAlignment="1">
      <alignment horizontal="center" vertical="center" wrapText="1"/>
    </xf>
    <xf numFmtId="9" fontId="46" fillId="7" borderId="114" xfId="0" applyNumberFormat="1" applyFont="1" applyFill="1" applyBorder="1" applyAlignment="1">
      <alignment horizontal="center" vertical="center" wrapText="1"/>
    </xf>
    <xf numFmtId="169" fontId="46" fillId="6" borderId="114" xfId="0" applyNumberFormat="1" applyFont="1" applyFill="1" applyBorder="1" applyAlignment="1">
      <alignment horizontal="center" vertical="center" wrapText="1"/>
    </xf>
    <xf numFmtId="170" fontId="46" fillId="6" borderId="115" xfId="0" applyNumberFormat="1" applyFont="1" applyFill="1" applyBorder="1" applyAlignment="1">
      <alignment horizontal="center" vertical="center" wrapText="1"/>
    </xf>
    <xf numFmtId="0" fontId="75" fillId="49" borderId="116" xfId="35" applyFont="1" applyFill="1" applyBorder="1" applyAlignment="1">
      <alignment vertical="center" wrapText="1"/>
    </xf>
    <xf numFmtId="170" fontId="61" fillId="0" borderId="117" xfId="39" applyNumberFormat="1" applyFont="1" applyBorder="1" applyAlignment="1">
      <alignment horizontal="left" vertical="center"/>
    </xf>
    <xf numFmtId="170" fontId="46" fillId="6" borderId="117" xfId="0" applyNumberFormat="1" applyFont="1" applyFill="1" applyBorder="1" applyAlignment="1">
      <alignment horizontal="center" vertical="center" wrapText="1"/>
    </xf>
    <xf numFmtId="170" fontId="61" fillId="0" borderId="117" xfId="39" applyNumberFormat="1" applyFont="1" applyBorder="1" applyAlignment="1">
      <alignment horizontal="left" vertical="center" wrapText="1"/>
    </xf>
    <xf numFmtId="0" fontId="75" fillId="49" borderId="118" xfId="35" applyFont="1" applyFill="1" applyBorder="1" applyAlignment="1">
      <alignment vertical="center" wrapText="1"/>
    </xf>
    <xf numFmtId="0" fontId="75" fillId="10" borderId="119" xfId="0" applyFont="1" applyFill="1" applyBorder="1" applyAlignment="1">
      <alignment horizontal="center" vertical="center" wrapText="1"/>
    </xf>
    <xf numFmtId="0" fontId="75" fillId="10" borderId="119" xfId="0" applyFont="1" applyFill="1" applyBorder="1" applyAlignment="1">
      <alignment horizontal="left" vertical="center" wrapText="1"/>
    </xf>
    <xf numFmtId="0" fontId="46" fillId="6" borderId="119" xfId="0" applyFont="1" applyFill="1" applyBorder="1" applyAlignment="1">
      <alignment horizontal="center" vertical="center" wrapText="1"/>
    </xf>
    <xf numFmtId="9" fontId="46" fillId="7" borderId="119" xfId="0" applyNumberFormat="1" applyFont="1" applyFill="1" applyBorder="1" applyAlignment="1">
      <alignment horizontal="center" vertical="center" wrapText="1"/>
    </xf>
    <xf numFmtId="169" fontId="46" fillId="6" borderId="119" xfId="0" applyNumberFormat="1" applyFont="1" applyFill="1" applyBorder="1" applyAlignment="1">
      <alignment horizontal="center" vertical="center" wrapText="1"/>
    </xf>
    <xf numFmtId="170" fontId="46" fillId="6" borderId="120" xfId="0" applyNumberFormat="1" applyFont="1" applyFill="1" applyBorder="1" applyAlignment="1">
      <alignment horizontal="center" vertical="center" wrapText="1"/>
    </xf>
    <xf numFmtId="0" fontId="46" fillId="10" borderId="114" xfId="39" applyFont="1" applyFill="1" applyBorder="1" applyAlignment="1">
      <alignment horizontal="center" vertical="center" wrapText="1"/>
    </xf>
    <xf numFmtId="0" fontId="96" fillId="0" borderId="78" xfId="39" applyFont="1" applyBorder="1"/>
    <xf numFmtId="0" fontId="46" fillId="10" borderId="78" xfId="39" applyFont="1" applyFill="1" applyBorder="1" applyAlignment="1">
      <alignment horizontal="center" vertical="center"/>
    </xf>
    <xf numFmtId="0" fontId="46" fillId="10" borderId="78" xfId="39" applyFont="1" applyFill="1" applyBorder="1" applyAlignment="1">
      <alignment horizontal="center" vertical="center" wrapText="1"/>
    </xf>
    <xf numFmtId="9" fontId="46" fillId="15" borderId="78" xfId="42" applyFont="1" applyFill="1" applyBorder="1" applyAlignment="1">
      <alignment horizontal="center" vertical="center" wrapText="1"/>
    </xf>
    <xf numFmtId="169" fontId="46" fillId="6" borderId="78" xfId="39" applyNumberFormat="1" applyFont="1" applyFill="1" applyBorder="1" applyAlignment="1">
      <alignment horizontal="center" vertical="center" wrapText="1"/>
    </xf>
    <xf numFmtId="170" fontId="46" fillId="6" borderId="117" xfId="39" applyNumberFormat="1" applyFont="1" applyFill="1" applyBorder="1" applyAlignment="1">
      <alignment horizontal="center" vertical="center" wrapText="1"/>
    </xf>
    <xf numFmtId="0" fontId="96" fillId="0" borderId="78" xfId="39" applyFont="1" applyBorder="1" applyAlignment="1">
      <alignment wrapText="1"/>
    </xf>
    <xf numFmtId="0" fontId="46" fillId="10" borderId="119" xfId="39" applyFont="1" applyFill="1" applyBorder="1" applyAlignment="1">
      <alignment horizontal="center" vertical="center"/>
    </xf>
    <xf numFmtId="169" fontId="46" fillId="6" borderId="114" xfId="0" applyNumberFormat="1" applyFont="1" applyFill="1" applyBorder="1" applyAlignment="1">
      <alignment horizontal="left" vertical="center" wrapText="1"/>
    </xf>
    <xf numFmtId="49" fontId="46" fillId="10" borderId="114" xfId="0" applyNumberFormat="1" applyFont="1" applyFill="1" applyBorder="1" applyAlignment="1">
      <alignment horizontal="center" vertical="center" wrapText="1"/>
    </xf>
    <xf numFmtId="0" fontId="58" fillId="0" borderId="117" xfId="35" applyFont="1" applyBorder="1" applyAlignment="1">
      <alignment vertical="center" wrapText="1"/>
    </xf>
    <xf numFmtId="0" fontId="58" fillId="0" borderId="43" xfId="35" applyFont="1"/>
    <xf numFmtId="0" fontId="58" fillId="0" borderId="43" xfId="35" applyFont="1" applyAlignment="1">
      <alignment wrapText="1"/>
    </xf>
    <xf numFmtId="165" fontId="46" fillId="9" borderId="121" xfId="4" applyNumberFormat="1" applyFont="1" applyFill="1" applyBorder="1" applyAlignment="1">
      <alignment horizontal="center" vertical="center" wrapText="1"/>
    </xf>
    <xf numFmtId="165" fontId="46" fillId="6" borderId="124" xfId="4" applyNumberFormat="1" applyFont="1" applyFill="1" applyBorder="1" applyAlignment="1">
      <alignment horizontal="center" vertical="center" wrapText="1"/>
    </xf>
    <xf numFmtId="166" fontId="75" fillId="46" borderId="124" xfId="4" applyNumberFormat="1" applyFont="1" applyFill="1" applyBorder="1" applyAlignment="1">
      <alignment horizontal="center" vertical="center" wrapText="1"/>
    </xf>
    <xf numFmtId="167" fontId="46" fillId="0" borderId="124" xfId="4" applyNumberFormat="1" applyFont="1" applyBorder="1" applyAlignment="1">
      <alignment horizontal="center" vertical="center" wrapText="1"/>
    </xf>
    <xf numFmtId="167" fontId="46" fillId="0" borderId="126" xfId="4" applyNumberFormat="1" applyFont="1" applyBorder="1" applyAlignment="1">
      <alignment horizontal="center" vertical="center" wrapText="1"/>
    </xf>
    <xf numFmtId="169" fontId="46" fillId="6" borderId="78" xfId="0" applyNumberFormat="1" applyFont="1" applyFill="1" applyBorder="1" applyAlignment="1">
      <alignment horizontal="left" vertical="center" wrapText="1"/>
    </xf>
    <xf numFmtId="0" fontId="58" fillId="0" borderId="43" xfId="4" applyFont="1"/>
    <xf numFmtId="0" fontId="75" fillId="0" borderId="43" xfId="4" applyFont="1"/>
    <xf numFmtId="0" fontId="114" fillId="0" borderId="43" xfId="4" applyFont="1"/>
    <xf numFmtId="0" fontId="62" fillId="0" borderId="43" xfId="4" applyFont="1" applyAlignment="1">
      <alignment horizontal="center" vertical="center"/>
    </xf>
    <xf numFmtId="0" fontId="15" fillId="28" borderId="43" xfId="23" applyFont="1" applyFill="1" applyAlignment="1">
      <alignment horizontal="left" vertical="center" wrapText="1"/>
    </xf>
    <xf numFmtId="0" fontId="20" fillId="28" borderId="43" xfId="23" applyFont="1" applyFill="1" applyAlignment="1">
      <alignment horizontal="left" vertical="center" wrapText="1"/>
    </xf>
    <xf numFmtId="0" fontId="20" fillId="28" borderId="43" xfId="23" applyFont="1" applyFill="1"/>
    <xf numFmtId="0" fontId="20" fillId="28" borderId="43" xfId="23" applyFont="1" applyFill="1" applyAlignment="1">
      <alignment horizontal="center" vertical="center"/>
    </xf>
    <xf numFmtId="0" fontId="15" fillId="28" borderId="43" xfId="23" applyFont="1" applyFill="1" applyAlignment="1">
      <alignment horizontal="center" vertical="center"/>
    </xf>
    <xf numFmtId="0" fontId="15" fillId="28" borderId="43" xfId="23" applyFont="1" applyFill="1" applyAlignment="1">
      <alignment horizontal="center" vertical="center" wrapText="1"/>
    </xf>
    <xf numFmtId="0" fontId="15" fillId="28" borderId="43" xfId="23" applyFont="1" applyFill="1" applyAlignment="1">
      <alignment wrapText="1"/>
    </xf>
    <xf numFmtId="0" fontId="15" fillId="28" borderId="43" xfId="23" applyFont="1" applyFill="1" applyAlignment="1">
      <alignment horizontal="left" wrapText="1"/>
    </xf>
    <xf numFmtId="0" fontId="15" fillId="28" borderId="43" xfId="23" applyFont="1" applyFill="1" applyAlignment="1">
      <alignment horizontal="center" wrapText="1"/>
    </xf>
    <xf numFmtId="0" fontId="15" fillId="28" borderId="43" xfId="23" applyFont="1" applyFill="1" applyAlignment="1">
      <alignment vertical="center" wrapText="1"/>
    </xf>
    <xf numFmtId="0" fontId="58" fillId="0" borderId="0" xfId="0" applyFont="1" applyAlignment="1">
      <alignment horizontal="left"/>
    </xf>
    <xf numFmtId="0" fontId="58" fillId="0" borderId="0" xfId="0" applyFont="1" applyAlignment="1">
      <alignment horizontal="center" vertical="center"/>
    </xf>
    <xf numFmtId="0" fontId="58" fillId="0" borderId="0" xfId="0" applyFont="1" applyAlignment="1">
      <alignment horizontal="center"/>
    </xf>
    <xf numFmtId="0" fontId="107" fillId="6" borderId="49" xfId="4" applyFont="1" applyFill="1" applyBorder="1" applyAlignment="1">
      <alignment horizontal="left" vertical="center" wrapText="1"/>
    </xf>
    <xf numFmtId="0" fontId="73" fillId="0" borderId="141" xfId="4" applyFont="1" applyBorder="1" applyAlignment="1">
      <alignment horizontal="left" vertical="center" wrapText="1"/>
    </xf>
    <xf numFmtId="0" fontId="64" fillId="0" borderId="92" xfId="4" applyFont="1" applyBorder="1" applyAlignment="1">
      <alignment horizontal="left" vertical="center" wrapText="1"/>
    </xf>
    <xf numFmtId="170" fontId="107" fillId="6" borderId="186" xfId="4" applyNumberFormat="1" applyFont="1" applyFill="1" applyBorder="1" applyAlignment="1">
      <alignment horizontal="center" vertical="center" wrapText="1"/>
    </xf>
    <xf numFmtId="170" fontId="64" fillId="0" borderId="186" xfId="4" applyNumberFormat="1" applyFont="1" applyBorder="1" applyAlignment="1">
      <alignment horizontal="center" vertical="center" wrapText="1"/>
    </xf>
    <xf numFmtId="170" fontId="64" fillId="0" borderId="187" xfId="4" applyNumberFormat="1" applyFont="1" applyBorder="1" applyAlignment="1">
      <alignment horizontal="center" vertical="center" wrapText="1"/>
    </xf>
    <xf numFmtId="0" fontId="19" fillId="2" borderId="68" xfId="6" applyFont="1" applyFill="1" applyBorder="1" applyAlignment="1">
      <alignment vertical="center"/>
    </xf>
    <xf numFmtId="0" fontId="24" fillId="2" borderId="69" xfId="6" applyFont="1" applyFill="1" applyBorder="1" applyAlignment="1">
      <alignment vertical="center"/>
    </xf>
    <xf numFmtId="0" fontId="25" fillId="2" borderId="69" xfId="6" applyFont="1" applyFill="1" applyBorder="1" applyAlignment="1">
      <alignment vertical="center"/>
    </xf>
    <xf numFmtId="0" fontId="24" fillId="2" borderId="69" xfId="6" applyFont="1" applyFill="1" applyBorder="1" applyAlignment="1">
      <alignment vertical="center" wrapText="1"/>
    </xf>
    <xf numFmtId="0" fontId="24" fillId="2" borderId="69" xfId="6" applyFont="1" applyFill="1" applyBorder="1" applyAlignment="1">
      <alignment horizontal="center" vertical="center"/>
    </xf>
    <xf numFmtId="0" fontId="24" fillId="2" borderId="70" xfId="6" applyFont="1" applyFill="1" applyBorder="1" applyAlignment="1">
      <alignment vertical="center"/>
    </xf>
    <xf numFmtId="0" fontId="24" fillId="2" borderId="73" xfId="6" applyFont="1" applyFill="1" applyBorder="1" applyAlignment="1">
      <alignment vertical="center"/>
    </xf>
    <xf numFmtId="0" fontId="24" fillId="2" borderId="74" xfId="6" applyFont="1" applyFill="1" applyBorder="1" applyAlignment="1">
      <alignment vertical="center"/>
    </xf>
    <xf numFmtId="0" fontId="25" fillId="2" borderId="74" xfId="6" applyFont="1" applyFill="1" applyBorder="1" applyAlignment="1">
      <alignment vertical="center"/>
    </xf>
    <xf numFmtId="0" fontId="24" fillId="2" borderId="74" xfId="6" applyFont="1" applyFill="1" applyBorder="1" applyAlignment="1">
      <alignment vertical="center" wrapText="1"/>
    </xf>
    <xf numFmtId="0" fontId="24" fillId="2" borderId="74" xfId="6" applyFont="1" applyFill="1" applyBorder="1" applyAlignment="1">
      <alignment horizontal="center" vertical="center"/>
    </xf>
    <xf numFmtId="0" fontId="24" fillId="2" borderId="75" xfId="6" applyFont="1" applyFill="1" applyBorder="1" applyAlignment="1">
      <alignment vertical="center"/>
    </xf>
    <xf numFmtId="0" fontId="107" fillId="6" borderId="47" xfId="4" applyFont="1" applyFill="1" applyBorder="1" applyAlignment="1">
      <alignment horizontal="center" vertical="center" wrapText="1"/>
    </xf>
    <xf numFmtId="0" fontId="64" fillId="30" borderId="47" xfId="4" applyFont="1" applyFill="1" applyBorder="1" applyAlignment="1">
      <alignment horizontal="center" vertical="center" wrapText="1"/>
    </xf>
    <xf numFmtId="0" fontId="64" fillId="0" borderId="49" xfId="4" applyFont="1" applyBorder="1" applyAlignment="1">
      <alignment horizontal="center" vertical="center" wrapText="1"/>
    </xf>
    <xf numFmtId="0" fontId="64" fillId="0" borderId="91" xfId="4" applyFont="1" applyBorder="1" applyAlignment="1">
      <alignment horizontal="center" vertical="center" wrapText="1"/>
    </xf>
    <xf numFmtId="0" fontId="18" fillId="2" borderId="43" xfId="6" applyFont="1" applyFill="1" applyAlignment="1">
      <alignment vertical="center"/>
    </xf>
    <xf numFmtId="0" fontId="18" fillId="2" borderId="43" xfId="6" applyFont="1" applyFill="1" applyAlignment="1">
      <alignment vertical="center" wrapText="1"/>
    </xf>
    <xf numFmtId="0" fontId="18" fillId="2" borderId="43" xfId="6" applyFont="1" applyFill="1"/>
    <xf numFmtId="0" fontId="18" fillId="2" borderId="43" xfId="6" applyFont="1" applyFill="1" applyAlignment="1">
      <alignment horizontal="center" vertical="center"/>
    </xf>
    <xf numFmtId="0" fontId="31" fillId="2" borderId="43" xfId="6" applyFont="1" applyFill="1" applyAlignment="1">
      <alignment horizontal="center" vertical="center"/>
    </xf>
    <xf numFmtId="0" fontId="31" fillId="2" borderId="43" xfId="6" applyFont="1" applyFill="1" applyAlignment="1">
      <alignment horizontal="left" vertical="center" wrapText="1"/>
    </xf>
    <xf numFmtId="4" fontId="31" fillId="28" borderId="128" xfId="7" applyNumberFormat="1" applyFont="1" applyFill="1" applyBorder="1" applyAlignment="1">
      <alignment vertical="center"/>
    </xf>
    <xf numFmtId="4" fontId="31" fillId="28" borderId="128" xfId="7" applyNumberFormat="1" applyFont="1" applyFill="1" applyBorder="1" applyAlignment="1">
      <alignment horizontal="center" vertical="center"/>
    </xf>
    <xf numFmtId="4" fontId="31" fillId="28" borderId="129" xfId="7" applyNumberFormat="1" applyFont="1" applyFill="1" applyBorder="1" applyAlignment="1">
      <alignment vertical="center"/>
    </xf>
    <xf numFmtId="0" fontId="101" fillId="0" borderId="43" xfId="6" applyFont="1"/>
    <xf numFmtId="0" fontId="31" fillId="2" borderId="43" xfId="6" applyFont="1" applyFill="1" applyAlignment="1">
      <alignment horizontal="center" vertical="center" wrapText="1"/>
    </xf>
    <xf numFmtId="4" fontId="31" fillId="2" borderId="39" xfId="4" applyNumberFormat="1" applyFont="1" applyFill="1" applyBorder="1" applyAlignment="1">
      <alignment vertical="center"/>
    </xf>
    <xf numFmtId="4" fontId="31" fillId="2" borderId="39" xfId="4" applyNumberFormat="1" applyFont="1" applyFill="1" applyBorder="1" applyAlignment="1">
      <alignment vertical="center" wrapText="1"/>
    </xf>
    <xf numFmtId="4" fontId="31" fillId="2" borderId="39" xfId="4" applyNumberFormat="1" applyFont="1" applyFill="1" applyBorder="1" applyAlignment="1">
      <alignment horizontal="center" vertical="center"/>
    </xf>
    <xf numFmtId="4" fontId="31" fillId="2" borderId="62" xfId="4" applyNumberFormat="1" applyFont="1" applyFill="1" applyBorder="1" applyAlignment="1">
      <alignment vertical="center"/>
    </xf>
    <xf numFmtId="4" fontId="90" fillId="2" borderId="39" xfId="0" applyNumberFormat="1" applyFont="1" applyFill="1" applyBorder="1" applyAlignment="1">
      <alignment vertical="center"/>
    </xf>
    <xf numFmtId="4" fontId="90" fillId="28" borderId="128" xfId="7" applyNumberFormat="1" applyFont="1" applyFill="1" applyBorder="1" applyAlignment="1">
      <alignment vertical="center" wrapText="1"/>
    </xf>
    <xf numFmtId="4" fontId="43" fillId="3" borderId="69" xfId="4" applyNumberFormat="1" applyFont="1" applyFill="1" applyBorder="1" applyAlignment="1">
      <alignment horizontal="left" vertical="center" wrapText="1"/>
    </xf>
    <xf numFmtId="4" fontId="43" fillId="3" borderId="69" xfId="4" applyNumberFormat="1" applyFont="1" applyFill="1" applyBorder="1" applyAlignment="1">
      <alignment vertical="center" wrapText="1"/>
    </xf>
    <xf numFmtId="4" fontId="43" fillId="3" borderId="69" xfId="4" applyNumberFormat="1" applyFont="1" applyFill="1" applyBorder="1" applyAlignment="1">
      <alignment horizontal="center" vertical="center" wrapText="1"/>
    </xf>
    <xf numFmtId="4" fontId="43" fillId="3" borderId="70" xfId="4" applyNumberFormat="1" applyFont="1" applyFill="1" applyBorder="1" applyAlignment="1">
      <alignment horizontal="left" vertical="center" wrapText="1"/>
    </xf>
    <xf numFmtId="0" fontId="101" fillId="0" borderId="71" xfId="4" applyFont="1" applyBorder="1"/>
    <xf numFmtId="0" fontId="101" fillId="0" borderId="43" xfId="4" applyFont="1"/>
    <xf numFmtId="0" fontId="119" fillId="0" borderId="43" xfId="4" applyFont="1" applyAlignment="1">
      <alignment vertical="center"/>
    </xf>
    <xf numFmtId="0" fontId="101" fillId="0" borderId="43" xfId="4" applyFont="1" applyAlignment="1">
      <alignment vertical="center"/>
    </xf>
    <xf numFmtId="0" fontId="101" fillId="0" borderId="43" xfId="4" applyFont="1" applyAlignment="1">
      <alignment vertical="center" wrapText="1"/>
    </xf>
    <xf numFmtId="0" fontId="101" fillId="0" borderId="43" xfId="4" applyFont="1" applyAlignment="1">
      <alignment horizontal="center"/>
    </xf>
    <xf numFmtId="0" fontId="101" fillId="0" borderId="72" xfId="4" applyFont="1" applyBorder="1"/>
    <xf numFmtId="0" fontId="101" fillId="0" borderId="79" xfId="4" applyFont="1" applyBorder="1"/>
    <xf numFmtId="0" fontId="119" fillId="0" borderId="43" xfId="4" applyFont="1"/>
    <xf numFmtId="0" fontId="119" fillId="0" borderId="64" xfId="4" applyFont="1" applyBorder="1" applyAlignment="1">
      <alignment horizontal="center"/>
    </xf>
    <xf numFmtId="0" fontId="101" fillId="0" borderId="73" xfId="4" applyFont="1" applyBorder="1"/>
    <xf numFmtId="0" fontId="101" fillId="0" borderId="74" xfId="4" applyFont="1" applyBorder="1"/>
    <xf numFmtId="0" fontId="101" fillId="0" borderId="74" xfId="4" applyFont="1" applyBorder="1" applyAlignment="1">
      <alignment vertical="center"/>
    </xf>
    <xf numFmtId="0" fontId="119" fillId="0" borderId="74" xfId="4" applyFont="1" applyBorder="1"/>
    <xf numFmtId="0" fontId="101" fillId="0" borderId="74" xfId="4" applyFont="1" applyBorder="1" applyAlignment="1">
      <alignment vertical="center" wrapText="1"/>
    </xf>
    <xf numFmtId="0" fontId="119" fillId="0" borderId="108" xfId="4" applyFont="1" applyBorder="1" applyAlignment="1">
      <alignment horizontal="center"/>
    </xf>
    <xf numFmtId="0" fontId="101" fillId="0" borderId="74" xfId="4" applyFont="1" applyBorder="1" applyAlignment="1">
      <alignment horizontal="center"/>
    </xf>
    <xf numFmtId="0" fontId="101" fillId="0" borderId="75" xfId="4" applyFont="1" applyBorder="1"/>
    <xf numFmtId="165" fontId="107" fillId="5" borderId="158" xfId="4" applyNumberFormat="1" applyFont="1" applyFill="1" applyBorder="1" applyAlignment="1">
      <alignment horizontal="center" vertical="center" wrapText="1"/>
    </xf>
    <xf numFmtId="165" fontId="74" fillId="6" borderId="55" xfId="4" applyNumberFormat="1" applyFont="1" applyFill="1" applyBorder="1" applyAlignment="1">
      <alignment horizontal="center" vertical="center" wrapText="1"/>
    </xf>
    <xf numFmtId="165" fontId="107" fillId="6" borderId="55" xfId="4" applyNumberFormat="1" applyFont="1" applyFill="1" applyBorder="1" applyAlignment="1">
      <alignment horizontal="center" vertical="center" wrapText="1"/>
    </xf>
    <xf numFmtId="166" fontId="108" fillId="7" borderId="55" xfId="4" applyNumberFormat="1" applyFont="1" applyFill="1" applyBorder="1" applyAlignment="1">
      <alignment horizontal="center" vertical="center" wrapText="1"/>
    </xf>
    <xf numFmtId="167" fontId="107" fillId="0" borderId="55" xfId="4" applyNumberFormat="1" applyFont="1" applyBorder="1" applyAlignment="1">
      <alignment horizontal="center" vertical="center" wrapText="1"/>
    </xf>
    <xf numFmtId="167" fontId="107" fillId="0" borderId="101" xfId="4" applyNumberFormat="1" applyFont="1" applyBorder="1" applyAlignment="1">
      <alignment horizontal="center" vertical="center" wrapText="1"/>
    </xf>
    <xf numFmtId="168" fontId="65" fillId="9" borderId="80" xfId="4" applyNumberFormat="1" applyFont="1" applyFill="1" applyBorder="1" applyAlignment="1">
      <alignment horizontal="center" vertical="center" wrapText="1"/>
    </xf>
    <xf numFmtId="0" fontId="73" fillId="42" borderId="83" xfId="4" applyFont="1" applyFill="1" applyBorder="1" applyAlignment="1">
      <alignment horizontal="center" vertical="center" wrapText="1"/>
    </xf>
    <xf numFmtId="10" fontId="107" fillId="42" borderId="83" xfId="4" applyNumberFormat="1" applyFont="1" applyFill="1" applyBorder="1" applyAlignment="1">
      <alignment horizontal="center" vertical="center"/>
    </xf>
    <xf numFmtId="49" fontId="107" fillId="42" borderId="83" xfId="4" applyNumberFormat="1" applyFont="1" applyFill="1" applyBorder="1" applyAlignment="1">
      <alignment horizontal="center" vertical="center" wrapText="1"/>
    </xf>
    <xf numFmtId="0" fontId="79" fillId="42" borderId="83" xfId="4" applyFont="1" applyFill="1" applyBorder="1" applyAlignment="1">
      <alignment horizontal="left" vertical="center" wrapText="1"/>
    </xf>
    <xf numFmtId="0" fontId="107" fillId="6" borderId="83" xfId="4" applyFont="1" applyFill="1" applyBorder="1" applyAlignment="1">
      <alignment horizontal="left" vertical="center" wrapText="1"/>
    </xf>
    <xf numFmtId="0" fontId="107" fillId="6" borderId="83" xfId="4" applyFont="1" applyFill="1" applyBorder="1" applyAlignment="1">
      <alignment horizontal="center" vertical="center" wrapText="1"/>
    </xf>
    <xf numFmtId="170" fontId="107" fillId="6" borderId="85" xfId="4" applyNumberFormat="1" applyFont="1" applyFill="1" applyBorder="1" applyAlignment="1">
      <alignment horizontal="center" vertical="center" wrapText="1"/>
    </xf>
    <xf numFmtId="0" fontId="73" fillId="0" borderId="43" xfId="4" applyFont="1" applyAlignment="1">
      <alignment horizontal="left" vertical="center" wrapText="1"/>
    </xf>
    <xf numFmtId="0" fontId="73" fillId="28" borderId="43" xfId="4" applyFont="1" applyFill="1" applyAlignment="1">
      <alignment horizontal="left" wrapText="1"/>
    </xf>
    <xf numFmtId="0" fontId="12" fillId="0" borderId="71" xfId="6" applyBorder="1" applyAlignment="1">
      <alignment horizontal="left" vertical="center"/>
    </xf>
    <xf numFmtId="10" fontId="73" fillId="39" borderId="83" xfId="15" applyNumberFormat="1" applyFont="1" applyFill="1" applyBorder="1" applyAlignment="1">
      <alignment horizontal="center" vertical="center"/>
    </xf>
    <xf numFmtId="43" fontId="12" fillId="0" borderId="43" xfId="17" applyFont="1" applyBorder="1"/>
    <xf numFmtId="10" fontId="12" fillId="0" borderId="43" xfId="15" applyNumberFormat="1" applyFont="1" applyBorder="1" applyAlignment="1">
      <alignment vertical="center" wrapText="1"/>
    </xf>
    <xf numFmtId="0" fontId="58" fillId="0" borderId="47" xfId="4" applyFont="1" applyBorder="1" applyAlignment="1">
      <alignment horizontal="center" vertical="center" wrapText="1"/>
    </xf>
    <xf numFmtId="0" fontId="14" fillId="2" borderId="43" xfId="4" applyFont="1" applyFill="1" applyAlignment="1">
      <alignment horizontal="left" vertical="center" wrapText="1"/>
    </xf>
    <xf numFmtId="0" fontId="19" fillId="2" borderId="68" xfId="4" applyFont="1" applyFill="1" applyBorder="1" applyAlignment="1">
      <alignment vertical="center"/>
    </xf>
    <xf numFmtId="0" fontId="24" fillId="2" borderId="69" xfId="4" applyFont="1" applyFill="1" applyBorder="1" applyAlignment="1">
      <alignment vertical="center"/>
    </xf>
    <xf numFmtId="0" fontId="24" fillId="2" borderId="69" xfId="4" applyFont="1" applyFill="1" applyBorder="1" applyAlignment="1">
      <alignment horizontal="center" vertical="center"/>
    </xf>
    <xf numFmtId="0" fontId="24" fillId="2" borderId="70" xfId="4" applyFont="1" applyFill="1" applyBorder="1" applyAlignment="1">
      <alignment vertical="center"/>
    </xf>
    <xf numFmtId="4" fontId="78" fillId="3" borderId="53" xfId="4" applyNumberFormat="1" applyFont="1" applyFill="1" applyBorder="1" applyAlignment="1">
      <alignment horizontal="left" vertical="center" wrapText="1"/>
    </xf>
    <xf numFmtId="9" fontId="74" fillId="0" borderId="47" xfId="4" applyNumberFormat="1" applyFont="1" applyBorder="1" applyAlignment="1">
      <alignment horizontal="center" vertical="center" wrapText="1"/>
    </xf>
    <xf numFmtId="9" fontId="74" fillId="0" borderId="47" xfId="4" applyNumberFormat="1" applyFont="1" applyBorder="1" applyAlignment="1">
      <alignment horizontal="left" vertical="center" wrapText="1"/>
    </xf>
    <xf numFmtId="0" fontId="76" fillId="0" borderId="47" xfId="4" applyFont="1" applyBorder="1" applyAlignment="1">
      <alignment horizontal="left" vertical="top" wrapText="1"/>
    </xf>
    <xf numFmtId="43" fontId="74" fillId="39" borderId="78" xfId="17" applyFont="1" applyFill="1" applyBorder="1" applyAlignment="1">
      <alignment horizontal="center" vertical="center" wrapText="1"/>
    </xf>
    <xf numFmtId="43" fontId="76" fillId="10" borderId="47" xfId="17" applyFont="1" applyFill="1" applyBorder="1" applyAlignment="1">
      <alignment horizontal="center" vertical="center"/>
    </xf>
    <xf numFmtId="0" fontId="139" fillId="2" borderId="43" xfId="4" applyFont="1" applyFill="1" applyAlignment="1">
      <alignment horizontal="center" vertical="center" wrapText="1"/>
    </xf>
    <xf numFmtId="0" fontId="51" fillId="0" borderId="43" xfId="4" applyFont="1"/>
    <xf numFmtId="0" fontId="18" fillId="2" borderId="68" xfId="4" applyFont="1" applyFill="1" applyBorder="1" applyAlignment="1">
      <alignment vertical="center" wrapText="1"/>
    </xf>
    <xf numFmtId="0" fontId="19" fillId="2" borderId="69" xfId="4" applyFont="1" applyFill="1" applyBorder="1" applyAlignment="1">
      <alignment vertical="center"/>
    </xf>
    <xf numFmtId="0" fontId="15" fillId="2" borderId="69" xfId="4" applyFont="1" applyFill="1" applyBorder="1" applyAlignment="1">
      <alignment vertical="center"/>
    </xf>
    <xf numFmtId="0" fontId="19" fillId="2" borderId="69" xfId="4" applyFont="1" applyFill="1" applyBorder="1" applyAlignment="1">
      <alignment horizontal="center" vertical="center"/>
    </xf>
    <xf numFmtId="0" fontId="19" fillId="2" borderId="69" xfId="4" applyFont="1" applyFill="1" applyBorder="1" applyAlignment="1">
      <alignment horizontal="left" vertical="center"/>
    </xf>
    <xf numFmtId="0" fontId="19" fillId="2" borderId="70" xfId="4" applyFont="1" applyFill="1" applyBorder="1" applyAlignment="1">
      <alignment vertical="center"/>
    </xf>
    <xf numFmtId="0" fontId="17" fillId="2" borderId="71" xfId="4" applyFont="1" applyFill="1" applyBorder="1"/>
    <xf numFmtId="0" fontId="19" fillId="2" borderId="73" xfId="4" applyFont="1" applyFill="1" applyBorder="1" applyAlignment="1">
      <alignment vertical="center"/>
    </xf>
    <xf numFmtId="0" fontId="19" fillId="2" borderId="74" xfId="4" applyFont="1" applyFill="1" applyBorder="1" applyAlignment="1">
      <alignment vertical="center"/>
    </xf>
    <xf numFmtId="0" fontId="15" fillId="2" borderId="74" xfId="4" applyFont="1" applyFill="1" applyBorder="1" applyAlignment="1">
      <alignment vertical="center"/>
    </xf>
    <xf numFmtId="0" fontId="19" fillId="2" borderId="74" xfId="4" applyFont="1" applyFill="1" applyBorder="1" applyAlignment="1">
      <alignment horizontal="center" vertical="center"/>
    </xf>
    <xf numFmtId="0" fontId="19" fillId="2" borderId="74" xfId="4" applyFont="1" applyFill="1" applyBorder="1" applyAlignment="1">
      <alignment horizontal="left" vertical="center"/>
    </xf>
    <xf numFmtId="0" fontId="19" fillId="2" borderId="75" xfId="4" applyFont="1" applyFill="1" applyBorder="1" applyAlignment="1">
      <alignment vertical="center"/>
    </xf>
    <xf numFmtId="0" fontId="22" fillId="2" borderId="43" xfId="4" applyFont="1" applyFill="1" applyAlignment="1">
      <alignment vertical="center"/>
    </xf>
    <xf numFmtId="0" fontId="22" fillId="2" borderId="43" xfId="4" applyFont="1" applyFill="1" applyAlignment="1">
      <alignment horizontal="center" vertical="center"/>
    </xf>
    <xf numFmtId="0" fontId="22" fillId="2" borderId="43" xfId="4" applyFont="1" applyFill="1" applyAlignment="1">
      <alignment horizontal="left" vertical="center"/>
    </xf>
    <xf numFmtId="0" fontId="22" fillId="2" borderId="96" xfId="4" applyFont="1" applyFill="1" applyBorder="1" applyAlignment="1">
      <alignment vertical="center"/>
    </xf>
    <xf numFmtId="0" fontId="17" fillId="2" borderId="73" xfId="4" applyFont="1" applyFill="1" applyBorder="1"/>
    <xf numFmtId="0" fontId="22" fillId="2" borderId="74" xfId="4" applyFont="1" applyFill="1" applyBorder="1" applyAlignment="1">
      <alignment vertical="center"/>
    </xf>
    <xf numFmtId="0" fontId="22" fillId="2" borderId="74" xfId="4" applyFont="1" applyFill="1" applyBorder="1" applyAlignment="1">
      <alignment horizontal="center" vertical="center"/>
    </xf>
    <xf numFmtId="0" fontId="22" fillId="2" borderId="74" xfId="4" applyFont="1" applyFill="1" applyBorder="1" applyAlignment="1">
      <alignment horizontal="left" vertical="center"/>
    </xf>
    <xf numFmtId="0" fontId="22" fillId="2" borderId="191" xfId="4" applyFont="1" applyFill="1" applyBorder="1" applyAlignment="1">
      <alignment vertical="center"/>
    </xf>
    <xf numFmtId="0" fontId="18" fillId="2" borderId="43" xfId="4" applyFont="1" applyFill="1" applyAlignment="1">
      <alignment horizontal="center" vertical="center" wrapText="1"/>
    </xf>
    <xf numFmtId="0" fontId="15" fillId="2" borderId="43" xfId="4" applyFont="1" applyFill="1" applyAlignment="1">
      <alignment horizontal="center" vertical="center"/>
    </xf>
    <xf numFmtId="0" fontId="31" fillId="2" borderId="43" xfId="4" applyFont="1" applyFill="1" applyAlignment="1">
      <alignment horizontal="center" vertical="center"/>
    </xf>
    <xf numFmtId="0" fontId="31" fillId="2" borderId="43" xfId="4" applyFont="1" applyFill="1" applyAlignment="1">
      <alignment horizontal="left" vertical="center" wrapText="1"/>
    </xf>
    <xf numFmtId="0" fontId="139" fillId="2" borderId="43" xfId="4" applyFont="1" applyFill="1" applyAlignment="1">
      <alignment horizontal="left" vertical="center" wrapText="1"/>
    </xf>
    <xf numFmtId="4" fontId="90" fillId="2" borderId="128" xfId="0" applyNumberFormat="1" applyFont="1" applyFill="1" applyBorder="1" applyAlignment="1">
      <alignment vertical="center"/>
    </xf>
    <xf numFmtId="0" fontId="141" fillId="17" borderId="128" xfId="4" applyFont="1" applyFill="1" applyBorder="1" applyAlignment="1">
      <alignment vertical="center" wrapText="1"/>
    </xf>
    <xf numFmtId="4" fontId="90" fillId="2" borderId="128" xfId="4" applyNumberFormat="1" applyFont="1" applyFill="1" applyBorder="1" applyAlignment="1">
      <alignment horizontal="center" vertical="center"/>
    </xf>
    <xf numFmtId="4" fontId="90" fillId="2" borderId="128" xfId="4" applyNumberFormat="1" applyFont="1" applyFill="1" applyBorder="1" applyAlignment="1">
      <alignment vertical="center"/>
    </xf>
    <xf numFmtId="4" fontId="90" fillId="2" borderId="128" xfId="4" applyNumberFormat="1" applyFont="1" applyFill="1" applyBorder="1" applyAlignment="1">
      <alignment horizontal="left" vertical="center"/>
    </xf>
    <xf numFmtId="4" fontId="90" fillId="2" borderId="129" xfId="4" applyNumberFormat="1" applyFont="1" applyFill="1" applyBorder="1" applyAlignment="1">
      <alignment vertical="center"/>
    </xf>
    <xf numFmtId="4" fontId="90" fillId="2" borderId="43" xfId="4" applyNumberFormat="1" applyFont="1" applyFill="1" applyAlignment="1">
      <alignment vertical="center"/>
    </xf>
    <xf numFmtId="0" fontId="18" fillId="2" borderId="43" xfId="4" applyFont="1" applyFill="1" applyAlignment="1">
      <alignment horizontal="left" vertical="center"/>
    </xf>
    <xf numFmtId="0" fontId="20" fillId="2" borderId="43" xfId="4" applyFont="1" applyFill="1"/>
    <xf numFmtId="0" fontId="18" fillId="2" borderId="43" xfId="4" applyFont="1" applyFill="1"/>
    <xf numFmtId="0" fontId="18" fillId="2" borderId="43" xfId="4" applyFont="1" applyFill="1" applyAlignment="1">
      <alignment horizontal="center" vertical="center"/>
    </xf>
    <xf numFmtId="4" fontId="18" fillId="2" borderId="39" xfId="4" applyNumberFormat="1" applyFont="1" applyFill="1" applyBorder="1" applyAlignment="1">
      <alignment vertical="center"/>
    </xf>
    <xf numFmtId="4" fontId="31" fillId="2" borderId="39" xfId="4" applyNumberFormat="1" applyFont="1" applyFill="1" applyBorder="1" applyAlignment="1">
      <alignment horizontal="left" vertical="center"/>
    </xf>
    <xf numFmtId="0" fontId="142" fillId="0" borderId="43" xfId="4" applyFont="1"/>
    <xf numFmtId="0" fontId="101" fillId="0" borderId="43" xfId="4" applyFont="1" applyAlignment="1">
      <alignment horizontal="center" vertical="center"/>
    </xf>
    <xf numFmtId="0" fontId="101" fillId="0" borderId="43" xfId="4" applyFont="1" applyAlignment="1">
      <alignment horizontal="left"/>
    </xf>
    <xf numFmtId="0" fontId="101" fillId="0" borderId="79" xfId="4" applyFont="1" applyBorder="1" applyAlignment="1">
      <alignment horizontal="center" vertical="center"/>
    </xf>
    <xf numFmtId="0" fontId="101" fillId="0" borderId="43" xfId="4" applyFont="1" applyAlignment="1">
      <alignment wrapText="1"/>
    </xf>
    <xf numFmtId="0" fontId="101" fillId="0" borderId="74" xfId="4" applyFont="1" applyBorder="1" applyAlignment="1">
      <alignment horizontal="left"/>
    </xf>
    <xf numFmtId="0" fontId="14" fillId="2" borderId="43" xfId="4" applyFont="1" applyFill="1" applyAlignment="1">
      <alignment horizontal="center"/>
    </xf>
    <xf numFmtId="0" fontId="17" fillId="2" borderId="43" xfId="4" applyFont="1" applyFill="1" applyAlignment="1">
      <alignment horizontal="center"/>
    </xf>
    <xf numFmtId="0" fontId="17" fillId="2" borderId="7" xfId="4" applyFont="1" applyFill="1" applyBorder="1" applyAlignment="1">
      <alignment horizontal="center"/>
    </xf>
    <xf numFmtId="0" fontId="23" fillId="2" borderId="43" xfId="4" applyFont="1" applyFill="1" applyAlignment="1">
      <alignment horizontal="center"/>
    </xf>
    <xf numFmtId="0" fontId="41" fillId="0" borderId="43" xfId="4" applyAlignment="1">
      <alignment horizontal="center"/>
    </xf>
    <xf numFmtId="0" fontId="44" fillId="0" borderId="43" xfId="4" applyFont="1" applyAlignment="1">
      <alignment horizontal="center"/>
    </xf>
    <xf numFmtId="165" fontId="46" fillId="6" borderId="47" xfId="4" applyNumberFormat="1" applyFont="1" applyFill="1" applyBorder="1" applyAlignment="1">
      <alignment horizontal="center" vertical="center" wrapText="1"/>
    </xf>
    <xf numFmtId="167" fontId="46" fillId="0" borderId="47" xfId="4" applyNumberFormat="1" applyFont="1" applyBorder="1" applyAlignment="1">
      <alignment horizontal="center" vertical="center" wrapText="1"/>
    </xf>
    <xf numFmtId="171" fontId="46" fillId="39" borderId="78" xfId="17" applyNumberFormat="1" applyFont="1" applyFill="1" applyBorder="1" applyAlignment="1">
      <alignment horizontal="center" vertical="center" wrapText="1"/>
    </xf>
    <xf numFmtId="168" fontId="75" fillId="9" borderId="47" xfId="4" applyNumberFormat="1" applyFont="1" applyFill="1" applyBorder="1" applyAlignment="1">
      <alignment horizontal="center" vertical="center" wrapText="1"/>
    </xf>
    <xf numFmtId="0" fontId="61" fillId="6" borderId="47" xfId="4" applyFont="1" applyFill="1" applyBorder="1" applyAlignment="1">
      <alignment horizontal="center" vertical="center" wrapText="1"/>
    </xf>
    <xf numFmtId="0" fontId="46" fillId="10" borderId="47" xfId="4" applyFont="1" applyFill="1" applyBorder="1" applyAlignment="1">
      <alignment horizontal="center" vertical="center"/>
    </xf>
    <xf numFmtId="49" fontId="46" fillId="10" borderId="47" xfId="4" applyNumberFormat="1" applyFont="1" applyFill="1" applyBorder="1" applyAlignment="1">
      <alignment horizontal="center" vertical="center" wrapText="1"/>
    </xf>
    <xf numFmtId="0" fontId="61" fillId="6" borderId="47" xfId="4" applyFont="1" applyFill="1" applyBorder="1" applyAlignment="1">
      <alignment horizontal="left" vertical="center" wrapText="1"/>
    </xf>
    <xf numFmtId="0" fontId="61" fillId="6" borderId="47" xfId="4" applyFont="1" applyFill="1" applyBorder="1" applyAlignment="1">
      <alignment vertical="center" wrapText="1"/>
    </xf>
    <xf numFmtId="0" fontId="46" fillId="6" borderId="47" xfId="4" applyFont="1" applyFill="1" applyBorder="1" applyAlignment="1">
      <alignment horizontal="center" vertical="center" wrapText="1"/>
    </xf>
    <xf numFmtId="168" fontId="75" fillId="0" borderId="55" xfId="4" applyNumberFormat="1" applyFont="1" applyBorder="1" applyAlignment="1">
      <alignment horizontal="center" vertical="center" wrapText="1"/>
    </xf>
    <xf numFmtId="0" fontId="58" fillId="2" borderId="47" xfId="4" applyFont="1" applyFill="1" applyBorder="1" applyAlignment="1">
      <alignment vertical="center" wrapText="1"/>
    </xf>
    <xf numFmtId="0" fontId="61" fillId="0" borderId="47" xfId="4" applyFont="1" applyBorder="1" applyAlignment="1">
      <alignment horizontal="center" vertical="center" wrapText="1"/>
    </xf>
    <xf numFmtId="0" fontId="46" fillId="0" borderId="47" xfId="4" applyFont="1" applyBorder="1" applyAlignment="1">
      <alignment horizontal="center" vertical="center"/>
    </xf>
    <xf numFmtId="49" fontId="61" fillId="0" borderId="47" xfId="4" applyNumberFormat="1" applyFont="1" applyBorder="1" applyAlignment="1">
      <alignment horizontal="center" vertical="center" wrapText="1"/>
    </xf>
    <xf numFmtId="49" fontId="61" fillId="2" borderId="47" xfId="4" applyNumberFormat="1" applyFont="1" applyFill="1" applyBorder="1" applyAlignment="1">
      <alignment horizontal="center" vertical="center" wrapText="1"/>
    </xf>
    <xf numFmtId="0" fontId="58" fillId="0" borderId="43" xfId="4" applyFont="1" applyAlignment="1">
      <alignment horizontal="left" vertical="center"/>
    </xf>
    <xf numFmtId="2" fontId="46" fillId="0" borderId="47" xfId="4" applyNumberFormat="1" applyFont="1" applyBorder="1" applyAlignment="1">
      <alignment horizontal="center" vertical="center" wrapText="1"/>
    </xf>
    <xf numFmtId="171" fontId="46" fillId="0" borderId="47" xfId="4" applyNumberFormat="1" applyFont="1" applyBorder="1" applyAlignment="1">
      <alignment vertical="center" wrapText="1"/>
    </xf>
    <xf numFmtId="0" fontId="61" fillId="0" borderId="47" xfId="4" applyFont="1" applyBorder="1" applyAlignment="1">
      <alignment vertical="center" wrapText="1"/>
    </xf>
    <xf numFmtId="0" fontId="61" fillId="0" borderId="47" xfId="4" applyFont="1" applyBorder="1" applyAlignment="1">
      <alignment horizontal="left" vertical="center" wrapText="1"/>
    </xf>
    <xf numFmtId="0" fontId="75" fillId="0" borderId="47" xfId="4" applyFont="1" applyBorder="1" applyAlignment="1">
      <alignment horizontal="center" vertical="center" wrapText="1"/>
    </xf>
    <xf numFmtId="0" fontId="46" fillId="2" borderId="47" xfId="4" applyFont="1" applyFill="1" applyBorder="1" applyAlignment="1">
      <alignment horizontal="center" vertical="center" wrapText="1"/>
    </xf>
    <xf numFmtId="168" fontId="75" fillId="0" borderId="51" xfId="4" applyNumberFormat="1" applyFont="1" applyBorder="1" applyAlignment="1">
      <alignment horizontal="center" vertical="center" wrapText="1"/>
    </xf>
    <xf numFmtId="10" fontId="46" fillId="0" borderId="47" xfId="4" applyNumberFormat="1" applyFont="1" applyBorder="1" applyAlignment="1">
      <alignment horizontal="center" vertical="center" wrapText="1"/>
    </xf>
    <xf numFmtId="174" fontId="46" fillId="0" borderId="47" xfId="4" applyNumberFormat="1" applyFont="1" applyBorder="1" applyAlignment="1">
      <alignment vertical="center" wrapText="1"/>
    </xf>
    <xf numFmtId="9" fontId="61" fillId="0" borderId="47" xfId="4" applyNumberFormat="1" applyFont="1" applyBorder="1" applyAlignment="1">
      <alignment horizontal="left" vertical="center" wrapText="1"/>
    </xf>
    <xf numFmtId="3" fontId="46" fillId="6" borderId="47" xfId="4" applyNumberFormat="1" applyFont="1" applyFill="1" applyBorder="1" applyAlignment="1">
      <alignment horizontal="center" vertical="center" wrapText="1"/>
    </xf>
    <xf numFmtId="9" fontId="61" fillId="6" borderId="47" xfId="4" applyNumberFormat="1" applyFont="1" applyFill="1" applyBorder="1" applyAlignment="1">
      <alignment horizontal="left" vertical="center" wrapText="1"/>
    </xf>
    <xf numFmtId="171" fontId="61" fillId="0" borderId="47" xfId="4" applyNumberFormat="1" applyFont="1" applyBorder="1" applyAlignment="1">
      <alignment vertical="center" wrapText="1"/>
    </xf>
    <xf numFmtId="49" fontId="46" fillId="0" borderId="47" xfId="4" applyNumberFormat="1" applyFont="1" applyBorder="1" applyAlignment="1">
      <alignment horizontal="center" vertical="center" wrapText="1"/>
    </xf>
    <xf numFmtId="49" fontId="46" fillId="2" borderId="47" xfId="4" applyNumberFormat="1" applyFont="1" applyFill="1" applyBorder="1" applyAlignment="1">
      <alignment horizontal="center" vertical="center" wrapText="1"/>
    </xf>
    <xf numFmtId="168" fontId="75" fillId="2" borderId="47" xfId="4" applyNumberFormat="1" applyFont="1" applyFill="1" applyBorder="1" applyAlignment="1">
      <alignment horizontal="left" vertical="center" wrapText="1"/>
    </xf>
    <xf numFmtId="0" fontId="46" fillId="0" borderId="47" xfId="4" applyFont="1" applyBorder="1" applyAlignment="1">
      <alignment horizontal="left" vertical="center"/>
    </xf>
    <xf numFmtId="49" fontId="61" fillId="2" borderId="47" xfId="4" applyNumberFormat="1" applyFont="1" applyFill="1" applyBorder="1" applyAlignment="1">
      <alignment horizontal="left" vertical="center" wrapText="1"/>
    </xf>
    <xf numFmtId="9" fontId="61" fillId="2" borderId="47" xfId="4" applyNumberFormat="1" applyFont="1" applyFill="1" applyBorder="1" applyAlignment="1">
      <alignment horizontal="left" vertical="center" wrapText="1"/>
    </xf>
    <xf numFmtId="2" fontId="46" fillId="0" borderId="47" xfId="4" applyNumberFormat="1" applyFont="1" applyBorder="1" applyAlignment="1">
      <alignment horizontal="left" vertical="center" wrapText="1"/>
    </xf>
    <xf numFmtId="171" fontId="46" fillId="0" borderId="47" xfId="4" applyNumberFormat="1" applyFont="1" applyBorder="1" applyAlignment="1">
      <alignment horizontal="left" vertical="center" wrapText="1"/>
    </xf>
    <xf numFmtId="0" fontId="61" fillId="2" borderId="47" xfId="4" applyFont="1" applyFill="1" applyBorder="1" applyAlignment="1">
      <alignment horizontal="left" vertical="center" wrapText="1"/>
    </xf>
    <xf numFmtId="168" fontId="75" fillId="0" borderId="51" xfId="4" applyNumberFormat="1" applyFont="1" applyBorder="1" applyAlignment="1">
      <alignment horizontal="left" vertical="center" wrapText="1"/>
    </xf>
    <xf numFmtId="10" fontId="46" fillId="0" borderId="47" xfId="4" applyNumberFormat="1" applyFont="1" applyBorder="1" applyAlignment="1">
      <alignment horizontal="left" vertical="center" wrapText="1"/>
    </xf>
    <xf numFmtId="9" fontId="46" fillId="0" borderId="47" xfId="4" applyNumberFormat="1" applyFont="1" applyBorder="1" applyAlignment="1">
      <alignment horizontal="left" vertical="center" wrapText="1"/>
    </xf>
    <xf numFmtId="0" fontId="61" fillId="2" borderId="47" xfId="4" applyFont="1" applyFill="1" applyBorder="1" applyAlignment="1">
      <alignment horizontal="center" vertical="center" wrapText="1"/>
    </xf>
    <xf numFmtId="174" fontId="46" fillId="0" borderId="47" xfId="4" applyNumberFormat="1" applyFont="1" applyBorder="1" applyAlignment="1">
      <alignment horizontal="center" vertical="center"/>
    </xf>
    <xf numFmtId="10" fontId="46" fillId="0" borderId="47" xfId="4" applyNumberFormat="1" applyFont="1" applyBorder="1" applyAlignment="1">
      <alignment vertical="center" wrapText="1"/>
    </xf>
    <xf numFmtId="175" fontId="46" fillId="0" borderId="47" xfId="4" applyNumberFormat="1" applyFont="1" applyBorder="1" applyAlignment="1">
      <alignment horizontal="center" vertical="center" wrapText="1"/>
    </xf>
    <xf numFmtId="3" fontId="46" fillId="10" borderId="47" xfId="4" applyNumberFormat="1" applyFont="1" applyFill="1" applyBorder="1" applyAlignment="1">
      <alignment horizontal="center" vertical="center"/>
    </xf>
    <xf numFmtId="0" fontId="61" fillId="0" borderId="47" xfId="4" applyFont="1" applyBorder="1" applyAlignment="1">
      <alignment horizontal="center" vertical="center"/>
    </xf>
    <xf numFmtId="10" fontId="61" fillId="0" borderId="47" xfId="4" applyNumberFormat="1" applyFont="1" applyBorder="1" applyAlignment="1">
      <alignment horizontal="center" vertical="center" wrapText="1"/>
    </xf>
    <xf numFmtId="174" fontId="61" fillId="0" borderId="47" xfId="4" applyNumberFormat="1" applyFont="1" applyBorder="1" applyAlignment="1">
      <alignment vertical="center" wrapText="1"/>
    </xf>
    <xf numFmtId="10" fontId="61" fillId="0" borderId="47" xfId="4" applyNumberFormat="1" applyFont="1" applyBorder="1" applyAlignment="1">
      <alignment vertical="center" wrapText="1"/>
    </xf>
    <xf numFmtId="2" fontId="61" fillId="0" borderId="47" xfId="4" applyNumberFormat="1" applyFont="1" applyBorder="1" applyAlignment="1">
      <alignment horizontal="center" vertical="center" wrapText="1"/>
    </xf>
    <xf numFmtId="9" fontId="61" fillId="0" borderId="47" xfId="4" applyNumberFormat="1" applyFont="1" applyBorder="1" applyAlignment="1">
      <alignment horizontal="center" vertical="center" wrapText="1"/>
    </xf>
    <xf numFmtId="168" fontId="75" fillId="0" borderId="63" xfId="4" applyNumberFormat="1" applyFont="1" applyBorder="1" applyAlignment="1">
      <alignment horizontal="center" vertical="center" wrapText="1"/>
    </xf>
    <xf numFmtId="0" fontId="58" fillId="2" borderId="131" xfId="4" applyFont="1" applyFill="1" applyBorder="1" applyAlignment="1">
      <alignment vertical="center" wrapText="1"/>
    </xf>
    <xf numFmtId="0" fontId="61" fillId="0" borderId="131" xfId="4" applyFont="1" applyBorder="1" applyAlignment="1">
      <alignment horizontal="center" vertical="center" wrapText="1"/>
    </xf>
    <xf numFmtId="0" fontId="61" fillId="0" borderId="131" xfId="4" applyFont="1" applyBorder="1" applyAlignment="1">
      <alignment horizontal="center" vertical="center"/>
    </xf>
    <xf numFmtId="49" fontId="61" fillId="0" borderId="131" xfId="4" applyNumberFormat="1" applyFont="1" applyBorder="1" applyAlignment="1">
      <alignment horizontal="center" vertical="center" wrapText="1"/>
    </xf>
    <xf numFmtId="49" fontId="61" fillId="2" borderId="131" xfId="4" applyNumberFormat="1" applyFont="1" applyFill="1" applyBorder="1" applyAlignment="1">
      <alignment horizontal="center" vertical="center" wrapText="1"/>
    </xf>
    <xf numFmtId="9" fontId="61" fillId="2" borderId="131" xfId="4" applyNumberFormat="1" applyFont="1" applyFill="1" applyBorder="1" applyAlignment="1">
      <alignment horizontal="left" vertical="center" wrapText="1"/>
    </xf>
    <xf numFmtId="175" fontId="61" fillId="0" borderId="131" xfId="4" applyNumberFormat="1" applyFont="1" applyBorder="1" applyAlignment="1">
      <alignment horizontal="center" vertical="center" wrapText="1"/>
    </xf>
    <xf numFmtId="171" fontId="61" fillId="0" borderId="131" xfId="4" applyNumberFormat="1" applyFont="1" applyBorder="1" applyAlignment="1">
      <alignment vertical="center" wrapText="1"/>
    </xf>
    <xf numFmtId="0" fontId="61" fillId="0" borderId="131" xfId="4" applyFont="1" applyBorder="1" applyAlignment="1">
      <alignment vertical="center" wrapText="1"/>
    </xf>
    <xf numFmtId="0" fontId="75" fillId="0" borderId="131" xfId="4" applyFont="1" applyBorder="1" applyAlignment="1">
      <alignment horizontal="center" vertical="center" wrapText="1"/>
    </xf>
    <xf numFmtId="0" fontId="46" fillId="2" borderId="131" xfId="4" applyFont="1" applyFill="1" applyBorder="1" applyAlignment="1">
      <alignment horizontal="center" vertical="center" wrapText="1"/>
    </xf>
    <xf numFmtId="0" fontId="2" fillId="0" borderId="43" xfId="4" applyFont="1"/>
    <xf numFmtId="4" fontId="43" fillId="3" borderId="53" xfId="4" applyNumberFormat="1" applyFont="1" applyFill="1" applyBorder="1" applyAlignment="1">
      <alignment horizontal="center" vertical="center" wrapText="1"/>
    </xf>
    <xf numFmtId="165" fontId="102" fillId="9" borderId="55" xfId="4" applyNumberFormat="1" applyFont="1" applyFill="1" applyBorder="1" applyAlignment="1">
      <alignment horizontal="center" vertical="center" wrapText="1"/>
    </xf>
    <xf numFmtId="171" fontId="102" fillId="39" borderId="78" xfId="17" applyNumberFormat="1" applyFont="1" applyFill="1" applyBorder="1" applyAlignment="1">
      <alignment horizontal="center" vertical="center" wrapText="1"/>
    </xf>
    <xf numFmtId="9" fontId="102" fillId="39" borderId="78" xfId="15" applyFont="1" applyFill="1" applyBorder="1" applyAlignment="1">
      <alignment horizontal="center" vertical="center" wrapText="1"/>
    </xf>
    <xf numFmtId="9" fontId="102" fillId="39" borderId="78" xfId="15" applyFont="1" applyFill="1" applyBorder="1" applyAlignment="1">
      <alignment vertical="center" wrapText="1"/>
    </xf>
    <xf numFmtId="171" fontId="102" fillId="39" borderId="78" xfId="17" applyNumberFormat="1" applyFont="1" applyFill="1" applyBorder="1" applyAlignment="1">
      <alignment vertical="center" wrapText="1"/>
    </xf>
    <xf numFmtId="0" fontId="101" fillId="0" borderId="43" xfId="4" applyFont="1" applyAlignment="1">
      <alignment horizontal="left" vertical="center"/>
    </xf>
    <xf numFmtId="0" fontId="101" fillId="0" borderId="74" xfId="4" applyFont="1" applyBorder="1" applyAlignment="1">
      <alignment horizontal="left" vertical="center"/>
    </xf>
    <xf numFmtId="165" fontId="102" fillId="6" borderId="55" xfId="4" applyNumberFormat="1" applyFont="1" applyFill="1" applyBorder="1" applyAlignment="1">
      <alignment horizontal="center" vertical="center" wrapText="1"/>
    </xf>
    <xf numFmtId="166" fontId="119" fillId="46" borderId="55" xfId="4" applyNumberFormat="1" applyFont="1" applyFill="1" applyBorder="1" applyAlignment="1">
      <alignment horizontal="center" vertical="center" wrapText="1"/>
    </xf>
    <xf numFmtId="167" fontId="102" fillId="0" borderId="55" xfId="4" applyNumberFormat="1" applyFont="1" applyBorder="1" applyAlignment="1">
      <alignment horizontal="left" vertical="center" wrapText="1"/>
    </xf>
    <xf numFmtId="167" fontId="102" fillId="0" borderId="55" xfId="4" applyNumberFormat="1" applyFont="1" applyBorder="1" applyAlignment="1">
      <alignment horizontal="center" vertical="center" wrapText="1"/>
    </xf>
    <xf numFmtId="0" fontId="102" fillId="6" borderId="78" xfId="4" applyFont="1" applyFill="1" applyBorder="1" applyAlignment="1">
      <alignment horizontal="center" vertical="center" wrapText="1"/>
    </xf>
    <xf numFmtId="9" fontId="102" fillId="10" borderId="78" xfId="4" applyNumberFormat="1" applyFont="1" applyFill="1" applyBorder="1" applyAlignment="1">
      <alignment horizontal="center" vertical="center"/>
    </xf>
    <xf numFmtId="49" fontId="102" fillId="10" borderId="78" xfId="4" applyNumberFormat="1" applyFont="1" applyFill="1" applyBorder="1" applyAlignment="1">
      <alignment horizontal="center" vertical="center" wrapText="1"/>
    </xf>
    <xf numFmtId="9" fontId="102" fillId="6" borderId="78" xfId="4" applyNumberFormat="1" applyFont="1" applyFill="1" applyBorder="1" applyAlignment="1">
      <alignment horizontal="left" vertical="center" wrapText="1"/>
    </xf>
    <xf numFmtId="0" fontId="102" fillId="6" borderId="78" xfId="4" applyFont="1" applyFill="1" applyBorder="1" applyAlignment="1">
      <alignment horizontal="left" vertical="center" wrapText="1"/>
    </xf>
    <xf numFmtId="4" fontId="102" fillId="6" borderId="78" xfId="4" applyNumberFormat="1" applyFont="1" applyFill="1" applyBorder="1" applyAlignment="1">
      <alignment horizontal="center" vertical="center" wrapText="1"/>
    </xf>
    <xf numFmtId="0" fontId="101" fillId="2" borderId="78" xfId="4" applyFont="1" applyFill="1" applyBorder="1" applyAlignment="1">
      <alignment vertical="center" wrapText="1"/>
    </xf>
    <xf numFmtId="0" fontId="117" fillId="0" borderId="78" xfId="4" applyFont="1" applyBorder="1" applyAlignment="1">
      <alignment horizontal="center" vertical="center" wrapText="1"/>
    </xf>
    <xf numFmtId="0" fontId="117" fillId="0" borderId="78" xfId="4" applyFont="1" applyBorder="1" applyAlignment="1">
      <alignment horizontal="center" vertical="center"/>
    </xf>
    <xf numFmtId="49" fontId="117" fillId="2" borderId="78" xfId="4" applyNumberFormat="1" applyFont="1" applyFill="1" applyBorder="1" applyAlignment="1">
      <alignment horizontal="center" vertical="center" wrapText="1"/>
    </xf>
    <xf numFmtId="0" fontId="117" fillId="0" borderId="78" xfId="4" applyFont="1" applyBorder="1" applyAlignment="1">
      <alignment horizontal="left" vertical="center" wrapText="1"/>
    </xf>
    <xf numFmtId="2" fontId="117" fillId="0" borderId="78" xfId="4" applyNumberFormat="1" applyFont="1" applyBorder="1" applyAlignment="1">
      <alignment horizontal="center" vertical="center" wrapText="1"/>
    </xf>
    <xf numFmtId="171" fontId="102" fillId="0" borderId="78" xfId="4" applyNumberFormat="1" applyFont="1" applyBorder="1" applyAlignment="1">
      <alignment vertical="center" wrapText="1"/>
    </xf>
    <xf numFmtId="0" fontId="101" fillId="0" borderId="78" xfId="4" applyFont="1" applyBorder="1" applyAlignment="1">
      <alignment horizontal="left" vertical="center" wrapText="1"/>
    </xf>
    <xf numFmtId="0" fontId="119" fillId="0" borderId="78" xfId="4" applyFont="1" applyBorder="1" applyAlignment="1">
      <alignment horizontal="center" vertical="center" wrapText="1"/>
    </xf>
    <xf numFmtId="0" fontId="101" fillId="0" borderId="78" xfId="4" applyFont="1" applyBorder="1" applyAlignment="1">
      <alignment vertical="center" wrapText="1"/>
    </xf>
    <xf numFmtId="2" fontId="102" fillId="10" borderId="78" xfId="4" applyNumberFormat="1" applyFont="1" applyFill="1" applyBorder="1" applyAlignment="1">
      <alignment horizontal="center" vertical="center"/>
    </xf>
    <xf numFmtId="3" fontId="102" fillId="6" borderId="78" xfId="4" applyNumberFormat="1" applyFont="1" applyFill="1" applyBorder="1" applyAlignment="1">
      <alignment horizontal="center" vertical="center" wrapText="1"/>
    </xf>
    <xf numFmtId="1" fontId="117" fillId="0" borderId="78" xfId="4" applyNumberFormat="1" applyFont="1" applyBorder="1" applyAlignment="1">
      <alignment horizontal="center" vertical="center" wrapText="1"/>
    </xf>
    <xf numFmtId="171" fontId="117" fillId="0" borderId="78" xfId="4" applyNumberFormat="1" applyFont="1" applyBorder="1" applyAlignment="1">
      <alignment vertical="center" wrapText="1"/>
    </xf>
    <xf numFmtId="2" fontId="117" fillId="0" borderId="78" xfId="4" applyNumberFormat="1" applyFont="1" applyBorder="1" applyAlignment="1">
      <alignment vertical="center" wrapText="1"/>
    </xf>
    <xf numFmtId="9" fontId="117" fillId="0" borderId="78" xfId="4" applyNumberFormat="1" applyFont="1" applyBorder="1" applyAlignment="1">
      <alignment horizontal="left" vertical="center" wrapText="1"/>
    </xf>
    <xf numFmtId="9" fontId="102" fillId="10" borderId="78" xfId="4" applyNumberFormat="1" applyFont="1" applyFill="1" applyBorder="1" applyAlignment="1">
      <alignment horizontal="left" vertical="center"/>
    </xf>
    <xf numFmtId="49" fontId="102" fillId="10" borderId="78" xfId="4" applyNumberFormat="1" applyFont="1" applyFill="1" applyBorder="1" applyAlignment="1">
      <alignment horizontal="left" vertical="center" wrapText="1"/>
    </xf>
    <xf numFmtId="4" fontId="102" fillId="6" borderId="78" xfId="4" applyNumberFormat="1" applyFont="1" applyFill="1" applyBorder="1" applyAlignment="1">
      <alignment horizontal="left" vertical="center" wrapText="1"/>
    </xf>
    <xf numFmtId="0" fontId="101" fillId="2" borderId="78" xfId="4" applyFont="1" applyFill="1" applyBorder="1" applyAlignment="1">
      <alignment horizontal="left" vertical="center" wrapText="1"/>
    </xf>
    <xf numFmtId="0" fontId="117" fillId="0" borderId="78" xfId="4" applyFont="1" applyBorder="1" applyAlignment="1">
      <alignment horizontal="left" vertical="center"/>
    </xf>
    <xf numFmtId="49" fontId="117" fillId="2" borderId="78" xfId="4" applyNumberFormat="1" applyFont="1" applyFill="1" applyBorder="1" applyAlignment="1">
      <alignment horizontal="left" vertical="center" wrapText="1"/>
    </xf>
    <xf numFmtId="1" fontId="117" fillId="0" borderId="78" xfId="4" applyNumberFormat="1" applyFont="1" applyBorder="1" applyAlignment="1">
      <alignment vertical="center" wrapText="1"/>
    </xf>
    <xf numFmtId="0" fontId="119" fillId="0" borderId="78" xfId="4" applyFont="1" applyBorder="1" applyAlignment="1">
      <alignment horizontal="left" vertical="center" wrapText="1"/>
    </xf>
    <xf numFmtId="171" fontId="101" fillId="0" borderId="78" xfId="4" applyNumberFormat="1" applyFont="1" applyBorder="1" applyAlignment="1">
      <alignment horizontal="left" vertical="center" wrapText="1"/>
    </xf>
    <xf numFmtId="9" fontId="102" fillId="6" borderId="78" xfId="4" applyNumberFormat="1" applyFont="1" applyFill="1" applyBorder="1" applyAlignment="1">
      <alignment horizontal="center" vertical="center" wrapText="1"/>
    </xf>
    <xf numFmtId="1" fontId="117" fillId="0" borderId="78" xfId="4" applyNumberFormat="1" applyFont="1" applyBorder="1" applyAlignment="1">
      <alignment horizontal="left" vertical="center"/>
    </xf>
    <xf numFmtId="1" fontId="117" fillId="2" borderId="78" xfId="4" applyNumberFormat="1" applyFont="1" applyFill="1" applyBorder="1" applyAlignment="1">
      <alignment horizontal="left" vertical="center" wrapText="1"/>
    </xf>
    <xf numFmtId="1" fontId="117" fillId="0" borderId="78" xfId="4" applyNumberFormat="1" applyFont="1" applyBorder="1" applyAlignment="1">
      <alignment horizontal="left" vertical="center" wrapText="1"/>
    </xf>
    <xf numFmtId="1" fontId="101" fillId="0" borderId="78" xfId="4" applyNumberFormat="1" applyFont="1" applyBorder="1" applyAlignment="1">
      <alignment horizontal="left" vertical="center" wrapText="1"/>
    </xf>
    <xf numFmtId="0" fontId="119" fillId="10" borderId="78" xfId="4" applyFont="1" applyFill="1" applyBorder="1" applyAlignment="1">
      <alignment horizontal="center" vertical="center" wrapText="1"/>
    </xf>
    <xf numFmtId="0" fontId="102" fillId="10" borderId="78" xfId="4" applyFont="1" applyFill="1" applyBorder="1" applyAlignment="1">
      <alignment horizontal="center" vertical="center"/>
    </xf>
    <xf numFmtId="0" fontId="119" fillId="6" borderId="78" xfId="4" applyFont="1" applyFill="1" applyBorder="1" applyAlignment="1">
      <alignment horizontal="center" vertical="center" wrapText="1"/>
    </xf>
    <xf numFmtId="0" fontId="117" fillId="2" borderId="78" xfId="4" applyFont="1" applyFill="1" applyBorder="1" applyAlignment="1">
      <alignment horizontal="center" vertical="center" wrapText="1"/>
    </xf>
    <xf numFmtId="9" fontId="117" fillId="0" borderId="78" xfId="4" applyNumberFormat="1" applyFont="1" applyBorder="1" applyAlignment="1">
      <alignment horizontal="center" vertical="center" wrapText="1"/>
    </xf>
    <xf numFmtId="1" fontId="117" fillId="0" borderId="78" xfId="4" applyNumberFormat="1" applyFont="1" applyBorder="1" applyAlignment="1">
      <alignment horizontal="center" vertical="center"/>
    </xf>
    <xf numFmtId="1" fontId="117" fillId="2" borderId="78" xfId="4" applyNumberFormat="1" applyFont="1" applyFill="1" applyBorder="1" applyAlignment="1">
      <alignment horizontal="center" vertical="center" wrapText="1"/>
    </xf>
    <xf numFmtId="168" fontId="119" fillId="9" borderId="113" xfId="4" applyNumberFormat="1" applyFont="1" applyFill="1" applyBorder="1" applyAlignment="1">
      <alignment horizontal="center" vertical="center" wrapText="1"/>
    </xf>
    <xf numFmtId="0" fontId="102" fillId="6" borderId="114" xfId="4" applyFont="1" applyFill="1" applyBorder="1" applyAlignment="1">
      <alignment horizontal="center" vertical="center" wrapText="1"/>
    </xf>
    <xf numFmtId="9" fontId="102" fillId="10" borderId="114" xfId="4" applyNumberFormat="1" applyFont="1" applyFill="1" applyBorder="1" applyAlignment="1">
      <alignment horizontal="center" vertical="center"/>
    </xf>
    <xf numFmtId="49" fontId="102" fillId="10" borderId="114" xfId="4" applyNumberFormat="1" applyFont="1" applyFill="1" applyBorder="1" applyAlignment="1">
      <alignment horizontal="center" vertical="center" wrapText="1"/>
    </xf>
    <xf numFmtId="9" fontId="102" fillId="6" borderId="114" xfId="4" applyNumberFormat="1" applyFont="1" applyFill="1" applyBorder="1" applyAlignment="1">
      <alignment horizontal="left" vertical="center" wrapText="1"/>
    </xf>
    <xf numFmtId="171" fontId="102" fillId="39" borderId="114" xfId="17" applyNumberFormat="1" applyFont="1" applyFill="1" applyBorder="1" applyAlignment="1">
      <alignment horizontal="center" vertical="center" wrapText="1"/>
    </xf>
    <xf numFmtId="0" fontId="102" fillId="6" borderId="114" xfId="4" applyFont="1" applyFill="1" applyBorder="1" applyAlignment="1">
      <alignment horizontal="left" vertical="center" wrapText="1"/>
    </xf>
    <xf numFmtId="4" fontId="102" fillId="6" borderId="114" xfId="4" applyNumberFormat="1" applyFont="1" applyFill="1" applyBorder="1" applyAlignment="1">
      <alignment horizontal="center" vertical="center" wrapText="1"/>
    </xf>
    <xf numFmtId="170" fontId="102" fillId="6" borderId="115" xfId="4" applyNumberFormat="1" applyFont="1" applyFill="1" applyBorder="1" applyAlignment="1">
      <alignment horizontal="center" vertical="center" wrapText="1"/>
    </xf>
    <xf numFmtId="168" fontId="119" fillId="0" borderId="116" xfId="4" applyNumberFormat="1" applyFont="1" applyBorder="1" applyAlignment="1">
      <alignment horizontal="center" vertical="center" wrapText="1"/>
    </xf>
    <xf numFmtId="0" fontId="102" fillId="2" borderId="117" xfId="4" applyFont="1" applyFill="1" applyBorder="1" applyAlignment="1">
      <alignment horizontal="center" vertical="center" wrapText="1"/>
    </xf>
    <xf numFmtId="168" fontId="119" fillId="9" borderId="116" xfId="4" applyNumberFormat="1" applyFont="1" applyFill="1" applyBorder="1" applyAlignment="1">
      <alignment horizontal="center" vertical="center" wrapText="1"/>
    </xf>
    <xf numFmtId="170" fontId="102" fillId="6" borderId="117" xfId="4" applyNumberFormat="1" applyFont="1" applyFill="1" applyBorder="1" applyAlignment="1">
      <alignment horizontal="center" vertical="center" wrapText="1"/>
    </xf>
    <xf numFmtId="168" fontId="119" fillId="9" borderId="116" xfId="4" applyNumberFormat="1" applyFont="1" applyFill="1" applyBorder="1" applyAlignment="1">
      <alignment horizontal="left" vertical="center" wrapText="1"/>
    </xf>
    <xf numFmtId="170" fontId="102" fillId="6" borderId="117" xfId="4" applyNumberFormat="1" applyFont="1" applyFill="1" applyBorder="1" applyAlignment="1">
      <alignment horizontal="left" vertical="center" wrapText="1"/>
    </xf>
    <xf numFmtId="168" fontId="119" fillId="0" borderId="116" xfId="4" applyNumberFormat="1" applyFont="1" applyBorder="1" applyAlignment="1">
      <alignment horizontal="left" vertical="center" wrapText="1"/>
    </xf>
    <xf numFmtId="0" fontId="102" fillId="2" borderId="117" xfId="4" applyFont="1" applyFill="1" applyBorder="1" applyAlignment="1">
      <alignment horizontal="left" vertical="center" wrapText="1"/>
    </xf>
    <xf numFmtId="168" fontId="119" fillId="0" borderId="118" xfId="4" applyNumberFormat="1" applyFont="1" applyBorder="1" applyAlignment="1">
      <alignment horizontal="center" vertical="center" wrapText="1"/>
    </xf>
    <xf numFmtId="0" fontId="101" fillId="2" borderId="119" xfId="4" applyFont="1" applyFill="1" applyBorder="1" applyAlignment="1">
      <alignment vertical="center" wrapText="1"/>
    </xf>
    <xf numFmtId="9" fontId="117" fillId="0" borderId="119" xfId="4" applyNumberFormat="1" applyFont="1" applyBorder="1" applyAlignment="1">
      <alignment horizontal="center" vertical="center" wrapText="1"/>
    </xf>
    <xf numFmtId="1" fontId="117" fillId="0" borderId="119" xfId="4" applyNumberFormat="1" applyFont="1" applyBorder="1" applyAlignment="1">
      <alignment horizontal="center" vertical="center"/>
    </xf>
    <xf numFmtId="1" fontId="117" fillId="2" borderId="119" xfId="4" applyNumberFormat="1" applyFont="1" applyFill="1" applyBorder="1" applyAlignment="1">
      <alignment horizontal="center" vertical="center" wrapText="1"/>
    </xf>
    <xf numFmtId="1" fontId="117" fillId="0" borderId="119" xfId="4" applyNumberFormat="1" applyFont="1" applyBorder="1" applyAlignment="1">
      <alignment horizontal="center" vertical="center" wrapText="1"/>
    </xf>
    <xf numFmtId="1" fontId="117" fillId="0" borderId="119" xfId="4" applyNumberFormat="1" applyFont="1" applyBorder="1" applyAlignment="1">
      <alignment vertical="center" wrapText="1"/>
    </xf>
    <xf numFmtId="171" fontId="117" fillId="0" borderId="119" xfId="4" applyNumberFormat="1" applyFont="1" applyBorder="1" applyAlignment="1">
      <alignment vertical="center" wrapText="1"/>
    </xf>
    <xf numFmtId="0" fontId="101" fillId="0" borderId="119" xfId="4" applyFont="1" applyBorder="1" applyAlignment="1">
      <alignment horizontal="left" vertical="center" wrapText="1"/>
    </xf>
    <xf numFmtId="0" fontId="117" fillId="0" borderId="119" xfId="4" applyFont="1" applyBorder="1" applyAlignment="1">
      <alignment horizontal="center" vertical="center" wrapText="1"/>
    </xf>
    <xf numFmtId="0" fontId="117" fillId="2" borderId="119" xfId="4" applyFont="1" applyFill="1" applyBorder="1" applyAlignment="1">
      <alignment horizontal="center" vertical="center" wrapText="1"/>
    </xf>
    <xf numFmtId="0" fontId="102" fillId="2" borderId="120" xfId="4" applyFont="1" applyFill="1" applyBorder="1" applyAlignment="1">
      <alignment horizontal="center" vertical="center" wrapText="1"/>
    </xf>
    <xf numFmtId="0" fontId="75" fillId="0" borderId="64" xfId="4" applyFont="1" applyBorder="1" applyAlignment="1">
      <alignment horizontal="center"/>
    </xf>
    <xf numFmtId="49" fontId="117" fillId="0" borderId="78" xfId="4" applyNumberFormat="1" applyFont="1" applyBorder="1" applyAlignment="1">
      <alignment horizontal="center" vertical="center" wrapText="1"/>
    </xf>
    <xf numFmtId="49" fontId="117" fillId="0" borderId="78" xfId="4" applyNumberFormat="1" applyFont="1" applyBorder="1" applyAlignment="1">
      <alignment horizontal="left" vertical="center" wrapText="1"/>
    </xf>
    <xf numFmtId="0" fontId="101" fillId="0" borderId="74" xfId="4" applyFont="1" applyBorder="1" applyAlignment="1">
      <alignment wrapText="1"/>
    </xf>
    <xf numFmtId="0" fontId="17" fillId="2" borderId="43" xfId="4" applyFont="1" applyFill="1" applyAlignment="1">
      <alignment vertical="center" wrapText="1"/>
    </xf>
    <xf numFmtId="0" fontId="17" fillId="2" borderId="7" xfId="4" applyFont="1" applyFill="1" applyBorder="1" applyAlignment="1">
      <alignment vertical="center" wrapText="1"/>
    </xf>
    <xf numFmtId="0" fontId="18" fillId="2" borderId="12" xfId="4" applyFont="1" applyFill="1" applyBorder="1" applyAlignment="1">
      <alignment vertical="center" wrapText="1"/>
    </xf>
    <xf numFmtId="0" fontId="19" fillId="2" borderId="69" xfId="4" applyFont="1" applyFill="1" applyBorder="1" applyAlignment="1">
      <alignment vertical="center" wrapText="1"/>
    </xf>
    <xf numFmtId="0" fontId="17" fillId="2" borderId="18" xfId="4" applyFont="1" applyFill="1" applyBorder="1"/>
    <xf numFmtId="0" fontId="19" fillId="2" borderId="74" xfId="4" applyFont="1" applyFill="1" applyBorder="1" applyAlignment="1">
      <alignment vertical="center" wrapText="1"/>
    </xf>
    <xf numFmtId="0" fontId="22" fillId="2" borderId="96" xfId="4" applyFont="1" applyFill="1" applyBorder="1" applyAlignment="1">
      <alignment horizontal="left" vertical="center"/>
    </xf>
    <xf numFmtId="0" fontId="17" fillId="2" borderId="29" xfId="4" applyFont="1" applyFill="1" applyBorder="1"/>
    <xf numFmtId="0" fontId="22" fillId="2" borderId="32" xfId="4" applyFont="1" applyFill="1" applyBorder="1" applyAlignment="1">
      <alignment vertical="center"/>
    </xf>
    <xf numFmtId="0" fontId="22" fillId="2" borderId="32" xfId="4" applyFont="1" applyFill="1" applyBorder="1" applyAlignment="1">
      <alignment horizontal="center" vertical="center"/>
    </xf>
    <xf numFmtId="0" fontId="22" fillId="2" borderId="32" xfId="4" applyFont="1" applyFill="1" applyBorder="1" applyAlignment="1">
      <alignment horizontal="left" vertical="center"/>
    </xf>
    <xf numFmtId="0" fontId="22" fillId="2" borderId="33" xfId="4" applyFont="1" applyFill="1" applyBorder="1" applyAlignment="1">
      <alignment horizontal="left" vertical="center"/>
    </xf>
    <xf numFmtId="0" fontId="31" fillId="2" borderId="43" xfId="4" applyFont="1" applyFill="1" applyAlignment="1">
      <alignment horizontal="center" vertical="center" wrapText="1"/>
    </xf>
    <xf numFmtId="0" fontId="141" fillId="17" borderId="138" xfId="4" applyFont="1" applyFill="1" applyBorder="1" applyAlignment="1">
      <alignment vertical="center" wrapText="1"/>
    </xf>
    <xf numFmtId="0" fontId="141" fillId="17" borderId="138" xfId="4" applyFont="1" applyFill="1" applyBorder="1" applyAlignment="1">
      <alignment horizontal="center" vertical="center" wrapText="1"/>
    </xf>
    <xf numFmtId="4" fontId="90" fillId="2" borderId="39" xfId="4" applyNumberFormat="1" applyFont="1" applyFill="1" applyBorder="1" applyAlignment="1">
      <alignment horizontal="left" vertical="center"/>
    </xf>
    <xf numFmtId="0" fontId="18" fillId="2" borderId="43" xfId="4" applyFont="1" applyFill="1" applyAlignment="1">
      <alignment vertical="center" wrapText="1"/>
    </xf>
    <xf numFmtId="0" fontId="55" fillId="0" borderId="43" xfId="4" applyFont="1"/>
    <xf numFmtId="0" fontId="78" fillId="0" borderId="43" xfId="4" applyFont="1" applyAlignment="1">
      <alignment horizontal="center"/>
    </xf>
    <xf numFmtId="0" fontId="78" fillId="0" borderId="43" xfId="4" applyFont="1" applyAlignment="1">
      <alignment horizontal="left" vertical="center"/>
    </xf>
    <xf numFmtId="0" fontId="75" fillId="0" borderId="43" xfId="4" applyFont="1" applyAlignment="1">
      <alignment horizontal="left" vertical="center"/>
    </xf>
    <xf numFmtId="0" fontId="124" fillId="0" borderId="43" xfId="4" applyFont="1" applyAlignment="1">
      <alignment horizontal="left" vertical="center"/>
    </xf>
    <xf numFmtId="0" fontId="46" fillId="0" borderId="47" xfId="4" applyFont="1" applyBorder="1" applyAlignment="1">
      <alignment horizontal="center" vertical="center" wrapText="1"/>
    </xf>
    <xf numFmtId="0" fontId="18" fillId="2" borderId="43" xfId="4" applyFont="1" applyFill="1" applyAlignment="1">
      <alignment wrapText="1"/>
    </xf>
    <xf numFmtId="0" fontId="114" fillId="0" borderId="43" xfId="4" applyFont="1" applyAlignment="1">
      <alignment wrapText="1"/>
    </xf>
    <xf numFmtId="0" fontId="18" fillId="2" borderId="100" xfId="4" applyFont="1" applyFill="1" applyBorder="1" applyAlignment="1">
      <alignment vertical="center" wrapText="1"/>
    </xf>
    <xf numFmtId="0" fontId="17" fillId="2" borderId="102" xfId="4" applyFont="1" applyFill="1" applyBorder="1"/>
    <xf numFmtId="0" fontId="17" fillId="2" borderId="104" xfId="4" applyFont="1" applyFill="1" applyBorder="1"/>
    <xf numFmtId="0" fontId="75" fillId="10" borderId="78" xfId="4" applyFont="1" applyFill="1" applyBorder="1" applyAlignment="1">
      <alignment horizontal="center" vertical="center" wrapText="1"/>
    </xf>
    <xf numFmtId="9" fontId="46" fillId="10" borderId="78" xfId="4" applyNumberFormat="1" applyFont="1" applyFill="1" applyBorder="1" applyAlignment="1">
      <alignment horizontal="center" vertical="center"/>
    </xf>
    <xf numFmtId="49" fontId="46" fillId="10" borderId="78" xfId="4" applyNumberFormat="1" applyFont="1" applyFill="1" applyBorder="1" applyAlignment="1">
      <alignment horizontal="center" vertical="center" wrapText="1"/>
    </xf>
    <xf numFmtId="9" fontId="46" fillId="6" borderId="78" xfId="4" applyNumberFormat="1" applyFont="1" applyFill="1" applyBorder="1" applyAlignment="1">
      <alignment horizontal="left" vertical="center" wrapText="1"/>
    </xf>
    <xf numFmtId="0" fontId="46" fillId="6" borderId="78" xfId="4" applyFont="1" applyFill="1" applyBorder="1" applyAlignment="1">
      <alignment horizontal="center" vertical="center" wrapText="1"/>
    </xf>
    <xf numFmtId="9" fontId="46" fillId="11" borderId="78" xfId="4" applyNumberFormat="1" applyFont="1" applyFill="1" applyBorder="1" applyAlignment="1">
      <alignment horizontal="center" vertical="center" wrapText="1"/>
    </xf>
    <xf numFmtId="0" fontId="46" fillId="6" borderId="78" xfId="4" applyFont="1" applyFill="1" applyBorder="1" applyAlignment="1">
      <alignment vertical="center" wrapText="1"/>
    </xf>
    <xf numFmtId="0" fontId="46" fillId="6" borderId="78" xfId="4" applyFont="1" applyFill="1" applyBorder="1" applyAlignment="1">
      <alignment horizontal="left" vertical="top" wrapText="1"/>
    </xf>
    <xf numFmtId="4" fontId="46" fillId="6" borderId="78" xfId="4" applyNumberFormat="1" applyFont="1" applyFill="1" applyBorder="1" applyAlignment="1">
      <alignment horizontal="center" vertical="center" wrapText="1"/>
    </xf>
    <xf numFmtId="0" fontId="58" fillId="2" borderId="78" xfId="4" applyFont="1" applyFill="1" applyBorder="1" applyAlignment="1">
      <alignment vertical="center" wrapText="1"/>
    </xf>
    <xf numFmtId="0" fontId="61" fillId="0" borderId="78" xfId="4" applyFont="1" applyBorder="1" applyAlignment="1">
      <alignment horizontal="center" vertical="center" wrapText="1"/>
    </xf>
    <xf numFmtId="0" fontId="46" fillId="0" borderId="78" xfId="4" applyFont="1" applyBorder="1" applyAlignment="1">
      <alignment horizontal="center" vertical="center"/>
    </xf>
    <xf numFmtId="49" fontId="46" fillId="0" borderId="78" xfId="4" applyNumberFormat="1" applyFont="1" applyBorder="1" applyAlignment="1">
      <alignment horizontal="center" vertical="center" wrapText="1"/>
    </xf>
    <xf numFmtId="49" fontId="46" fillId="2" borderId="78" xfId="4" applyNumberFormat="1" applyFont="1" applyFill="1" applyBorder="1" applyAlignment="1">
      <alignment horizontal="center" vertical="center" wrapText="1"/>
    </xf>
    <xf numFmtId="0" fontId="61" fillId="0" borderId="78" xfId="4" applyFont="1" applyBorder="1" applyAlignment="1">
      <alignment horizontal="left" vertical="center" wrapText="1"/>
    </xf>
    <xf numFmtId="1" fontId="46" fillId="0" borderId="78" xfId="4" applyNumberFormat="1" applyFont="1" applyBorder="1" applyAlignment="1">
      <alignment horizontal="center" vertical="center" wrapText="1"/>
    </xf>
    <xf numFmtId="171" fontId="46" fillId="0" borderId="78" xfId="4" applyNumberFormat="1" applyFont="1" applyBorder="1" applyAlignment="1">
      <alignment vertical="center" wrapText="1"/>
    </xf>
    <xf numFmtId="0" fontId="58" fillId="0" borderId="78" xfId="4" applyFont="1" applyBorder="1" applyAlignment="1">
      <alignment vertical="center" wrapText="1"/>
    </xf>
    <xf numFmtId="0" fontId="75" fillId="10" borderId="78" xfId="4" applyFont="1" applyFill="1" applyBorder="1" applyAlignment="1">
      <alignment horizontal="left" vertical="center" wrapText="1"/>
    </xf>
    <xf numFmtId="9" fontId="46" fillId="10" borderId="78" xfId="4" applyNumberFormat="1" applyFont="1" applyFill="1" applyBorder="1" applyAlignment="1">
      <alignment horizontal="left" vertical="center"/>
    </xf>
    <xf numFmtId="49" fontId="46" fillId="10" borderId="78" xfId="4" applyNumberFormat="1" applyFont="1" applyFill="1" applyBorder="1" applyAlignment="1">
      <alignment horizontal="left" vertical="center" wrapText="1"/>
    </xf>
    <xf numFmtId="0" fontId="46" fillId="6" borderId="78" xfId="4" applyFont="1" applyFill="1" applyBorder="1" applyAlignment="1">
      <alignment horizontal="left" vertical="center" wrapText="1"/>
    </xf>
    <xf numFmtId="9" fontId="46" fillId="11" borderId="78" xfId="4" applyNumberFormat="1" applyFont="1" applyFill="1" applyBorder="1" applyAlignment="1">
      <alignment horizontal="left" vertical="center" wrapText="1"/>
    </xf>
    <xf numFmtId="4" fontId="46" fillId="6" borderId="78" xfId="4" applyNumberFormat="1" applyFont="1" applyFill="1" applyBorder="1" applyAlignment="1">
      <alignment horizontal="left" vertical="center" wrapText="1"/>
    </xf>
    <xf numFmtId="0" fontId="58" fillId="2" borderId="78" xfId="4" applyFont="1" applyFill="1" applyBorder="1" applyAlignment="1">
      <alignment horizontal="left" vertical="center" wrapText="1"/>
    </xf>
    <xf numFmtId="0" fontId="46" fillId="0" borderId="78" xfId="4" applyFont="1" applyBorder="1" applyAlignment="1">
      <alignment horizontal="left" vertical="center"/>
    </xf>
    <xf numFmtId="49" fontId="46" fillId="0" borderId="78" xfId="4" applyNumberFormat="1" applyFont="1" applyBorder="1" applyAlignment="1">
      <alignment horizontal="left" vertical="center" wrapText="1"/>
    </xf>
    <xf numFmtId="49" fontId="46" fillId="2" borderId="78" xfId="4" applyNumberFormat="1" applyFont="1" applyFill="1" applyBorder="1" applyAlignment="1">
      <alignment horizontal="left" vertical="center" wrapText="1"/>
    </xf>
    <xf numFmtId="1" fontId="46" fillId="0" borderId="78" xfId="4" applyNumberFormat="1" applyFont="1" applyBorder="1" applyAlignment="1">
      <alignment horizontal="left" vertical="center" wrapText="1"/>
    </xf>
    <xf numFmtId="171" fontId="46" fillId="0" borderId="78" xfId="4" applyNumberFormat="1" applyFont="1" applyBorder="1" applyAlignment="1">
      <alignment horizontal="left" vertical="center" wrapText="1"/>
    </xf>
    <xf numFmtId="0" fontId="58" fillId="0" borderId="78" xfId="4" applyFont="1" applyBorder="1" applyAlignment="1">
      <alignment horizontal="left" vertical="center" wrapText="1"/>
    </xf>
    <xf numFmtId="0" fontId="75" fillId="0" borderId="78" xfId="4" applyFont="1" applyBorder="1" applyAlignment="1">
      <alignment horizontal="left" vertical="center" wrapText="1"/>
    </xf>
    <xf numFmtId="9" fontId="46" fillId="6" borderId="78" xfId="4" applyNumberFormat="1" applyFont="1" applyFill="1" applyBorder="1" applyAlignment="1">
      <alignment horizontal="center" vertical="center" wrapText="1"/>
    </xf>
    <xf numFmtId="0" fontId="58" fillId="0" borderId="78" xfId="4" applyFont="1" applyBorder="1" applyAlignment="1">
      <alignment wrapText="1"/>
    </xf>
    <xf numFmtId="9" fontId="61" fillId="0" borderId="78" xfId="4" applyNumberFormat="1" applyFont="1" applyBorder="1" applyAlignment="1">
      <alignment horizontal="center" vertical="center" wrapText="1"/>
    </xf>
    <xf numFmtId="2" fontId="46" fillId="0" borderId="78" xfId="4" applyNumberFormat="1" applyFont="1" applyBorder="1" applyAlignment="1">
      <alignment horizontal="center" vertical="center" wrapText="1"/>
    </xf>
    <xf numFmtId="0" fontId="46" fillId="0" borderId="78" xfId="4" applyFont="1" applyBorder="1" applyAlignment="1">
      <alignment horizontal="center" vertical="center" wrapText="1"/>
    </xf>
    <xf numFmtId="0" fontId="61" fillId="2" borderId="78" xfId="4" applyFont="1" applyFill="1" applyBorder="1" applyAlignment="1">
      <alignment horizontal="center" vertical="center" wrapText="1"/>
    </xf>
    <xf numFmtId="49" fontId="46" fillId="6" borderId="78" xfId="4" applyNumberFormat="1" applyFont="1" applyFill="1" applyBorder="1" applyAlignment="1">
      <alignment horizontal="center" vertical="center" wrapText="1"/>
    </xf>
    <xf numFmtId="168" fontId="75" fillId="9" borderId="116" xfId="4" applyNumberFormat="1" applyFont="1" applyFill="1" applyBorder="1" applyAlignment="1">
      <alignment horizontal="center" vertical="center" wrapText="1"/>
    </xf>
    <xf numFmtId="168" fontId="75" fillId="0" borderId="116" xfId="4" applyNumberFormat="1" applyFont="1" applyBorder="1" applyAlignment="1">
      <alignment horizontal="center" vertical="center" wrapText="1"/>
    </xf>
    <xf numFmtId="0" fontId="46" fillId="2" borderId="117" xfId="4" applyFont="1" applyFill="1" applyBorder="1" applyAlignment="1">
      <alignment horizontal="center" vertical="center" wrapText="1"/>
    </xf>
    <xf numFmtId="170" fontId="46" fillId="6" borderId="117" xfId="4" applyNumberFormat="1" applyFont="1" applyFill="1" applyBorder="1" applyAlignment="1">
      <alignment horizontal="center" vertical="center" wrapText="1"/>
    </xf>
    <xf numFmtId="168" fontId="75" fillId="9" borderId="116" xfId="4" applyNumberFormat="1" applyFont="1" applyFill="1" applyBorder="1" applyAlignment="1">
      <alignment horizontal="left" vertical="center" wrapText="1"/>
    </xf>
    <xf numFmtId="168" fontId="75" fillId="0" borderId="116" xfId="4" applyNumberFormat="1" applyFont="1" applyBorder="1" applyAlignment="1">
      <alignment horizontal="left" vertical="center" wrapText="1"/>
    </xf>
    <xf numFmtId="168" fontId="75" fillId="0" borderId="118" xfId="4" applyNumberFormat="1" applyFont="1" applyBorder="1" applyAlignment="1">
      <alignment horizontal="center" vertical="center" wrapText="1"/>
    </xf>
    <xf numFmtId="0" fontId="58" fillId="2" borderId="119" xfId="4" applyFont="1" applyFill="1" applyBorder="1" applyAlignment="1">
      <alignment vertical="center" wrapText="1"/>
    </xf>
    <xf numFmtId="9" fontId="61" fillId="0" borderId="119" xfId="4" applyNumberFormat="1" applyFont="1" applyBorder="1" applyAlignment="1">
      <alignment horizontal="center" vertical="center" wrapText="1"/>
    </xf>
    <xf numFmtId="0" fontId="46" fillId="0" borderId="119" xfId="4" applyFont="1" applyBorder="1" applyAlignment="1">
      <alignment horizontal="center" vertical="center"/>
    </xf>
    <xf numFmtId="49" fontId="46" fillId="0" borderId="119" xfId="4" applyNumberFormat="1" applyFont="1" applyBorder="1" applyAlignment="1">
      <alignment horizontal="center" vertical="center" wrapText="1"/>
    </xf>
    <xf numFmtId="49" fontId="46" fillId="2" borderId="119" xfId="4" applyNumberFormat="1" applyFont="1" applyFill="1" applyBorder="1" applyAlignment="1">
      <alignment horizontal="center" vertical="center" wrapText="1"/>
    </xf>
    <xf numFmtId="0" fontId="61" fillId="0" borderId="119" xfId="4" applyFont="1" applyBorder="1" applyAlignment="1">
      <alignment horizontal="center" vertical="center" wrapText="1"/>
    </xf>
    <xf numFmtId="2" fontId="46" fillId="0" borderId="119" xfId="4" applyNumberFormat="1" applyFont="1" applyBorder="1" applyAlignment="1">
      <alignment horizontal="center" vertical="center" wrapText="1"/>
    </xf>
    <xf numFmtId="171" fontId="46" fillId="0" borderId="119" xfId="4" applyNumberFormat="1" applyFont="1" applyBorder="1" applyAlignment="1">
      <alignment vertical="center" wrapText="1"/>
    </xf>
    <xf numFmtId="0" fontId="58" fillId="0" borderId="119" xfId="4" applyFont="1" applyBorder="1" applyAlignment="1">
      <alignment vertical="center" wrapText="1"/>
    </xf>
    <xf numFmtId="0" fontId="61" fillId="2" borderId="119" xfId="4" applyFont="1" applyFill="1" applyBorder="1" applyAlignment="1">
      <alignment horizontal="center" vertical="center" wrapText="1"/>
    </xf>
    <xf numFmtId="0" fontId="46" fillId="2" borderId="120" xfId="4" applyFont="1" applyFill="1" applyBorder="1" applyAlignment="1">
      <alignment horizontal="center" vertical="center" wrapText="1"/>
    </xf>
    <xf numFmtId="49" fontId="46" fillId="10" borderId="133" xfId="4" applyNumberFormat="1" applyFont="1" applyFill="1" applyBorder="1" applyAlignment="1">
      <alignment horizontal="center" vertical="center" wrapText="1"/>
    </xf>
    <xf numFmtId="9" fontId="46" fillId="6" borderId="133" xfId="4" applyNumberFormat="1" applyFont="1" applyFill="1" applyBorder="1" applyAlignment="1">
      <alignment horizontal="left" vertical="center" wrapText="1"/>
    </xf>
    <xf numFmtId="0" fontId="46" fillId="6" borderId="133" xfId="4" applyFont="1" applyFill="1" applyBorder="1" applyAlignment="1">
      <alignment horizontal="center" vertical="center" wrapText="1"/>
    </xf>
    <xf numFmtId="9" fontId="46" fillId="11" borderId="133" xfId="4" applyNumberFormat="1" applyFont="1" applyFill="1" applyBorder="1" applyAlignment="1">
      <alignment horizontal="center" vertical="center" wrapText="1"/>
    </xf>
    <xf numFmtId="166" fontId="75" fillId="46" borderId="119" xfId="4" applyNumberFormat="1" applyFont="1" applyFill="1" applyBorder="1" applyAlignment="1">
      <alignment horizontal="center" vertical="center" wrapText="1"/>
    </xf>
    <xf numFmtId="165" fontId="74" fillId="9" borderId="181" xfId="4" applyNumberFormat="1" applyFont="1" applyFill="1" applyBorder="1" applyAlignment="1">
      <alignment horizontal="center" vertical="center" wrapText="1"/>
    </xf>
    <xf numFmtId="165" fontId="74" fillId="6" borderId="173" xfId="4" applyNumberFormat="1" applyFont="1" applyFill="1" applyBorder="1" applyAlignment="1">
      <alignment horizontal="center" vertical="center" wrapText="1"/>
    </xf>
    <xf numFmtId="166" fontId="75" fillId="46" borderId="173" xfId="4" applyNumberFormat="1" applyFont="1" applyFill="1" applyBorder="1" applyAlignment="1">
      <alignment horizontal="center" vertical="center" wrapText="1"/>
    </xf>
    <xf numFmtId="167" fontId="74" fillId="0" borderId="173" xfId="4" applyNumberFormat="1" applyFont="1" applyBorder="1" applyAlignment="1">
      <alignment horizontal="center" vertical="center" wrapText="1"/>
    </xf>
    <xf numFmtId="167" fontId="74" fillId="0" borderId="178" xfId="4" applyNumberFormat="1" applyFont="1" applyBorder="1" applyAlignment="1">
      <alignment horizontal="center" vertical="center" wrapText="1"/>
    </xf>
    <xf numFmtId="4" fontId="78" fillId="3" borderId="193" xfId="4" applyNumberFormat="1" applyFont="1" applyFill="1" applyBorder="1" applyAlignment="1">
      <alignment horizontal="center" vertical="center" wrapText="1"/>
    </xf>
    <xf numFmtId="9" fontId="46" fillId="0" borderId="78" xfId="8" applyFont="1" applyFill="1" applyBorder="1" applyAlignment="1">
      <alignment horizontal="center" vertical="center"/>
    </xf>
    <xf numFmtId="49" fontId="46" fillId="0" borderId="78" xfId="8" applyNumberFormat="1" applyFont="1" applyFill="1" applyBorder="1" applyAlignment="1">
      <alignment horizontal="center" vertical="center"/>
    </xf>
    <xf numFmtId="49" fontId="46" fillId="28" borderId="78" xfId="8" applyNumberFormat="1" applyFont="1" applyFill="1" applyBorder="1" applyAlignment="1">
      <alignment horizontal="center" vertical="center" wrapText="1"/>
    </xf>
    <xf numFmtId="0" fontId="46" fillId="0" borderId="78" xfId="8" applyNumberFormat="1" applyFont="1" applyFill="1" applyBorder="1" applyAlignment="1">
      <alignment horizontal="center" vertical="center"/>
    </xf>
    <xf numFmtId="0" fontId="58" fillId="0" borderId="78" xfId="7" applyFont="1" applyBorder="1" applyAlignment="1">
      <alignment vertical="center" wrapText="1"/>
    </xf>
    <xf numFmtId="0" fontId="58" fillId="0" borderId="78" xfId="7" applyFont="1" applyBorder="1" applyAlignment="1">
      <alignment horizontal="center" vertical="center" wrapText="1"/>
    </xf>
    <xf numFmtId="9" fontId="61" fillId="0" borderId="78" xfId="8" applyFont="1" applyFill="1" applyBorder="1" applyAlignment="1">
      <alignment horizontal="center" vertical="center"/>
    </xf>
    <xf numFmtId="49" fontId="61" fillId="0" borderId="78" xfId="8" applyNumberFormat="1" applyFont="1" applyFill="1" applyBorder="1" applyAlignment="1">
      <alignment horizontal="center" vertical="center"/>
    </xf>
    <xf numFmtId="49" fontId="61" fillId="28" borderId="78" xfId="8" applyNumberFormat="1" applyFont="1" applyFill="1" applyBorder="1" applyAlignment="1">
      <alignment horizontal="center" vertical="center" wrapText="1"/>
    </xf>
    <xf numFmtId="0" fontId="58" fillId="0" borderId="78" xfId="7" applyFont="1" applyBorder="1" applyAlignment="1">
      <alignment horizontal="left" vertical="center" wrapText="1"/>
    </xf>
    <xf numFmtId="171" fontId="61" fillId="28" borderId="78" xfId="8" applyNumberFormat="1" applyFont="1" applyFill="1" applyBorder="1" applyAlignment="1">
      <alignment horizontal="center" vertical="center"/>
    </xf>
    <xf numFmtId="0" fontId="61" fillId="0" borderId="78" xfId="7" applyFont="1" applyBorder="1" applyAlignment="1">
      <alignment horizontal="center" vertical="center" wrapText="1"/>
    </xf>
    <xf numFmtId="0" fontId="61" fillId="0" borderId="78" xfId="8" applyNumberFormat="1" applyFont="1" applyFill="1" applyBorder="1" applyAlignment="1">
      <alignment horizontal="center" vertical="center"/>
    </xf>
    <xf numFmtId="9" fontId="61" fillId="28" borderId="78" xfId="8" applyFont="1" applyFill="1" applyBorder="1" applyAlignment="1">
      <alignment horizontal="center" vertical="center"/>
    </xf>
    <xf numFmtId="49" fontId="46" fillId="0" borderId="78" xfId="8" applyNumberFormat="1" applyFont="1" applyFill="1" applyBorder="1" applyAlignment="1">
      <alignment horizontal="center" vertical="center" wrapText="1"/>
    </xf>
    <xf numFmtId="49" fontId="46" fillId="0" borderId="78" xfId="8" applyNumberFormat="1" applyFont="1" applyFill="1" applyBorder="1" applyAlignment="1">
      <alignment horizontal="left" vertical="center"/>
    </xf>
    <xf numFmtId="49" fontId="46" fillId="0" borderId="78" xfId="8" applyNumberFormat="1" applyFont="1" applyFill="1" applyBorder="1" applyAlignment="1">
      <alignment horizontal="left" vertical="center" wrapText="1"/>
    </xf>
    <xf numFmtId="49" fontId="61" fillId="0" borderId="78" xfId="8" applyNumberFormat="1" applyFont="1" applyFill="1" applyBorder="1" applyAlignment="1">
      <alignment horizontal="center" vertical="center" wrapText="1"/>
    </xf>
    <xf numFmtId="0" fontId="61" fillId="0" borderId="78" xfId="8" applyNumberFormat="1" applyFont="1" applyFill="1" applyBorder="1" applyAlignment="1">
      <alignment horizontal="left" vertical="center"/>
    </xf>
    <xf numFmtId="49" fontId="61" fillId="0" borderId="78" xfId="8" applyNumberFormat="1" applyFont="1" applyFill="1" applyBorder="1" applyAlignment="1">
      <alignment horizontal="left" vertical="center"/>
    </xf>
    <xf numFmtId="49" fontId="61" fillId="0" borderId="78" xfId="8" applyNumberFormat="1" applyFont="1" applyFill="1" applyBorder="1" applyAlignment="1">
      <alignment horizontal="left" vertical="center" wrapText="1"/>
    </xf>
    <xf numFmtId="0" fontId="61" fillId="0" borderId="78" xfId="7" applyFont="1" applyBorder="1" applyAlignment="1">
      <alignment horizontal="left" vertical="center" wrapText="1"/>
    </xf>
    <xf numFmtId="0" fontId="14" fillId="28" borderId="43" xfId="7" applyFont="1" applyFill="1" applyAlignment="1">
      <alignment wrapText="1"/>
    </xf>
    <xf numFmtId="0" fontId="15" fillId="28" borderId="43" xfId="7" applyFont="1" applyFill="1" applyAlignment="1">
      <alignment wrapText="1"/>
    </xf>
    <xf numFmtId="0" fontId="14" fillId="28" borderId="43" xfId="7" applyFont="1" applyFill="1" applyAlignment="1">
      <alignment horizontal="center" wrapText="1"/>
    </xf>
    <xf numFmtId="0" fontId="14" fillId="28" borderId="43" xfId="7" applyFont="1" applyFill="1" applyAlignment="1">
      <alignment horizontal="center" vertical="center" wrapText="1"/>
    </xf>
    <xf numFmtId="0" fontId="17" fillId="28" borderId="43" xfId="7" applyFont="1" applyFill="1"/>
    <xf numFmtId="1" fontId="18" fillId="28" borderId="43" xfId="7" applyNumberFormat="1" applyFont="1" applyFill="1" applyAlignment="1">
      <alignment vertical="center" wrapText="1"/>
    </xf>
    <xf numFmtId="0" fontId="19" fillId="28" borderId="43" xfId="7" applyFont="1" applyFill="1" applyAlignment="1">
      <alignment vertical="center" wrapText="1"/>
    </xf>
    <xf numFmtId="0" fontId="20" fillId="28" borderId="43" xfId="7" applyFont="1" applyFill="1" applyAlignment="1">
      <alignment wrapText="1"/>
    </xf>
    <xf numFmtId="0" fontId="17" fillId="28" borderId="43" xfId="7" applyFont="1" applyFill="1" applyAlignment="1">
      <alignment wrapText="1"/>
    </xf>
    <xf numFmtId="0" fontId="139" fillId="28" borderId="43" xfId="7" applyFont="1" applyFill="1" applyAlignment="1">
      <alignment vertical="center" wrapText="1"/>
    </xf>
    <xf numFmtId="0" fontId="22" fillId="28" borderId="43" xfId="7" applyFont="1" applyFill="1" applyAlignment="1">
      <alignment vertical="center" wrapText="1"/>
    </xf>
    <xf numFmtId="0" fontId="17" fillId="28" borderId="7" xfId="7" applyFont="1" applyFill="1" applyBorder="1" applyAlignment="1">
      <alignment wrapText="1"/>
    </xf>
    <xf numFmtId="0" fontId="20" fillId="28" borderId="7" xfId="7" applyFont="1" applyFill="1" applyBorder="1" applyAlignment="1">
      <alignment wrapText="1"/>
    </xf>
    <xf numFmtId="0" fontId="17" fillId="28" borderId="7" xfId="7" applyFont="1" applyFill="1" applyBorder="1" applyAlignment="1">
      <alignment horizontal="center" vertical="center" wrapText="1"/>
    </xf>
    <xf numFmtId="0" fontId="14" fillId="28" borderId="74" xfId="7" applyFont="1" applyFill="1" applyBorder="1" applyAlignment="1">
      <alignment horizontal="center" vertical="center" wrapText="1"/>
    </xf>
    <xf numFmtId="0" fontId="14" fillId="28" borderId="74" xfId="7" applyFont="1" applyFill="1" applyBorder="1" applyAlignment="1">
      <alignment vertical="center" wrapText="1"/>
    </xf>
    <xf numFmtId="0" fontId="139" fillId="28" borderId="43" xfId="7" applyFont="1" applyFill="1" applyAlignment="1">
      <alignment horizontal="center" vertical="center" wrapText="1"/>
    </xf>
    <xf numFmtId="0" fontId="18" fillId="28" borderId="12" xfId="7" applyFont="1" applyFill="1" applyBorder="1" applyAlignment="1">
      <alignment vertical="center" wrapText="1"/>
    </xf>
    <xf numFmtId="0" fontId="19" fillId="28" borderId="69" xfId="7" applyFont="1" applyFill="1" applyBorder="1" applyAlignment="1">
      <alignment vertical="center"/>
    </xf>
    <xf numFmtId="0" fontId="15" fillId="28" borderId="69" xfId="7" applyFont="1" applyFill="1" applyBorder="1" applyAlignment="1">
      <alignment vertical="center"/>
    </xf>
    <xf numFmtId="0" fontId="19" fillId="28" borderId="69" xfId="7" applyFont="1" applyFill="1" applyBorder="1" applyAlignment="1">
      <alignment horizontal="center" vertical="center"/>
    </xf>
    <xf numFmtId="0" fontId="19" fillId="28" borderId="70" xfId="7" applyFont="1" applyFill="1" applyBorder="1" applyAlignment="1">
      <alignment vertical="center"/>
    </xf>
    <xf numFmtId="0" fontId="19" fillId="28" borderId="73" xfId="7" applyFont="1" applyFill="1" applyBorder="1" applyAlignment="1">
      <alignment vertical="center"/>
    </xf>
    <xf numFmtId="0" fontId="19" fillId="28" borderId="74" xfId="7" applyFont="1" applyFill="1" applyBorder="1" applyAlignment="1">
      <alignment vertical="center"/>
    </xf>
    <xf numFmtId="0" fontId="15" fillId="28" borderId="74" xfId="7" applyFont="1" applyFill="1" applyBorder="1" applyAlignment="1">
      <alignment vertical="center"/>
    </xf>
    <xf numFmtId="0" fontId="19" fillId="28" borderId="74" xfId="7" applyFont="1" applyFill="1" applyBorder="1" applyAlignment="1">
      <alignment horizontal="center" vertical="center"/>
    </xf>
    <xf numFmtId="0" fontId="19" fillId="28" borderId="75" xfId="7" applyFont="1" applyFill="1" applyBorder="1" applyAlignment="1">
      <alignment vertical="center"/>
    </xf>
    <xf numFmtId="0" fontId="22" fillId="28" borderId="43" xfId="7" applyFont="1" applyFill="1" applyAlignment="1">
      <alignment vertical="center"/>
    </xf>
    <xf numFmtId="0" fontId="22" fillId="28" borderId="43" xfId="7" applyFont="1" applyFill="1" applyAlignment="1">
      <alignment horizontal="center" vertical="center"/>
    </xf>
    <xf numFmtId="0" fontId="22" fillId="28" borderId="74" xfId="7" applyFont="1" applyFill="1" applyBorder="1" applyAlignment="1">
      <alignment vertical="center"/>
    </xf>
    <xf numFmtId="0" fontId="22" fillId="28" borderId="74" xfId="7" applyFont="1" applyFill="1" applyBorder="1" applyAlignment="1">
      <alignment horizontal="center" vertical="center"/>
    </xf>
    <xf numFmtId="0" fontId="18" fillId="28" borderId="43" xfId="7" applyFont="1" applyFill="1" applyAlignment="1">
      <alignment horizontal="center" vertical="center" wrapText="1"/>
    </xf>
    <xf numFmtId="0" fontId="15" fillId="28" borderId="43" xfId="7" applyFont="1" applyFill="1" applyAlignment="1">
      <alignment horizontal="center" vertical="center"/>
    </xf>
    <xf numFmtId="0" fontId="31" fillId="28" borderId="43" xfId="7" applyFont="1" applyFill="1" applyAlignment="1">
      <alignment horizontal="center" vertical="center"/>
    </xf>
    <xf numFmtId="4" fontId="31" fillId="2" borderId="39" xfId="0" applyNumberFormat="1" applyFont="1" applyFill="1" applyBorder="1" applyAlignment="1">
      <alignment vertical="center"/>
    </xf>
    <xf numFmtId="4" fontId="90" fillId="28" borderId="128" xfId="7" applyNumberFormat="1" applyFont="1" applyFill="1" applyBorder="1" applyAlignment="1">
      <alignment vertical="center"/>
    </xf>
    <xf numFmtId="4" fontId="90" fillId="28" borderId="128" xfId="7" applyNumberFormat="1" applyFont="1" applyFill="1" applyBorder="1" applyAlignment="1">
      <alignment horizontal="center" vertical="center"/>
    </xf>
    <xf numFmtId="4" fontId="90" fillId="28" borderId="43" xfId="7" applyNumberFormat="1" applyFont="1" applyFill="1" applyAlignment="1">
      <alignment vertical="center"/>
    </xf>
    <xf numFmtId="0" fontId="15" fillId="28" borderId="43" xfId="7" applyFont="1" applyFill="1" applyAlignment="1">
      <alignment horizontal="left" vertical="center" wrapText="1"/>
    </xf>
    <xf numFmtId="0" fontId="18" fillId="28" borderId="43" xfId="7" applyFont="1" applyFill="1" applyAlignment="1">
      <alignment horizontal="left" vertical="center"/>
    </xf>
    <xf numFmtId="0" fontId="20" fillId="28" borderId="43" xfId="7" applyFont="1" applyFill="1"/>
    <xf numFmtId="0" fontId="18" fillId="28" borderId="43" xfId="7" applyFont="1" applyFill="1"/>
    <xf numFmtId="0" fontId="18" fillId="28" borderId="43" xfId="7" applyFont="1" applyFill="1" applyAlignment="1">
      <alignment horizontal="center" vertical="center"/>
    </xf>
    <xf numFmtId="0" fontId="15" fillId="28" borderId="43" xfId="7" applyFont="1" applyFill="1" applyAlignment="1">
      <alignment horizontal="center" wrapText="1"/>
    </xf>
    <xf numFmtId="0" fontId="14" fillId="28" borderId="43" xfId="7" applyFont="1" applyFill="1" applyAlignment="1">
      <alignment vertical="center" wrapText="1"/>
    </xf>
    <xf numFmtId="0" fontId="37" fillId="28" borderId="43" xfId="7" applyFont="1" applyFill="1" applyAlignment="1">
      <alignment horizontal="center" vertical="center" wrapText="1"/>
    </xf>
    <xf numFmtId="0" fontId="38" fillId="28" borderId="43" xfId="7" applyFont="1" applyFill="1" applyAlignment="1">
      <alignment horizontal="center" wrapText="1"/>
    </xf>
    <xf numFmtId="164" fontId="40" fillId="2" borderId="69" xfId="7" applyNumberFormat="1" applyFont="1" applyFill="1" applyBorder="1" applyAlignment="1">
      <alignment vertical="center" wrapText="1"/>
    </xf>
    <xf numFmtId="0" fontId="51" fillId="0" borderId="43" xfId="7" applyFont="1"/>
    <xf numFmtId="164" fontId="40" fillId="2" borderId="74" xfId="7" applyNumberFormat="1" applyFont="1" applyFill="1" applyBorder="1" applyAlignment="1">
      <alignment vertical="center" wrapText="1"/>
    </xf>
    <xf numFmtId="0" fontId="143" fillId="0" borderId="43" xfId="7" applyFont="1"/>
    <xf numFmtId="0" fontId="143" fillId="0" borderId="43" xfId="7" applyFont="1" applyAlignment="1">
      <alignment horizontal="left" vertical="center"/>
    </xf>
    <xf numFmtId="0" fontId="51" fillId="0" borderId="43" xfId="7" applyFont="1" applyAlignment="1">
      <alignment horizontal="left" vertical="center"/>
    </xf>
    <xf numFmtId="9" fontId="46" fillId="0" borderId="78" xfId="8" applyFont="1" applyFill="1" applyBorder="1" applyAlignment="1">
      <alignment horizontal="left" vertical="center"/>
    </xf>
    <xf numFmtId="171" fontId="46" fillId="39" borderId="78" xfId="9" applyNumberFormat="1" applyFont="1" applyFill="1" applyBorder="1" applyAlignment="1">
      <alignment horizontal="center" vertical="center" wrapText="1"/>
    </xf>
    <xf numFmtId="0" fontId="58" fillId="0" borderId="78" xfId="7" applyFont="1" applyBorder="1" applyAlignment="1">
      <alignment horizontal="left" wrapText="1"/>
    </xf>
    <xf numFmtId="165" fontId="61" fillId="0" borderId="78" xfId="7" applyNumberFormat="1" applyFont="1" applyBorder="1" applyAlignment="1">
      <alignment horizontal="center" vertical="center" wrapText="1"/>
    </xf>
    <xf numFmtId="165" fontId="61" fillId="0" borderId="78" xfId="7" applyNumberFormat="1" applyFont="1" applyBorder="1" applyAlignment="1">
      <alignment horizontal="left" vertical="center" wrapText="1"/>
    </xf>
    <xf numFmtId="0" fontId="143" fillId="0" borderId="43" xfId="7" applyFont="1" applyAlignment="1">
      <alignment horizontal="center"/>
    </xf>
    <xf numFmtId="0" fontId="51" fillId="0" borderId="43" xfId="7" applyFont="1" applyAlignment="1">
      <alignment wrapText="1"/>
    </xf>
    <xf numFmtId="0" fontId="58" fillId="0" borderId="43" xfId="7" applyFont="1" applyAlignment="1">
      <alignment wrapText="1"/>
    </xf>
    <xf numFmtId="0" fontId="51" fillId="0" borderId="43" xfId="7" applyFont="1" applyAlignment="1">
      <alignment horizontal="center" vertical="center" wrapText="1"/>
    </xf>
    <xf numFmtId="0" fontId="58" fillId="0" borderId="43" xfId="7" applyFont="1"/>
    <xf numFmtId="0" fontId="58" fillId="0" borderId="43" xfId="7" applyFont="1" applyAlignment="1">
      <alignment horizontal="center" vertical="center"/>
    </xf>
    <xf numFmtId="4" fontId="15" fillId="2" borderId="39" xfId="0" applyNumberFormat="1" applyFont="1" applyFill="1" applyBorder="1" applyAlignment="1">
      <alignment vertical="center"/>
    </xf>
    <xf numFmtId="4" fontId="15" fillId="2" borderId="39" xfId="0" applyNumberFormat="1" applyFont="1" applyFill="1" applyBorder="1" applyAlignment="1">
      <alignment horizontal="center" vertical="center"/>
    </xf>
    <xf numFmtId="164" fontId="46" fillId="2" borderId="69" xfId="23" applyNumberFormat="1" applyFont="1" applyFill="1" applyBorder="1" applyAlignment="1">
      <alignment vertical="center" wrapText="1"/>
    </xf>
    <xf numFmtId="164" fontId="46" fillId="2" borderId="74" xfId="23" applyNumberFormat="1" applyFont="1" applyFill="1" applyBorder="1" applyAlignment="1">
      <alignment vertical="center" wrapText="1"/>
    </xf>
    <xf numFmtId="164" fontId="46" fillId="2" borderId="69" xfId="23" applyNumberFormat="1" applyFont="1" applyFill="1" applyBorder="1" applyAlignment="1">
      <alignment horizontal="center" vertical="center" wrapText="1"/>
    </xf>
    <xf numFmtId="0" fontId="51" fillId="0" borderId="43" xfId="7" applyFont="1" applyAlignment="1">
      <alignment horizontal="center" vertical="center"/>
    </xf>
    <xf numFmtId="0" fontId="119" fillId="0" borderId="43" xfId="4" applyFont="1" applyAlignment="1">
      <alignment horizontal="left"/>
    </xf>
    <xf numFmtId="0" fontId="14" fillId="28" borderId="74" xfId="7" applyFont="1" applyFill="1" applyBorder="1" applyAlignment="1">
      <alignment horizontal="left" vertical="center" wrapText="1"/>
    </xf>
    <xf numFmtId="0" fontId="139" fillId="28" borderId="43" xfId="7" applyFont="1" applyFill="1" applyAlignment="1">
      <alignment horizontal="left" vertical="center" wrapText="1"/>
    </xf>
    <xf numFmtId="4" fontId="90" fillId="28" borderId="128" xfId="7" applyNumberFormat="1" applyFont="1" applyFill="1" applyBorder="1" applyAlignment="1">
      <alignment horizontal="left" vertical="center"/>
    </xf>
    <xf numFmtId="164" fontId="40" fillId="2" borderId="69" xfId="7" applyNumberFormat="1" applyFont="1" applyFill="1" applyBorder="1" applyAlignment="1">
      <alignment horizontal="left" vertical="center" wrapText="1"/>
    </xf>
    <xf numFmtId="164" fontId="40" fillId="2" borderId="74" xfId="7" applyNumberFormat="1" applyFont="1" applyFill="1" applyBorder="1" applyAlignment="1">
      <alignment horizontal="left" vertical="center" wrapText="1"/>
    </xf>
    <xf numFmtId="4" fontId="15" fillId="2" borderId="39" xfId="0" applyNumberFormat="1" applyFont="1" applyFill="1" applyBorder="1" applyAlignment="1">
      <alignment horizontal="left" vertical="center"/>
    </xf>
    <xf numFmtId="164" fontId="46" fillId="2" borderId="69" xfId="23" applyNumberFormat="1" applyFont="1" applyFill="1" applyBorder="1" applyAlignment="1">
      <alignment horizontal="left" vertical="center" wrapText="1"/>
    </xf>
    <xf numFmtId="164" fontId="46" fillId="2" borderId="74" xfId="23" applyNumberFormat="1" applyFont="1" applyFill="1" applyBorder="1" applyAlignment="1">
      <alignment horizontal="left" vertical="center" wrapText="1"/>
    </xf>
    <xf numFmtId="0" fontId="14" fillId="28" borderId="43" xfId="7" applyFont="1" applyFill="1" applyAlignment="1">
      <alignment horizontal="left" vertical="center" wrapText="1"/>
    </xf>
    <xf numFmtId="0" fontId="51" fillId="0" borderId="43" xfId="7" applyFont="1" applyAlignment="1">
      <alignment horizontal="left" vertical="center" wrapText="1"/>
    </xf>
    <xf numFmtId="0" fontId="58" fillId="0" borderId="43" xfId="7" applyFont="1" applyAlignment="1">
      <alignment horizontal="left" vertical="center"/>
    </xf>
    <xf numFmtId="0" fontId="58" fillId="0" borderId="0" xfId="0" applyFont="1" applyAlignment="1">
      <alignment horizontal="left" vertical="center"/>
    </xf>
    <xf numFmtId="0" fontId="51" fillId="0" borderId="0" xfId="0" applyFont="1" applyAlignment="1">
      <alignment horizontal="center"/>
    </xf>
    <xf numFmtId="0" fontId="51" fillId="0" borderId="43" xfId="7" applyFont="1" applyAlignment="1">
      <alignment horizontal="center"/>
    </xf>
    <xf numFmtId="0" fontId="51" fillId="0" borderId="0" xfId="0" applyFont="1" applyAlignment="1">
      <alignment vertical="center"/>
    </xf>
    <xf numFmtId="0" fontId="51" fillId="0" borderId="43" xfId="7" applyFont="1" applyAlignment="1">
      <alignment vertical="center"/>
    </xf>
    <xf numFmtId="168" fontId="75" fillId="9" borderId="180" xfId="4" applyNumberFormat="1" applyFont="1" applyFill="1" applyBorder="1" applyAlignment="1">
      <alignment horizontal="left" vertical="center" wrapText="1"/>
    </xf>
    <xf numFmtId="0" fontId="75" fillId="10" borderId="133" xfId="4" applyFont="1" applyFill="1" applyBorder="1" applyAlignment="1">
      <alignment horizontal="left" vertical="center" wrapText="1"/>
    </xf>
    <xf numFmtId="9" fontId="46" fillId="10" borderId="133" xfId="4" applyNumberFormat="1" applyFont="1" applyFill="1" applyBorder="1" applyAlignment="1">
      <alignment horizontal="left" vertical="center"/>
    </xf>
    <xf numFmtId="49" fontId="46" fillId="10" borderId="133" xfId="4" applyNumberFormat="1" applyFont="1" applyFill="1" applyBorder="1" applyAlignment="1">
      <alignment horizontal="left" vertical="center" wrapText="1"/>
    </xf>
    <xf numFmtId="0" fontId="46" fillId="6" borderId="133" xfId="4" applyFont="1" applyFill="1" applyBorder="1" applyAlignment="1">
      <alignment horizontal="left" vertical="center" wrapText="1"/>
    </xf>
    <xf numFmtId="9" fontId="46" fillId="11" borderId="133" xfId="4" applyNumberFormat="1" applyFont="1" applyFill="1" applyBorder="1" applyAlignment="1">
      <alignment horizontal="left" vertical="center" wrapText="1"/>
    </xf>
    <xf numFmtId="4" fontId="46" fillId="6" borderId="133" xfId="4" applyNumberFormat="1" applyFont="1" applyFill="1" applyBorder="1" applyAlignment="1">
      <alignment horizontal="left" vertical="center" wrapText="1"/>
    </xf>
    <xf numFmtId="0" fontId="22" fillId="2" borderId="191" xfId="4" applyFont="1" applyFill="1" applyBorder="1" applyAlignment="1">
      <alignment horizontal="left" vertical="center"/>
    </xf>
    <xf numFmtId="167" fontId="74" fillId="0" borderId="173" xfId="4" applyNumberFormat="1" applyFont="1" applyBorder="1" applyAlignment="1">
      <alignment horizontal="left" vertical="center" wrapText="1"/>
    </xf>
    <xf numFmtId="0" fontId="58" fillId="0" borderId="119" xfId="4" applyFont="1" applyBorder="1" applyAlignment="1">
      <alignment horizontal="left" vertical="center" wrapText="1"/>
    </xf>
    <xf numFmtId="0" fontId="114" fillId="0" borderId="43" xfId="4" applyFont="1" applyAlignment="1">
      <alignment horizontal="left" vertical="center"/>
    </xf>
    <xf numFmtId="0" fontId="61" fillId="0" borderId="78" xfId="4" applyFont="1" applyBorder="1" applyAlignment="1">
      <alignment horizontal="center" vertical="center"/>
    </xf>
    <xf numFmtId="49" fontId="61" fillId="0" borderId="78" xfId="4" applyNumberFormat="1" applyFont="1" applyBorder="1" applyAlignment="1">
      <alignment horizontal="center" vertical="center" wrapText="1"/>
    </xf>
    <xf numFmtId="49" fontId="61" fillId="2" borderId="78" xfId="4" applyNumberFormat="1" applyFont="1" applyFill="1" applyBorder="1" applyAlignment="1">
      <alignment horizontal="center" vertical="center" wrapText="1"/>
    </xf>
    <xf numFmtId="1" fontId="61" fillId="0" borderId="78" xfId="4" applyNumberFormat="1" applyFont="1" applyBorder="1" applyAlignment="1">
      <alignment horizontal="center" vertical="center" wrapText="1"/>
    </xf>
    <xf numFmtId="171" fontId="61" fillId="0" borderId="78" xfId="4" applyNumberFormat="1" applyFont="1" applyBorder="1" applyAlignment="1">
      <alignment vertical="center" wrapText="1"/>
    </xf>
    <xf numFmtId="0" fontId="58" fillId="0" borderId="78" xfId="4" applyFont="1" applyBorder="1" applyAlignment="1">
      <alignment horizontal="center" vertical="center" wrapText="1"/>
    </xf>
    <xf numFmtId="0" fontId="101" fillId="0" borderId="43" xfId="7" applyFont="1"/>
    <xf numFmtId="0" fontId="96" fillId="0" borderId="78" xfId="22" applyFont="1" applyFill="1" applyBorder="1" applyAlignment="1">
      <alignment horizontal="left" vertical="center" wrapText="1"/>
    </xf>
    <xf numFmtId="0" fontId="96" fillId="0" borderId="78" xfId="22" applyFont="1" applyFill="1" applyBorder="1" applyAlignment="1">
      <alignment vertical="center" wrapText="1"/>
    </xf>
    <xf numFmtId="0" fontId="96" fillId="0" borderId="78" xfId="22" applyNumberFormat="1" applyFont="1" applyFill="1" applyBorder="1" applyAlignment="1">
      <alignment horizontal="center" vertical="center" wrapText="1"/>
    </xf>
    <xf numFmtId="49" fontId="96" fillId="0" borderId="78" xfId="22" applyNumberFormat="1" applyFont="1" applyFill="1" applyBorder="1" applyAlignment="1">
      <alignment horizontal="center" vertical="center" wrapText="1"/>
    </xf>
    <xf numFmtId="0" fontId="96" fillId="0" borderId="78" xfId="22" applyFont="1" applyFill="1" applyBorder="1" applyAlignment="1">
      <alignment horizontal="center" vertical="center" wrapText="1"/>
    </xf>
    <xf numFmtId="171" fontId="96" fillId="0" borderId="78" xfId="22" applyNumberFormat="1" applyFont="1" applyFill="1" applyBorder="1" applyAlignment="1">
      <alignment horizontal="center" vertical="center" wrapText="1"/>
    </xf>
    <xf numFmtId="0" fontId="96" fillId="0" borderId="78" xfId="22" applyFont="1" applyFill="1" applyBorder="1" applyAlignment="1">
      <alignment horizontal="center" wrapText="1"/>
    </xf>
    <xf numFmtId="4" fontId="96" fillId="0" borderId="78" xfId="22" applyNumberFormat="1" applyFont="1" applyFill="1" applyBorder="1" applyAlignment="1">
      <alignment horizontal="center" vertical="center" wrapText="1"/>
    </xf>
    <xf numFmtId="9" fontId="96" fillId="0" borderId="78" xfId="22" applyNumberFormat="1" applyFont="1" applyFill="1" applyBorder="1" applyAlignment="1">
      <alignment horizontal="center" vertical="center" wrapText="1"/>
    </xf>
    <xf numFmtId="0" fontId="96" fillId="0" borderId="78" xfId="22" applyFont="1" applyFill="1" applyBorder="1" applyAlignment="1">
      <alignment wrapText="1"/>
    </xf>
    <xf numFmtId="168" fontId="75" fillId="9" borderId="68" xfId="4" applyNumberFormat="1" applyFont="1" applyFill="1" applyBorder="1" applyAlignment="1">
      <alignment horizontal="left" vertical="center" wrapText="1"/>
    </xf>
    <xf numFmtId="0" fontId="75" fillId="10" borderId="114" xfId="4" applyFont="1" applyFill="1" applyBorder="1" applyAlignment="1">
      <alignment horizontal="left" vertical="center" wrapText="1"/>
    </xf>
    <xf numFmtId="9" fontId="46" fillId="10" borderId="114" xfId="4" applyNumberFormat="1" applyFont="1" applyFill="1" applyBorder="1" applyAlignment="1">
      <alignment horizontal="left" vertical="center"/>
    </xf>
    <xf numFmtId="49" fontId="46" fillId="10" borderId="114" xfId="4" applyNumberFormat="1" applyFont="1" applyFill="1" applyBorder="1" applyAlignment="1">
      <alignment horizontal="left" vertical="center" wrapText="1"/>
    </xf>
    <xf numFmtId="9" fontId="46" fillId="6" borderId="114" xfId="4" applyNumberFormat="1" applyFont="1" applyFill="1" applyBorder="1" applyAlignment="1">
      <alignment horizontal="left" vertical="center" wrapText="1"/>
    </xf>
    <xf numFmtId="0" fontId="46" fillId="6" borderId="114" xfId="4" applyFont="1" applyFill="1" applyBorder="1" applyAlignment="1">
      <alignment horizontal="left" vertical="center" wrapText="1"/>
    </xf>
    <xf numFmtId="4" fontId="46" fillId="6" borderId="114" xfId="4" applyNumberFormat="1" applyFont="1" applyFill="1" applyBorder="1" applyAlignment="1">
      <alignment horizontal="left" vertical="center" wrapText="1"/>
    </xf>
    <xf numFmtId="168" fontId="96" fillId="0" borderId="71" xfId="22" applyNumberFormat="1" applyFont="1" applyFill="1" applyBorder="1" applyAlignment="1">
      <alignment horizontal="center" vertical="center" wrapText="1"/>
    </xf>
    <xf numFmtId="0" fontId="96" fillId="0" borderId="71" xfId="22" applyFont="1" applyFill="1" applyBorder="1" applyAlignment="1">
      <alignment horizontal="center" vertical="center" wrapText="1"/>
    </xf>
    <xf numFmtId="0" fontId="96" fillId="0" borderId="119" xfId="22" applyFont="1" applyFill="1" applyBorder="1" applyAlignment="1">
      <alignment horizontal="left" vertical="center" wrapText="1"/>
    </xf>
    <xf numFmtId="0" fontId="100" fillId="0" borderId="119" xfId="22" applyFont="1" applyFill="1" applyBorder="1" applyAlignment="1">
      <alignment horizontal="center" vertical="center" wrapText="1"/>
    </xf>
    <xf numFmtId="0" fontId="96" fillId="0" borderId="119" xfId="22" applyFont="1" applyFill="1" applyBorder="1" applyAlignment="1">
      <alignment horizontal="center" vertical="center" wrapText="1"/>
    </xf>
    <xf numFmtId="49" fontId="100" fillId="0" borderId="119" xfId="8" applyNumberFormat="1" applyFont="1" applyFill="1" applyBorder="1" applyAlignment="1">
      <alignment horizontal="center" vertical="center"/>
    </xf>
    <xf numFmtId="49" fontId="100" fillId="28" borderId="119" xfId="8" applyNumberFormat="1" applyFont="1" applyFill="1" applyBorder="1" applyAlignment="1">
      <alignment horizontal="center" vertical="center" wrapText="1"/>
    </xf>
    <xf numFmtId="9" fontId="96" fillId="0" borderId="119" xfId="22" applyNumberFormat="1" applyFont="1" applyFill="1" applyBorder="1" applyAlignment="1">
      <alignment horizontal="center" vertical="center" wrapText="1"/>
    </xf>
    <xf numFmtId="0" fontId="96" fillId="0" borderId="119" xfId="22" applyFont="1" applyFill="1" applyBorder="1" applyAlignment="1">
      <alignment wrapText="1"/>
    </xf>
    <xf numFmtId="168" fontId="75" fillId="9" borderId="195" xfId="4" applyNumberFormat="1" applyFont="1" applyFill="1" applyBorder="1" applyAlignment="1">
      <alignment horizontal="left" vertical="center" wrapText="1"/>
    </xf>
    <xf numFmtId="4" fontId="61" fillId="0" borderId="78" xfId="7" applyNumberFormat="1" applyFont="1" applyBorder="1" applyAlignment="1">
      <alignment horizontal="center" vertical="center" wrapText="1"/>
    </xf>
    <xf numFmtId="0" fontId="58" fillId="28" borderId="78" xfId="7" applyFont="1" applyFill="1" applyBorder="1" applyAlignment="1">
      <alignment horizontal="center" vertical="center"/>
    </xf>
    <xf numFmtId="4" fontId="61" fillId="0" borderId="78" xfId="7" applyNumberFormat="1" applyFont="1" applyBorder="1" applyAlignment="1">
      <alignment horizontal="left" vertical="center" wrapText="1"/>
    </xf>
    <xf numFmtId="4" fontId="46" fillId="0" borderId="78" xfId="7" applyNumberFormat="1" applyFont="1" applyBorder="1" applyAlignment="1">
      <alignment horizontal="center" vertical="center" wrapText="1"/>
    </xf>
    <xf numFmtId="4" fontId="78" fillId="3" borderId="68" xfId="7" applyNumberFormat="1" applyFont="1" applyFill="1" applyBorder="1" applyAlignment="1">
      <alignment horizontal="center" vertical="center" wrapText="1"/>
    </xf>
    <xf numFmtId="168" fontId="75" fillId="0" borderId="71" xfId="7" applyNumberFormat="1" applyFont="1" applyBorder="1" applyAlignment="1">
      <alignment horizontal="center" vertical="center" wrapText="1"/>
    </xf>
    <xf numFmtId="170" fontId="61" fillId="0" borderId="117" xfId="7" applyNumberFormat="1" applyFont="1" applyBorder="1" applyAlignment="1">
      <alignment horizontal="center" vertical="center" wrapText="1"/>
    </xf>
    <xf numFmtId="168" fontId="58" fillId="0" borderId="71" xfId="7" applyNumberFormat="1" applyFont="1" applyBorder="1" applyAlignment="1">
      <alignment horizontal="center" vertical="center" wrapText="1"/>
    </xf>
    <xf numFmtId="168" fontId="58" fillId="0" borderId="71" xfId="7" applyNumberFormat="1" applyFont="1" applyBorder="1" applyAlignment="1">
      <alignment horizontal="left" vertical="center" wrapText="1"/>
    </xf>
    <xf numFmtId="168" fontId="75" fillId="28" borderId="71" xfId="7" applyNumberFormat="1" applyFont="1" applyFill="1" applyBorder="1" applyAlignment="1">
      <alignment horizontal="left" vertical="center" wrapText="1"/>
    </xf>
    <xf numFmtId="168" fontId="75" fillId="28" borderId="71" xfId="7" applyNumberFormat="1" applyFont="1" applyFill="1" applyBorder="1" applyAlignment="1">
      <alignment horizontal="center" vertical="center" wrapText="1"/>
    </xf>
    <xf numFmtId="168" fontId="75" fillId="0" borderId="73" xfId="7" applyNumberFormat="1" applyFont="1" applyBorder="1" applyAlignment="1">
      <alignment horizontal="center" vertical="center" wrapText="1"/>
    </xf>
    <xf numFmtId="0" fontId="58" fillId="0" borderId="119" xfId="7" applyFont="1" applyBorder="1" applyAlignment="1">
      <alignment vertical="center" wrapText="1"/>
    </xf>
    <xf numFmtId="165" fontId="61" fillId="0" borderId="119" xfId="7" applyNumberFormat="1" applyFont="1" applyBorder="1" applyAlignment="1">
      <alignment horizontal="center" vertical="center" wrapText="1"/>
    </xf>
    <xf numFmtId="0" fontId="46" fillId="0" borderId="119" xfId="8" applyNumberFormat="1" applyFont="1" applyFill="1" applyBorder="1" applyAlignment="1">
      <alignment horizontal="center" vertical="center"/>
    </xf>
    <xf numFmtId="49" fontId="46" fillId="0" borderId="119" xfId="8" applyNumberFormat="1" applyFont="1" applyFill="1" applyBorder="1" applyAlignment="1">
      <alignment horizontal="center" vertical="center"/>
    </xf>
    <xf numFmtId="49" fontId="46" fillId="28" borderId="119" xfId="8" applyNumberFormat="1" applyFont="1" applyFill="1" applyBorder="1" applyAlignment="1">
      <alignment horizontal="center" vertical="center" wrapText="1"/>
    </xf>
    <xf numFmtId="9" fontId="46" fillId="0" borderId="119" xfId="8" applyFont="1" applyFill="1" applyBorder="1" applyAlignment="1">
      <alignment horizontal="center" vertical="center"/>
    </xf>
    <xf numFmtId="0" fontId="61" fillId="0" borderId="119" xfId="7" applyFont="1" applyBorder="1" applyAlignment="1">
      <alignment horizontal="center" vertical="center" wrapText="1"/>
    </xf>
    <xf numFmtId="0" fontId="61" fillId="0" borderId="119" xfId="7" applyFont="1" applyBorder="1" applyAlignment="1">
      <alignment horizontal="left" vertical="center" wrapText="1"/>
    </xf>
    <xf numFmtId="4" fontId="61" fillId="0" borderId="119" xfId="7" applyNumberFormat="1" applyFont="1" applyBorder="1" applyAlignment="1">
      <alignment horizontal="center" vertical="center" wrapText="1"/>
    </xf>
    <xf numFmtId="170" fontId="61" fillId="0" borderId="120" xfId="7" applyNumberFormat="1" applyFont="1" applyBorder="1" applyAlignment="1">
      <alignment horizontal="center" vertical="center" wrapText="1"/>
    </xf>
    <xf numFmtId="168" fontId="75" fillId="9" borderId="87" xfId="4" applyNumberFormat="1" applyFont="1" applyFill="1" applyBorder="1" applyAlignment="1">
      <alignment horizontal="left" vertical="center" wrapText="1"/>
    </xf>
    <xf numFmtId="165" fontId="46" fillId="9" borderId="73" xfId="4" applyNumberFormat="1" applyFont="1" applyFill="1" applyBorder="1" applyAlignment="1">
      <alignment horizontal="center" vertical="center" wrapText="1"/>
    </xf>
    <xf numFmtId="165" fontId="46" fillId="6" borderId="119" xfId="4" applyNumberFormat="1" applyFont="1" applyFill="1" applyBorder="1" applyAlignment="1">
      <alignment horizontal="center" vertical="center" wrapText="1"/>
    </xf>
    <xf numFmtId="167" fontId="46" fillId="0" borderId="119" xfId="4" applyNumberFormat="1" applyFont="1" applyBorder="1" applyAlignment="1">
      <alignment horizontal="center" vertical="center" wrapText="1"/>
    </xf>
    <xf numFmtId="167" fontId="46" fillId="0" borderId="120" xfId="4" applyNumberFormat="1" applyFont="1" applyBorder="1" applyAlignment="1">
      <alignment horizontal="center" vertical="center" wrapText="1"/>
    </xf>
    <xf numFmtId="4" fontId="78" fillId="3" borderId="113" xfId="23" applyNumberFormat="1" applyFont="1" applyFill="1" applyBorder="1" applyAlignment="1">
      <alignment horizontal="center" vertical="center" wrapText="1"/>
    </xf>
    <xf numFmtId="165" fontId="46" fillId="40" borderId="118" xfId="23" applyNumberFormat="1" applyFont="1" applyFill="1" applyBorder="1" applyAlignment="1">
      <alignment horizontal="center" vertical="center" wrapText="1"/>
    </xf>
    <xf numFmtId="165" fontId="46" fillId="34" borderId="119" xfId="23" applyNumberFormat="1" applyFont="1" applyFill="1" applyBorder="1" applyAlignment="1">
      <alignment horizontal="center" vertical="center" wrapText="1"/>
    </xf>
    <xf numFmtId="176" fontId="46" fillId="39" borderId="119" xfId="25" applyFont="1" applyFill="1" applyBorder="1" applyAlignment="1">
      <alignment horizontal="center" vertical="center" wrapText="1"/>
    </xf>
    <xf numFmtId="167" fontId="46" fillId="0" borderId="119" xfId="23" applyNumberFormat="1" applyFont="1" applyBorder="1" applyAlignment="1">
      <alignment horizontal="center" vertical="center" wrapText="1"/>
    </xf>
    <xf numFmtId="167" fontId="46" fillId="0" borderId="120" xfId="23" applyNumberFormat="1" applyFont="1" applyBorder="1" applyAlignment="1">
      <alignment horizontal="center" vertical="center" wrapText="1"/>
    </xf>
    <xf numFmtId="4" fontId="90" fillId="28" borderId="129" xfId="7" applyNumberFormat="1" applyFont="1" applyFill="1" applyBorder="1" applyAlignment="1">
      <alignment horizontal="center" vertical="center"/>
    </xf>
    <xf numFmtId="164" fontId="40" fillId="2" borderId="70" xfId="7" applyNumberFormat="1" applyFont="1" applyFill="1" applyBorder="1" applyAlignment="1">
      <alignment horizontal="center" vertical="center" wrapText="1"/>
    </xf>
    <xf numFmtId="164" fontId="40" fillId="2" borderId="75" xfId="7" applyNumberFormat="1" applyFont="1" applyFill="1" applyBorder="1" applyAlignment="1">
      <alignment horizontal="center" vertical="center" wrapText="1"/>
    </xf>
    <xf numFmtId="0" fontId="51" fillId="0" borderId="43" xfId="7" applyFont="1" applyAlignment="1">
      <alignment horizontal="center" wrapText="1"/>
    </xf>
    <xf numFmtId="0" fontId="58" fillId="0" borderId="43" xfId="7" applyFont="1" applyAlignment="1">
      <alignment horizontal="center"/>
    </xf>
    <xf numFmtId="4" fontId="15" fillId="2" borderId="40" xfId="0" applyNumberFormat="1" applyFont="1" applyFill="1" applyBorder="1" applyAlignment="1">
      <alignment horizontal="center" vertical="center"/>
    </xf>
    <xf numFmtId="164" fontId="46" fillId="2" borderId="70" xfId="23" applyNumberFormat="1" applyFont="1" applyFill="1" applyBorder="1" applyAlignment="1">
      <alignment horizontal="center" vertical="center" wrapText="1"/>
    </xf>
    <xf numFmtId="164" fontId="46" fillId="2" borderId="75" xfId="23" applyNumberFormat="1" applyFont="1" applyFill="1" applyBorder="1" applyAlignment="1">
      <alignment horizontal="center" vertical="center" wrapText="1"/>
    </xf>
    <xf numFmtId="0" fontId="101" fillId="0" borderId="72" xfId="4" applyFont="1" applyBorder="1" applyAlignment="1">
      <alignment horizontal="center" vertical="center"/>
    </xf>
    <xf numFmtId="0" fontId="101" fillId="0" borderId="75" xfId="4" applyFont="1" applyBorder="1" applyAlignment="1">
      <alignment horizontal="center" vertical="center"/>
    </xf>
    <xf numFmtId="0" fontId="96" fillId="0" borderId="117" xfId="22" applyFont="1" applyFill="1" applyBorder="1" applyAlignment="1">
      <alignment horizontal="center" vertical="center" wrapText="1"/>
    </xf>
    <xf numFmtId="0" fontId="96" fillId="0" borderId="120" xfId="22" applyFont="1" applyFill="1" applyBorder="1" applyAlignment="1">
      <alignment horizontal="center" vertical="center" wrapText="1"/>
    </xf>
    <xf numFmtId="164" fontId="40" fillId="2" borderId="69" xfId="7" applyNumberFormat="1" applyFont="1" applyFill="1" applyBorder="1" applyAlignment="1">
      <alignment horizontal="center" vertical="center" wrapText="1"/>
    </xf>
    <xf numFmtId="164" fontId="40" fillId="2" borderId="74" xfId="7" applyNumberFormat="1" applyFont="1" applyFill="1" applyBorder="1" applyAlignment="1">
      <alignment horizontal="center" vertical="center" wrapText="1"/>
    </xf>
    <xf numFmtId="164" fontId="46" fillId="2" borderId="74" xfId="23" applyNumberFormat="1" applyFont="1" applyFill="1" applyBorder="1" applyAlignment="1">
      <alignment horizontal="center" vertical="center" wrapText="1"/>
    </xf>
    <xf numFmtId="0" fontId="46" fillId="6" borderId="114" xfId="4" applyFont="1" applyFill="1" applyBorder="1" applyAlignment="1">
      <alignment horizontal="center" vertical="center" wrapText="1"/>
    </xf>
    <xf numFmtId="0" fontId="101" fillId="0" borderId="74" xfId="4" applyFont="1" applyBorder="1" applyAlignment="1">
      <alignment horizontal="center" vertical="center"/>
    </xf>
    <xf numFmtId="0" fontId="19" fillId="28" borderId="69" xfId="7" applyFont="1" applyFill="1" applyBorder="1" applyAlignment="1">
      <alignment horizontal="left" vertical="center"/>
    </xf>
    <xf numFmtId="0" fontId="19" fillId="28" borderId="74" xfId="7" applyFont="1" applyFill="1" applyBorder="1" applyAlignment="1">
      <alignment horizontal="left" vertical="center"/>
    </xf>
    <xf numFmtId="0" fontId="22" fillId="28" borderId="43" xfId="7" applyFont="1" applyFill="1" applyAlignment="1">
      <alignment horizontal="left" vertical="center"/>
    </xf>
    <xf numFmtId="0" fontId="22" fillId="28" borderId="74" xfId="7" applyFont="1" applyFill="1" applyBorder="1" applyAlignment="1">
      <alignment horizontal="left" vertical="center"/>
    </xf>
    <xf numFmtId="167" fontId="46" fillId="0" borderId="119" xfId="23" applyNumberFormat="1" applyFont="1" applyBorder="1" applyAlignment="1">
      <alignment horizontal="left" vertical="center" wrapText="1"/>
    </xf>
    <xf numFmtId="0" fontId="14" fillId="28" borderId="43" xfId="7" applyFont="1" applyFill="1" applyAlignment="1">
      <alignment vertical="center"/>
    </xf>
    <xf numFmtId="0" fontId="17" fillId="28" borderId="43" xfId="7" applyFont="1" applyFill="1" applyAlignment="1">
      <alignment vertical="center"/>
    </xf>
    <xf numFmtId="0" fontId="17" fillId="28" borderId="7" xfId="7" applyFont="1" applyFill="1" applyBorder="1" applyAlignment="1">
      <alignment vertical="center" wrapText="1"/>
    </xf>
    <xf numFmtId="0" fontId="17" fillId="28" borderId="43" xfId="7" applyFont="1" applyFill="1" applyAlignment="1">
      <alignment vertical="center" wrapText="1"/>
    </xf>
    <xf numFmtId="0" fontId="17" fillId="28" borderId="18" xfId="7" applyFont="1" applyFill="1" applyBorder="1" applyAlignment="1">
      <alignment vertical="center"/>
    </xf>
    <xf numFmtId="0" fontId="146" fillId="28" borderId="18" xfId="7" applyFont="1" applyFill="1" applyBorder="1" applyAlignment="1">
      <alignment vertical="center"/>
    </xf>
    <xf numFmtId="0" fontId="17" fillId="28" borderId="29" xfId="7" applyFont="1" applyFill="1" applyBorder="1" applyAlignment="1">
      <alignment vertical="center"/>
    </xf>
    <xf numFmtId="1" fontId="14" fillId="28" borderId="43" xfId="7" applyNumberFormat="1" applyFont="1" applyFill="1" applyAlignment="1">
      <alignment vertical="center" wrapText="1"/>
    </xf>
    <xf numFmtId="0" fontId="51" fillId="0" borderId="43" xfId="7" applyFont="1" applyAlignment="1">
      <alignment vertical="center" wrapText="1"/>
    </xf>
    <xf numFmtId="0" fontId="101" fillId="0" borderId="71" xfId="4" applyFont="1" applyBorder="1" applyAlignment="1">
      <alignment vertical="center"/>
    </xf>
    <xf numFmtId="0" fontId="101" fillId="0" borderId="73" xfId="4" applyFont="1" applyBorder="1" applyAlignment="1">
      <alignment vertical="center"/>
    </xf>
    <xf numFmtId="0" fontId="58" fillId="0" borderId="43" xfId="7" applyFont="1" applyAlignment="1">
      <alignment vertical="center"/>
    </xf>
    <xf numFmtId="1" fontId="15" fillId="28" borderId="43" xfId="23" applyNumberFormat="1" applyFont="1" applyFill="1" applyAlignment="1">
      <alignment vertical="center" wrapText="1"/>
    </xf>
    <xf numFmtId="0" fontId="96" fillId="0" borderId="73" xfId="22" applyFont="1" applyFill="1" applyBorder="1" applyAlignment="1">
      <alignment horizontal="center" vertical="center" wrapText="1"/>
    </xf>
    <xf numFmtId="0" fontId="58" fillId="0" borderId="0" xfId="0" applyFont="1" applyAlignment="1">
      <alignment vertical="center"/>
    </xf>
    <xf numFmtId="0" fontId="22" fillId="28" borderId="72" xfId="7" applyFont="1" applyFill="1" applyBorder="1" applyAlignment="1">
      <alignment horizontal="center" vertical="center"/>
    </xf>
    <xf numFmtId="0" fontId="22" fillId="28" borderId="75" xfId="7" applyFont="1" applyFill="1" applyBorder="1" applyAlignment="1">
      <alignment horizontal="center" vertical="center"/>
    </xf>
    <xf numFmtId="0" fontId="31" fillId="28" borderId="43" xfId="7" applyFont="1" applyFill="1" applyAlignment="1">
      <alignment horizontal="center" vertical="center" wrapText="1"/>
    </xf>
    <xf numFmtId="0" fontId="18" fillId="28" borderId="43" xfId="7" applyFont="1" applyFill="1" applyAlignment="1">
      <alignment horizontal="center"/>
    </xf>
    <xf numFmtId="171" fontId="61" fillId="0" borderId="78" xfId="9" applyNumberFormat="1" applyFont="1" applyFill="1" applyBorder="1" applyAlignment="1">
      <alignment horizontal="center" vertical="center" wrapText="1"/>
    </xf>
    <xf numFmtId="171" fontId="46" fillId="0" borderId="78" xfId="9" applyNumberFormat="1" applyFont="1" applyFill="1" applyBorder="1" applyAlignment="1">
      <alignment horizontal="center" vertical="center" wrapText="1"/>
    </xf>
    <xf numFmtId="43" fontId="46" fillId="0" borderId="78" xfId="9" applyFont="1" applyFill="1" applyBorder="1" applyAlignment="1">
      <alignment horizontal="center" vertical="center" wrapText="1"/>
    </xf>
    <xf numFmtId="171" fontId="46" fillId="0" borderId="119" xfId="9" applyNumberFormat="1" applyFont="1" applyFill="1" applyBorder="1" applyAlignment="1">
      <alignment horizontal="center" vertical="center" wrapText="1"/>
    </xf>
    <xf numFmtId="0" fontId="20" fillId="28" borderId="43" xfId="23" applyFont="1" applyFill="1" applyAlignment="1">
      <alignment horizontal="center"/>
    </xf>
    <xf numFmtId="171" fontId="96" fillId="0" borderId="119" xfId="22" applyNumberFormat="1" applyFont="1" applyFill="1" applyBorder="1" applyAlignment="1">
      <alignment horizontal="center" vertical="center" wrapText="1"/>
    </xf>
    <xf numFmtId="170" fontId="46" fillId="33" borderId="78" xfId="0" applyNumberFormat="1" applyFont="1" applyFill="1" applyBorder="1" applyAlignment="1">
      <alignment horizontal="left" vertical="top" wrapText="1"/>
    </xf>
    <xf numFmtId="0" fontId="139" fillId="2" borderId="1" xfId="0" applyFont="1" applyFill="1" applyBorder="1" applyAlignment="1">
      <alignment vertical="center" wrapText="1"/>
    </xf>
    <xf numFmtId="0" fontId="139" fillId="2" borderId="1" xfId="0" applyFont="1" applyFill="1" applyBorder="1" applyAlignment="1">
      <alignment horizontal="center" vertical="center" wrapText="1"/>
    </xf>
    <xf numFmtId="0" fontId="18" fillId="2" borderId="12" xfId="0" applyFont="1" applyFill="1" applyBorder="1" applyAlignment="1">
      <alignment vertical="center" wrapText="1"/>
    </xf>
    <xf numFmtId="0" fontId="19" fillId="2" borderId="14" xfId="0" applyFont="1" applyFill="1" applyBorder="1" applyAlignment="1">
      <alignment horizontal="left" vertical="center"/>
    </xf>
    <xf numFmtId="0" fontId="15" fillId="2" borderId="14" xfId="0" applyFont="1" applyFill="1" applyBorder="1" applyAlignment="1">
      <alignment vertical="center"/>
    </xf>
    <xf numFmtId="0" fontId="19" fillId="2" borderId="14" xfId="0" applyFont="1" applyFill="1" applyBorder="1" applyAlignment="1">
      <alignment vertical="center"/>
    </xf>
    <xf numFmtId="0" fontId="19" fillId="2" borderId="14" xfId="0" applyFont="1" applyFill="1" applyBorder="1" applyAlignment="1">
      <alignment horizontal="center" vertical="center"/>
    </xf>
    <xf numFmtId="0" fontId="17" fillId="2" borderId="18" xfId="0" applyFont="1" applyFill="1" applyBorder="1"/>
    <xf numFmtId="0" fontId="19" fillId="2" borderId="19" xfId="0" applyFont="1" applyFill="1" applyBorder="1" applyAlignment="1">
      <alignment vertical="center"/>
    </xf>
    <xf numFmtId="0" fontId="19" fillId="2" borderId="1" xfId="0" applyFont="1" applyFill="1" applyBorder="1" applyAlignment="1">
      <alignment horizontal="left" vertical="center"/>
    </xf>
    <xf numFmtId="0" fontId="15" fillId="2" borderId="1" xfId="0" applyFont="1" applyFill="1" applyBorder="1" applyAlignment="1">
      <alignment vertical="center"/>
    </xf>
    <xf numFmtId="0" fontId="19" fillId="2" borderId="1" xfId="0" applyFont="1" applyFill="1" applyBorder="1" applyAlignment="1">
      <alignment vertical="center"/>
    </xf>
    <xf numFmtId="0" fontId="19" fillId="2" borderId="1" xfId="0" applyFont="1" applyFill="1" applyBorder="1" applyAlignment="1">
      <alignment horizontal="center" vertical="center"/>
    </xf>
    <xf numFmtId="0" fontId="22" fillId="2" borderId="14" xfId="0" applyFont="1" applyFill="1" applyBorder="1" applyAlignment="1">
      <alignment vertical="center"/>
    </xf>
    <xf numFmtId="0" fontId="22" fillId="2" borderId="14" xfId="0" applyFont="1" applyFill="1" applyBorder="1" applyAlignment="1">
      <alignment horizontal="center" vertical="center"/>
    </xf>
    <xf numFmtId="0" fontId="22" fillId="2" borderId="26" xfId="0" applyFont="1" applyFill="1" applyBorder="1" applyAlignment="1">
      <alignment vertical="center"/>
    </xf>
    <xf numFmtId="0" fontId="17" fillId="2" borderId="29" xfId="0" applyFont="1" applyFill="1" applyBorder="1"/>
    <xf numFmtId="0" fontId="22" fillId="2" borderId="11" xfId="0" applyFont="1" applyFill="1" applyBorder="1" applyAlignment="1">
      <alignment vertical="center"/>
    </xf>
    <xf numFmtId="0" fontId="22" fillId="2" borderId="11" xfId="0" applyFont="1" applyFill="1" applyBorder="1" applyAlignment="1">
      <alignment horizontal="center" vertical="center"/>
    </xf>
    <xf numFmtId="0" fontId="22" fillId="2" borderId="33" xfId="0" applyFont="1" applyFill="1" applyBorder="1" applyAlignment="1">
      <alignment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31" fillId="2" borderId="1" xfId="0" applyFont="1" applyFill="1" applyBorder="1" applyAlignment="1">
      <alignment horizontal="center" vertical="center"/>
    </xf>
    <xf numFmtId="4" fontId="90" fillId="2" borderId="39" xfId="0" applyNumberFormat="1" applyFont="1" applyFill="1" applyBorder="1" applyAlignment="1">
      <alignment horizontal="center" vertical="center"/>
    </xf>
    <xf numFmtId="4" fontId="90" fillId="2" borderId="40" xfId="0" applyNumberFormat="1" applyFont="1" applyFill="1" applyBorder="1" applyAlignment="1">
      <alignment vertical="center"/>
    </xf>
    <xf numFmtId="4" fontId="90" fillId="2" borderId="1" xfId="0" applyNumberFormat="1" applyFont="1" applyFill="1" applyBorder="1" applyAlignment="1">
      <alignment vertical="center"/>
    </xf>
    <xf numFmtId="0" fontId="18" fillId="2" borderId="1" xfId="0" applyFont="1" applyFill="1" applyBorder="1" applyAlignment="1">
      <alignment horizontal="left" vertical="center"/>
    </xf>
    <xf numFmtId="0" fontId="20" fillId="2" borderId="1" xfId="0" applyFont="1" applyFill="1" applyBorder="1"/>
    <xf numFmtId="0" fontId="18" fillId="2" borderId="1" xfId="0" applyFont="1" applyFill="1" applyBorder="1"/>
    <xf numFmtId="0" fontId="18" fillId="2" borderId="1" xfId="0" applyFont="1" applyFill="1" applyBorder="1" applyAlignment="1">
      <alignment horizontal="center" vertical="center"/>
    </xf>
    <xf numFmtId="165" fontId="46" fillId="5" borderId="121" xfId="0" applyNumberFormat="1" applyFont="1" applyFill="1" applyBorder="1" applyAlignment="1">
      <alignment horizontal="center" vertical="center" wrapText="1"/>
    </xf>
    <xf numFmtId="165" fontId="46" fillId="6" borderId="122" xfId="0" applyNumberFormat="1" applyFont="1" applyFill="1" applyBorder="1" applyAlignment="1">
      <alignment horizontal="center" vertical="center" wrapText="1"/>
    </xf>
    <xf numFmtId="165" fontId="46" fillId="6" borderId="124" xfId="0" applyNumberFormat="1" applyFont="1" applyFill="1" applyBorder="1" applyAlignment="1">
      <alignment horizontal="center" vertical="center" wrapText="1"/>
    </xf>
    <xf numFmtId="167" fontId="46" fillId="0" borderId="123" xfId="0" applyNumberFormat="1" applyFont="1" applyBorder="1" applyAlignment="1">
      <alignment horizontal="center" vertical="center" wrapText="1"/>
    </xf>
    <xf numFmtId="167" fontId="46" fillId="0" borderId="124" xfId="0" applyNumberFormat="1" applyFont="1" applyBorder="1" applyAlignment="1">
      <alignment horizontal="center" vertical="center" wrapText="1"/>
    </xf>
    <xf numFmtId="167" fontId="46" fillId="0" borderId="126" xfId="0" applyNumberFormat="1" applyFont="1" applyBorder="1" applyAlignment="1">
      <alignment horizontal="center" vertical="center" wrapText="1"/>
    </xf>
    <xf numFmtId="0" fontId="143" fillId="0" borderId="0" xfId="0" applyFont="1"/>
    <xf numFmtId="168" fontId="50" fillId="0" borderId="87" xfId="0" applyNumberFormat="1" applyFont="1" applyBorder="1" applyAlignment="1">
      <alignment horizontal="center" vertical="center" wrapText="1"/>
    </xf>
    <xf numFmtId="0" fontId="143" fillId="0" borderId="0" xfId="0" applyFont="1" applyAlignment="1">
      <alignment horizontal="left" vertical="center"/>
    </xf>
    <xf numFmtId="0" fontId="51" fillId="0" borderId="0" xfId="0" applyFont="1" applyAlignment="1">
      <alignment horizontal="left" vertical="center"/>
    </xf>
    <xf numFmtId="168" fontId="50" fillId="0" borderId="87" xfId="0" applyNumberFormat="1" applyFont="1" applyBorder="1" applyAlignment="1">
      <alignment horizontal="left" vertical="center" wrapText="1"/>
    </xf>
    <xf numFmtId="0" fontId="143" fillId="0" borderId="0" xfId="0" applyFont="1" applyAlignment="1">
      <alignment horizontal="center"/>
    </xf>
    <xf numFmtId="168" fontId="50" fillId="0" borderId="51" xfId="0" applyNumberFormat="1" applyFont="1" applyBorder="1" applyAlignment="1">
      <alignment horizontal="center" vertical="center" wrapText="1"/>
    </xf>
    <xf numFmtId="0" fontId="53" fillId="0" borderId="53" xfId="0" applyFont="1" applyBorder="1" applyAlignment="1">
      <alignment horizontal="left" vertical="center" wrapText="1"/>
    </xf>
    <xf numFmtId="168" fontId="50" fillId="0" borderId="63" xfId="0" applyNumberFormat="1" applyFont="1" applyBorder="1" applyAlignment="1">
      <alignment horizontal="center" vertical="center" wrapText="1"/>
    </xf>
    <xf numFmtId="0" fontId="51" fillId="0" borderId="0" xfId="0" applyFont="1" applyAlignment="1">
      <alignment horizontal="left"/>
    </xf>
    <xf numFmtId="0" fontId="85" fillId="0" borderId="39" xfId="0" applyFont="1" applyBorder="1"/>
    <xf numFmtId="4" fontId="90" fillId="2" borderId="62" xfId="0" applyNumberFormat="1" applyFont="1" applyFill="1" applyBorder="1" applyAlignment="1">
      <alignment vertical="center"/>
    </xf>
    <xf numFmtId="0" fontId="46" fillId="9" borderId="48" xfId="0" applyFont="1" applyFill="1" applyBorder="1" applyAlignment="1">
      <alignment horizontal="left" vertical="center" wrapText="1"/>
    </xf>
    <xf numFmtId="49" fontId="46" fillId="10" borderId="47" xfId="0" applyNumberFormat="1" applyFont="1" applyFill="1" applyBorder="1" applyAlignment="1">
      <alignment horizontal="center" vertical="center"/>
    </xf>
    <xf numFmtId="171" fontId="46" fillId="47" borderId="47" xfId="0" applyNumberFormat="1" applyFont="1" applyFill="1" applyBorder="1" applyAlignment="1">
      <alignment horizontal="center" vertical="center" wrapText="1"/>
    </xf>
    <xf numFmtId="0" fontId="46" fillId="6" borderId="47" xfId="0" applyFont="1" applyFill="1" applyBorder="1" applyAlignment="1">
      <alignment vertical="center" wrapText="1"/>
    </xf>
    <xf numFmtId="49" fontId="46" fillId="29" borderId="47" xfId="0" applyNumberFormat="1" applyFont="1" applyFill="1" applyBorder="1" applyAlignment="1">
      <alignment horizontal="center" vertical="center"/>
    </xf>
    <xf numFmtId="171" fontId="61" fillId="0" borderId="47" xfId="0" applyNumberFormat="1" applyFont="1" applyBorder="1" applyAlignment="1">
      <alignment vertical="center" wrapText="1"/>
    </xf>
    <xf numFmtId="0" fontId="61" fillId="0" borderId="47" xfId="0" applyFont="1" applyBorder="1" applyAlignment="1">
      <alignment horizontal="center" vertical="center"/>
    </xf>
    <xf numFmtId="9" fontId="61" fillId="0" borderId="47" xfId="0" applyNumberFormat="1" applyFont="1" applyBorder="1" applyAlignment="1">
      <alignment vertical="center" wrapText="1"/>
    </xf>
    <xf numFmtId="0" fontId="58" fillId="0" borderId="47" xfId="0" applyFont="1" applyBorder="1" applyAlignment="1">
      <alignment horizontal="center" vertical="center"/>
    </xf>
    <xf numFmtId="0" fontId="58" fillId="0" borderId="48" xfId="0" applyFont="1" applyBorder="1" applyAlignment="1">
      <alignment vertical="center" wrapText="1"/>
    </xf>
    <xf numFmtId="0" fontId="58" fillId="0" borderId="48" xfId="0" applyFont="1" applyBorder="1" applyAlignment="1">
      <alignment vertical="center"/>
    </xf>
    <xf numFmtId="0" fontId="58" fillId="0" borderId="131" xfId="0" applyFont="1" applyBorder="1" applyAlignment="1">
      <alignment horizontal="left" vertical="center" wrapText="1"/>
    </xf>
    <xf numFmtId="0" fontId="58" fillId="0" borderId="131" xfId="0" applyFont="1" applyBorder="1" applyAlignment="1">
      <alignment horizontal="center" vertical="center" wrapText="1"/>
    </xf>
    <xf numFmtId="0" fontId="61" fillId="0" borderId="131" xfId="0" applyFont="1" applyBorder="1" applyAlignment="1">
      <alignment horizontal="center" vertical="center" wrapText="1"/>
    </xf>
    <xf numFmtId="171" fontId="61" fillId="0" borderId="131" xfId="0" applyNumberFormat="1" applyFont="1" applyBorder="1" applyAlignment="1">
      <alignment horizontal="center" vertical="center"/>
    </xf>
    <xf numFmtId="171" fontId="61" fillId="0" borderId="131" xfId="0" applyNumberFormat="1" applyFont="1" applyBorder="1" applyAlignment="1">
      <alignment vertical="center" wrapText="1"/>
    </xf>
    <xf numFmtId="0" fontId="58" fillId="0" borderId="132" xfId="0" applyFont="1" applyBorder="1" applyAlignment="1">
      <alignment vertical="center"/>
    </xf>
    <xf numFmtId="0" fontId="58" fillId="0" borderId="132" xfId="0" applyFont="1" applyBorder="1" applyAlignment="1">
      <alignment vertical="center" wrapText="1"/>
    </xf>
    <xf numFmtId="0" fontId="51" fillId="0" borderId="43" xfId="4" applyFont="1" applyAlignment="1">
      <alignment horizontal="center" vertical="center"/>
    </xf>
    <xf numFmtId="0" fontId="51" fillId="0" borderId="43" xfId="4" applyFont="1" applyAlignment="1">
      <alignment horizontal="center"/>
    </xf>
    <xf numFmtId="165" fontId="46" fillId="5" borderId="99" xfId="4" applyNumberFormat="1" applyFont="1" applyFill="1" applyBorder="1" applyAlignment="1">
      <alignment horizontal="center" vertical="center" wrapText="1"/>
    </xf>
    <xf numFmtId="165" fontId="46" fillId="6" borderId="91" xfId="4" applyNumberFormat="1" applyFont="1" applyFill="1" applyBorder="1" applyAlignment="1">
      <alignment horizontal="center" vertical="center" wrapText="1"/>
    </xf>
    <xf numFmtId="167" fontId="46" fillId="0" borderId="91" xfId="4" applyNumberFormat="1" applyFont="1" applyBorder="1" applyAlignment="1">
      <alignment horizontal="center" vertical="center" wrapText="1"/>
    </xf>
    <xf numFmtId="167" fontId="46" fillId="0" borderId="93" xfId="4" applyNumberFormat="1" applyFont="1" applyBorder="1" applyAlignment="1">
      <alignment horizontal="center" vertical="center" wrapText="1"/>
    </xf>
    <xf numFmtId="0" fontId="58" fillId="0" borderId="47" xfId="4" applyFont="1" applyBorder="1" applyAlignment="1">
      <alignment horizontal="left" vertical="center" wrapText="1"/>
    </xf>
    <xf numFmtId="49" fontId="61" fillId="0" borderId="47" xfId="4" applyNumberFormat="1" applyFont="1" applyBorder="1" applyAlignment="1">
      <alignment horizontal="center" vertical="center"/>
    </xf>
    <xf numFmtId="171" fontId="46" fillId="0" borderId="47" xfId="5" applyNumberFormat="1" applyFont="1" applyBorder="1" applyAlignment="1">
      <alignment horizontal="center" vertical="center"/>
    </xf>
    <xf numFmtId="171" fontId="46" fillId="0" borderId="47" xfId="5" applyNumberFormat="1" applyFont="1" applyBorder="1" applyAlignment="1">
      <alignment horizontal="left" vertical="center" wrapText="1"/>
    </xf>
    <xf numFmtId="172" fontId="46" fillId="0" borderId="47" xfId="5" applyNumberFormat="1" applyFont="1" applyBorder="1" applyAlignment="1">
      <alignment horizontal="left" vertical="center" wrapText="1"/>
    </xf>
    <xf numFmtId="169" fontId="46" fillId="30" borderId="53" xfId="0" applyNumberFormat="1" applyFont="1" applyFill="1" applyBorder="1" applyAlignment="1">
      <alignment horizontal="center" vertical="center" wrapText="1"/>
    </xf>
    <xf numFmtId="0" fontId="58" fillId="0" borderId="91" xfId="4" applyFont="1" applyBorder="1" applyAlignment="1">
      <alignment horizontal="left" vertical="center" wrapText="1"/>
    </xf>
    <xf numFmtId="0" fontId="58" fillId="0" borderId="91" xfId="4" applyFont="1" applyBorder="1" applyAlignment="1">
      <alignment horizontal="center" vertical="center" wrapText="1"/>
    </xf>
    <xf numFmtId="0" fontId="46" fillId="0" borderId="91" xfId="4" applyFont="1" applyBorder="1" applyAlignment="1">
      <alignment horizontal="center" vertical="center"/>
    </xf>
    <xf numFmtId="49" fontId="61" fillId="0" borderId="91" xfId="4" applyNumberFormat="1" applyFont="1" applyBorder="1" applyAlignment="1">
      <alignment horizontal="center" vertical="center"/>
    </xf>
    <xf numFmtId="0" fontId="61" fillId="0" borderId="91" xfId="4" applyFont="1" applyBorder="1" applyAlignment="1">
      <alignment horizontal="center" vertical="center" wrapText="1"/>
    </xf>
    <xf numFmtId="171" fontId="46" fillId="0" borderId="91" xfId="5" applyNumberFormat="1" applyFont="1" applyBorder="1" applyAlignment="1">
      <alignment horizontal="center" vertical="center"/>
    </xf>
    <xf numFmtId="171" fontId="46" fillId="0" borderId="91" xfId="5" applyNumberFormat="1" applyFont="1" applyBorder="1" applyAlignment="1">
      <alignment horizontal="left" vertical="center" wrapText="1"/>
    </xf>
    <xf numFmtId="172" fontId="46" fillId="0" borderId="91" xfId="5" applyNumberFormat="1" applyFont="1" applyBorder="1" applyAlignment="1">
      <alignment horizontal="left" vertical="center" wrapText="1"/>
    </xf>
    <xf numFmtId="0" fontId="61" fillId="0" borderId="91" xfId="4" applyFont="1" applyBorder="1" applyAlignment="1">
      <alignment vertical="center" wrapText="1"/>
    </xf>
    <xf numFmtId="0" fontId="46" fillId="0" borderId="91" xfId="4" applyFont="1" applyBorder="1" applyAlignment="1">
      <alignment horizontal="center" vertical="center" wrapText="1"/>
    </xf>
    <xf numFmtId="0" fontId="18" fillId="2" borderId="43" xfId="0" applyFont="1" applyFill="1" applyBorder="1" applyAlignment="1">
      <alignment horizontal="left" vertical="center"/>
    </xf>
    <xf numFmtId="0" fontId="20" fillId="2" borderId="43" xfId="0" applyFont="1" applyFill="1" applyBorder="1"/>
    <xf numFmtId="0" fontId="18" fillId="2" borderId="43" xfId="0" applyFont="1" applyFill="1" applyBorder="1" applyAlignment="1">
      <alignment horizontal="center"/>
    </xf>
    <xf numFmtId="0" fontId="18" fillId="2" borderId="43" xfId="0" applyFont="1" applyFill="1" applyBorder="1"/>
    <xf numFmtId="0" fontId="18" fillId="2" borderId="43"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43" xfId="0" applyFont="1" applyFill="1" applyBorder="1" applyAlignment="1">
      <alignment horizontal="left" vertical="center" wrapText="1"/>
    </xf>
    <xf numFmtId="0" fontId="139" fillId="2" borderId="43" xfId="0" applyFont="1" applyFill="1" applyBorder="1" applyAlignment="1">
      <alignment horizontal="center" vertical="center" wrapText="1"/>
    </xf>
    <xf numFmtId="0" fontId="51" fillId="17" borderId="109" xfId="4" applyFont="1" applyFill="1" applyBorder="1" applyAlignment="1">
      <alignment vertical="center" wrapText="1"/>
    </xf>
    <xf numFmtId="0" fontId="51" fillId="17" borderId="110" xfId="4" applyFont="1" applyFill="1" applyBorder="1" applyAlignment="1">
      <alignment vertical="center" wrapText="1"/>
    </xf>
    <xf numFmtId="0" fontId="51" fillId="17" borderId="111" xfId="4" applyFont="1" applyFill="1" applyBorder="1" applyAlignment="1">
      <alignment vertical="center" wrapText="1"/>
    </xf>
    <xf numFmtId="0" fontId="51" fillId="17" borderId="112" xfId="4" applyFont="1" applyFill="1" applyBorder="1" applyAlignment="1">
      <alignment vertical="center" wrapText="1"/>
    </xf>
    <xf numFmtId="0" fontId="58" fillId="25" borderId="133" xfId="4" applyFont="1" applyFill="1" applyBorder="1" applyAlignment="1">
      <alignment horizontal="center" vertical="center" wrapText="1"/>
    </xf>
    <xf numFmtId="0" fontId="58" fillId="22" borderId="133" xfId="4" applyFont="1" applyFill="1" applyBorder="1" applyAlignment="1">
      <alignment horizontal="left" vertical="center" wrapText="1"/>
    </xf>
    <xf numFmtId="4" fontId="58" fillId="22" borderId="133" xfId="4" applyNumberFormat="1" applyFont="1" applyFill="1" applyBorder="1" applyAlignment="1">
      <alignment horizontal="left" vertical="center" wrapText="1"/>
    </xf>
    <xf numFmtId="4" fontId="58" fillId="22" borderId="171" xfId="4" applyNumberFormat="1" applyFont="1" applyFill="1" applyBorder="1" applyAlignment="1">
      <alignment horizontal="left" vertical="center" wrapText="1"/>
    </xf>
    <xf numFmtId="49" fontId="61" fillId="29" borderId="78" xfId="4" applyNumberFormat="1" applyFont="1" applyFill="1" applyBorder="1" applyAlignment="1">
      <alignment horizontal="left" vertical="center"/>
    </xf>
    <xf numFmtId="49" fontId="46" fillId="29" borderId="78" xfId="4" applyNumberFormat="1" applyFont="1" applyFill="1" applyBorder="1" applyAlignment="1">
      <alignment horizontal="center" vertical="center" wrapText="1"/>
    </xf>
    <xf numFmtId="0" fontId="58" fillId="25" borderId="78" xfId="4" applyFont="1" applyFill="1" applyBorder="1" applyAlignment="1">
      <alignment horizontal="center" vertical="center" wrapText="1"/>
    </xf>
    <xf numFmtId="0" fontId="58" fillId="22" borderId="78" xfId="4" applyFont="1" applyFill="1" applyBorder="1" applyAlignment="1">
      <alignment horizontal="left" vertical="center" wrapText="1"/>
    </xf>
    <xf numFmtId="4" fontId="58" fillId="22" borderId="78" xfId="4" applyNumberFormat="1" applyFont="1" applyFill="1" applyBorder="1" applyAlignment="1">
      <alignment horizontal="left" vertical="center" wrapText="1"/>
    </xf>
    <xf numFmtId="4" fontId="58" fillId="22" borderId="117" xfId="4" applyNumberFormat="1" applyFont="1" applyFill="1" applyBorder="1" applyAlignment="1">
      <alignment horizontal="left" vertical="center" wrapText="1"/>
    </xf>
    <xf numFmtId="4" fontId="58" fillId="0" borderId="78" xfId="4" applyNumberFormat="1" applyFont="1" applyBorder="1" applyAlignment="1">
      <alignment horizontal="left" vertical="center" wrapText="1"/>
    </xf>
    <xf numFmtId="0" fontId="58" fillId="0" borderId="117" xfId="4" applyFont="1" applyBorder="1" applyAlignment="1">
      <alignment horizontal="left" vertical="center" wrapText="1"/>
    </xf>
    <xf numFmtId="0" fontId="58" fillId="0" borderId="119" xfId="4" applyFont="1" applyBorder="1" applyAlignment="1">
      <alignment horizontal="center" vertical="center" wrapText="1"/>
    </xf>
    <xf numFmtId="49" fontId="61" fillId="29" borderId="119" xfId="4" applyNumberFormat="1" applyFont="1" applyFill="1" applyBorder="1" applyAlignment="1">
      <alignment horizontal="left" vertical="center"/>
    </xf>
    <xf numFmtId="49" fontId="46" fillId="29" borderId="119" xfId="4" applyNumberFormat="1" applyFont="1" applyFill="1" applyBorder="1" applyAlignment="1">
      <alignment horizontal="center" vertical="center" wrapText="1"/>
    </xf>
    <xf numFmtId="0" fontId="58" fillId="0" borderId="120" xfId="4" applyFont="1" applyBorder="1" applyAlignment="1">
      <alignment horizontal="left" vertical="center" wrapText="1"/>
    </xf>
    <xf numFmtId="168" fontId="75" fillId="9" borderId="51" xfId="0" applyNumberFormat="1" applyFont="1" applyFill="1" applyBorder="1" applyAlignment="1">
      <alignment horizontal="center" vertical="center" wrapText="1"/>
    </xf>
    <xf numFmtId="0" fontId="61" fillId="10" borderId="47" xfId="0" applyFont="1" applyFill="1" applyBorder="1" applyAlignment="1">
      <alignment horizontal="center" vertical="center"/>
    </xf>
    <xf numFmtId="49" fontId="46" fillId="10" borderId="53" xfId="0" applyNumberFormat="1" applyFont="1" applyFill="1" applyBorder="1" applyAlignment="1">
      <alignment horizontal="center" vertical="center" wrapText="1"/>
    </xf>
    <xf numFmtId="0" fontId="61" fillId="6" borderId="47" xfId="0" applyFont="1" applyFill="1" applyBorder="1" applyAlignment="1">
      <alignment horizontal="left" vertical="center" wrapText="1"/>
    </xf>
    <xf numFmtId="4" fontId="61" fillId="6" borderId="53" xfId="0" applyNumberFormat="1" applyFont="1" applyFill="1" applyBorder="1" applyAlignment="1">
      <alignment horizontal="center" vertical="center" wrapText="1"/>
    </xf>
    <xf numFmtId="170" fontId="61" fillId="6" borderId="53" xfId="0" applyNumberFormat="1" applyFont="1" applyFill="1" applyBorder="1" applyAlignment="1">
      <alignment horizontal="center" vertical="center" wrapText="1"/>
    </xf>
    <xf numFmtId="49" fontId="61" fillId="2" borderId="47" xfId="0" applyNumberFormat="1" applyFont="1" applyFill="1" applyBorder="1" applyAlignment="1">
      <alignment horizontal="left" vertical="center" wrapText="1"/>
    </xf>
    <xf numFmtId="0" fontId="61" fillId="6" borderId="47" xfId="0" applyFont="1" applyFill="1" applyBorder="1" applyAlignment="1">
      <alignment vertical="center" wrapText="1"/>
    </xf>
    <xf numFmtId="9" fontId="61" fillId="11" borderId="47" xfId="0" applyNumberFormat="1" applyFont="1" applyFill="1" applyBorder="1" applyAlignment="1">
      <alignment horizontal="center" vertical="center" wrapText="1"/>
    </xf>
    <xf numFmtId="49" fontId="46" fillId="2" borderId="47" xfId="0" applyNumberFormat="1" applyFont="1" applyFill="1" applyBorder="1" applyAlignment="1">
      <alignment horizontal="left" vertical="center" wrapText="1"/>
    </xf>
    <xf numFmtId="0" fontId="61" fillId="10" borderId="47" xfId="0" applyFont="1" applyFill="1" applyBorder="1" applyAlignment="1">
      <alignment horizontal="center" vertical="center" wrapText="1"/>
    </xf>
    <xf numFmtId="168" fontId="75" fillId="0" borderId="51" xfId="0" applyNumberFormat="1" applyFont="1" applyBorder="1" applyAlignment="1">
      <alignment vertical="center" wrapText="1"/>
    </xf>
    <xf numFmtId="168" fontId="75" fillId="0" borderId="53" xfId="0" applyNumberFormat="1" applyFont="1" applyBorder="1" applyAlignment="1">
      <alignment vertical="center" wrapText="1"/>
    </xf>
    <xf numFmtId="0" fontId="51" fillId="0" borderId="43" xfId="6" applyFont="1"/>
    <xf numFmtId="0" fontId="17" fillId="2" borderId="43" xfId="6" applyFont="1" applyFill="1"/>
    <xf numFmtId="4" fontId="15" fillId="2" borderId="39" xfId="6" applyNumberFormat="1" applyFont="1" applyFill="1" applyBorder="1" applyAlignment="1">
      <alignment vertical="center"/>
    </xf>
    <xf numFmtId="4" fontId="90" fillId="2" borderId="39" xfId="6" applyNumberFormat="1" applyFont="1" applyFill="1" applyBorder="1" applyAlignment="1">
      <alignment vertical="center"/>
    </xf>
    <xf numFmtId="4" fontId="90" fillId="2" borderId="39" xfId="6" applyNumberFormat="1" applyFont="1" applyFill="1" applyBorder="1" applyAlignment="1">
      <alignment horizontal="center" vertical="center"/>
    </xf>
    <xf numFmtId="4" fontId="90" fillId="2" borderId="62" xfId="6" applyNumberFormat="1" applyFont="1" applyFill="1" applyBorder="1" applyAlignment="1">
      <alignment vertical="center"/>
    </xf>
    <xf numFmtId="1" fontId="14" fillId="2" borderId="43" xfId="6" applyNumberFormat="1" applyFont="1" applyFill="1" applyAlignment="1">
      <alignment wrapText="1"/>
    </xf>
    <xf numFmtId="0" fontId="14" fillId="2" borderId="43" xfId="6" applyFont="1" applyFill="1" applyAlignment="1">
      <alignment wrapText="1"/>
    </xf>
    <xf numFmtId="0" fontId="15" fillId="2" borderId="43" xfId="6" applyFont="1" applyFill="1" applyAlignment="1">
      <alignment wrapText="1"/>
    </xf>
    <xf numFmtId="0" fontId="15" fillId="2" borderId="43" xfId="6" applyFont="1" applyFill="1" applyAlignment="1">
      <alignment horizontal="center" wrapText="1"/>
    </xf>
    <xf numFmtId="0" fontId="14" fillId="2" borderId="43" xfId="6" applyFont="1" applyFill="1" applyAlignment="1">
      <alignment horizontal="center" wrapText="1"/>
    </xf>
    <xf numFmtId="0" fontId="37" fillId="2" borderId="43" xfId="6" applyFont="1" applyFill="1" applyAlignment="1">
      <alignment horizontal="center" vertical="center" wrapText="1"/>
    </xf>
    <xf numFmtId="0" fontId="38" fillId="2" borderId="43" xfId="6" applyFont="1" applyFill="1" applyAlignment="1">
      <alignment horizontal="center" wrapText="1"/>
    </xf>
    <xf numFmtId="0" fontId="14" fillId="2" borderId="43" xfId="6" applyFont="1" applyFill="1" applyAlignment="1">
      <alignment horizontal="center" vertical="center" wrapText="1"/>
    </xf>
    <xf numFmtId="164" fontId="40" fillId="2" borderId="25" xfId="6" applyNumberFormat="1" applyFont="1" applyFill="1" applyBorder="1" applyAlignment="1">
      <alignment vertical="center" wrapText="1"/>
    </xf>
    <xf numFmtId="164" fontId="40" fillId="2" borderId="26" xfId="6" applyNumberFormat="1" applyFont="1" applyFill="1" applyBorder="1" applyAlignment="1">
      <alignment vertical="center" wrapText="1"/>
    </xf>
    <xf numFmtId="164" fontId="40" fillId="2" borderId="32" xfId="6" applyNumberFormat="1" applyFont="1" applyFill="1" applyBorder="1" applyAlignment="1">
      <alignment vertical="center" wrapText="1"/>
    </xf>
    <xf numFmtId="164" fontId="40" fillId="2" borderId="33" xfId="6" applyNumberFormat="1" applyFont="1" applyFill="1" applyBorder="1" applyAlignment="1">
      <alignment vertical="center" wrapText="1"/>
    </xf>
    <xf numFmtId="4" fontId="42" fillId="3" borderId="51" xfId="6" applyNumberFormat="1" applyFont="1" applyFill="1" applyBorder="1" applyAlignment="1">
      <alignment horizontal="center" vertical="center" wrapText="1"/>
    </xf>
    <xf numFmtId="165" fontId="45" fillId="5" borderId="121" xfId="6" applyNumberFormat="1" applyFont="1" applyFill="1" applyBorder="1" applyAlignment="1">
      <alignment horizontal="center" vertical="center" wrapText="1"/>
    </xf>
    <xf numFmtId="165" fontId="46" fillId="6" borderId="124" xfId="6" applyNumberFormat="1" applyFont="1" applyFill="1" applyBorder="1" applyAlignment="1">
      <alignment horizontal="center" vertical="center" wrapText="1"/>
    </xf>
    <xf numFmtId="165" fontId="45" fillId="6" borderId="124" xfId="6" applyNumberFormat="1" applyFont="1" applyFill="1" applyBorder="1" applyAlignment="1">
      <alignment horizontal="center" vertical="center" wrapText="1"/>
    </xf>
    <xf numFmtId="166" fontId="47" fillId="7" borderId="124" xfId="6" applyNumberFormat="1" applyFont="1" applyFill="1" applyBorder="1" applyAlignment="1">
      <alignment horizontal="center" vertical="center" wrapText="1"/>
    </xf>
    <xf numFmtId="167" fontId="45" fillId="0" borderId="124" xfId="6" applyNumberFormat="1" applyFont="1" applyBorder="1" applyAlignment="1">
      <alignment horizontal="center" vertical="center" wrapText="1"/>
    </xf>
    <xf numFmtId="167" fontId="45" fillId="0" borderId="126" xfId="6" applyNumberFormat="1" applyFont="1" applyBorder="1" applyAlignment="1">
      <alignment horizontal="center" vertical="center" wrapText="1"/>
    </xf>
    <xf numFmtId="0" fontId="143" fillId="0" borderId="43" xfId="6" applyFont="1"/>
    <xf numFmtId="168" fontId="50" fillId="9" borderId="136" xfId="6" applyNumberFormat="1" applyFont="1" applyFill="1" applyBorder="1" applyAlignment="1">
      <alignment horizontal="center" vertical="center" wrapText="1"/>
    </xf>
    <xf numFmtId="0" fontId="51" fillId="10" borderId="53" xfId="6" applyFont="1" applyFill="1" applyBorder="1" applyAlignment="1">
      <alignment horizontal="center" vertical="center" wrapText="1"/>
    </xf>
    <xf numFmtId="1" fontId="51" fillId="10" borderId="53" xfId="6" applyNumberFormat="1" applyFont="1" applyFill="1" applyBorder="1" applyAlignment="1">
      <alignment horizontal="center" vertical="center" wrapText="1"/>
    </xf>
    <xf numFmtId="0" fontId="61" fillId="6" borderId="53" xfId="0" applyFont="1" applyFill="1" applyBorder="1" applyAlignment="1">
      <alignment horizontal="left" vertical="center" wrapText="1"/>
    </xf>
    <xf numFmtId="0" fontId="45" fillId="6" borderId="53" xfId="6" applyFont="1" applyFill="1" applyBorder="1" applyAlignment="1">
      <alignment horizontal="center" vertical="center" wrapText="1"/>
    </xf>
    <xf numFmtId="168" fontId="50" fillId="0" borderId="136" xfId="6" applyNumberFormat="1" applyFont="1" applyBorder="1" applyAlignment="1">
      <alignment horizontal="center" vertical="center" wrapText="1"/>
    </xf>
    <xf numFmtId="0" fontId="58" fillId="0" borderId="47" xfId="6" applyFont="1" applyBorder="1" applyAlignment="1">
      <alignment vertical="center" wrapText="1"/>
    </xf>
    <xf numFmtId="0" fontId="58" fillId="0" borderId="47" xfId="6" applyFont="1" applyBorder="1" applyAlignment="1">
      <alignment horizontal="left" vertical="center" wrapText="1"/>
    </xf>
    <xf numFmtId="0" fontId="58" fillId="0" borderId="47" xfId="6" applyFont="1" applyBorder="1" applyAlignment="1">
      <alignment horizontal="center" vertical="center" wrapText="1"/>
    </xf>
    <xf numFmtId="49" fontId="61" fillId="29" borderId="53" xfId="0" applyNumberFormat="1" applyFont="1" applyFill="1" applyBorder="1" applyAlignment="1">
      <alignment horizontal="center" vertical="center" wrapText="1"/>
    </xf>
    <xf numFmtId="0" fontId="58" fillId="0" borderId="47" xfId="6" applyFont="1" applyBorder="1" applyAlignment="1">
      <alignment wrapText="1"/>
    </xf>
    <xf numFmtId="0" fontId="61" fillId="0" borderId="47" xfId="6" applyFont="1" applyBorder="1" applyAlignment="1">
      <alignment horizontal="center" vertical="center" wrapText="1"/>
    </xf>
    <xf numFmtId="0" fontId="58" fillId="0" borderId="43" xfId="6" applyFont="1" applyAlignment="1">
      <alignment horizontal="left" vertical="center" wrapText="1"/>
    </xf>
    <xf numFmtId="0" fontId="58" fillId="0" borderId="43" xfId="6" applyFont="1" applyAlignment="1">
      <alignment wrapText="1"/>
    </xf>
    <xf numFmtId="0" fontId="58" fillId="0" borderId="43" xfId="6" applyFont="1" applyAlignment="1">
      <alignment horizontal="center" vertical="center"/>
    </xf>
    <xf numFmtId="0" fontId="58" fillId="0" borderId="47" xfId="6" applyFont="1" applyBorder="1" applyAlignment="1">
      <alignment horizontal="left" vertical="center"/>
    </xf>
    <xf numFmtId="0" fontId="58" fillId="0" borderId="55" xfId="6" applyFont="1" applyBorder="1" applyAlignment="1">
      <alignment horizontal="center" vertical="center" wrapText="1"/>
    </xf>
    <xf numFmtId="0" fontId="58" fillId="0" borderId="43" xfId="6" applyFont="1" applyAlignment="1">
      <alignment horizontal="center" vertical="center" wrapText="1"/>
    </xf>
    <xf numFmtId="0" fontId="61" fillId="0" borderId="55" xfId="6" applyFont="1" applyBorder="1" applyAlignment="1">
      <alignment horizontal="center" vertical="center" wrapText="1"/>
    </xf>
    <xf numFmtId="0" fontId="58" fillId="0" borderId="55" xfId="6" applyFont="1" applyBorder="1" applyAlignment="1">
      <alignment horizontal="left" vertical="center" wrapText="1"/>
    </xf>
    <xf numFmtId="0" fontId="58" fillId="0" borderId="43" xfId="6" applyFont="1" applyAlignment="1">
      <alignment vertical="center" wrapText="1"/>
    </xf>
    <xf numFmtId="168" fontId="50" fillId="0" borderId="137" xfId="6" applyNumberFormat="1" applyFont="1" applyBorder="1" applyAlignment="1">
      <alignment horizontal="center" vertical="center" wrapText="1"/>
    </xf>
    <xf numFmtId="0" fontId="58" fillId="0" borderId="91" xfId="6" applyFont="1" applyBorder="1" applyAlignment="1">
      <alignment vertical="center" wrapText="1"/>
    </xf>
    <xf numFmtId="0" fontId="58" fillId="0" borderId="91" xfId="6" applyFont="1" applyBorder="1" applyAlignment="1">
      <alignment horizontal="left" vertical="center" wrapText="1"/>
    </xf>
    <xf numFmtId="0" fontId="58" fillId="0" borderId="91" xfId="6" applyFont="1" applyBorder="1" applyAlignment="1">
      <alignment horizontal="center" vertical="center" wrapText="1"/>
    </xf>
    <xf numFmtId="49" fontId="61" fillId="29" borderId="106" xfId="0" applyNumberFormat="1" applyFont="1" applyFill="1" applyBorder="1" applyAlignment="1">
      <alignment horizontal="center" vertical="center" wrapText="1"/>
    </xf>
    <xf numFmtId="0" fontId="61" fillId="0" borderId="91" xfId="6" applyFont="1" applyBorder="1" applyAlignment="1">
      <alignment horizontal="center" vertical="center" wrapText="1"/>
    </xf>
    <xf numFmtId="0" fontId="58" fillId="0" borderId="74" xfId="6" applyFont="1" applyBorder="1" applyAlignment="1">
      <alignment wrapText="1"/>
    </xf>
    <xf numFmtId="0" fontId="51" fillId="0" borderId="43" xfId="6" applyFont="1" applyAlignment="1">
      <alignment horizontal="center" vertical="center"/>
    </xf>
    <xf numFmtId="0" fontId="147" fillId="28" borderId="0" xfId="0" applyFont="1" applyFill="1"/>
    <xf numFmtId="0" fontId="141" fillId="0" borderId="0" xfId="0" applyFont="1"/>
    <xf numFmtId="0" fontId="17" fillId="28" borderId="0" xfId="0" applyFont="1" applyFill="1"/>
    <xf numFmtId="0" fontId="18" fillId="28" borderId="0" xfId="0" applyFont="1" applyFill="1" applyAlignment="1">
      <alignment horizontal="left" vertical="center"/>
    </xf>
    <xf numFmtId="0" fontId="20" fillId="28" borderId="0" xfId="0" applyFont="1" applyFill="1"/>
    <xf numFmtId="0" fontId="18" fillId="28" borderId="0" xfId="0" applyFont="1" applyFill="1"/>
    <xf numFmtId="0" fontId="18" fillId="28" borderId="0" xfId="0" applyFont="1" applyFill="1" applyAlignment="1">
      <alignment horizontal="center" vertical="center"/>
    </xf>
    <xf numFmtId="0" fontId="31" fillId="28" borderId="0" xfId="0" applyFont="1" applyFill="1" applyAlignment="1">
      <alignment horizontal="center" vertical="center"/>
    </xf>
    <xf numFmtId="0" fontId="31" fillId="28" borderId="0" xfId="0" applyFont="1" applyFill="1" applyAlignment="1">
      <alignment horizontal="left" vertical="center" wrapText="1"/>
    </xf>
    <xf numFmtId="0" fontId="139" fillId="28" borderId="0" xfId="0" applyFont="1" applyFill="1" applyAlignment="1">
      <alignment horizontal="center" vertical="center" wrapText="1"/>
    </xf>
    <xf numFmtId="4" fontId="31" fillId="28" borderId="128" xfId="0" applyNumberFormat="1" applyFont="1" applyFill="1" applyBorder="1" applyAlignment="1">
      <alignment vertical="center"/>
    </xf>
    <xf numFmtId="4" fontId="31" fillId="28" borderId="128" xfId="0" applyNumberFormat="1" applyFont="1" applyFill="1" applyBorder="1" applyAlignment="1">
      <alignment horizontal="center" vertical="center"/>
    </xf>
    <xf numFmtId="0" fontId="51" fillId="10" borderId="46" xfId="0" applyFont="1" applyFill="1" applyBorder="1" applyAlignment="1">
      <alignment horizontal="center" vertical="center" wrapText="1"/>
    </xf>
    <xf numFmtId="0" fontId="51" fillId="10" borderId="49" xfId="0" applyFont="1" applyFill="1" applyBorder="1" applyAlignment="1">
      <alignment horizontal="center" vertical="center" wrapText="1"/>
    </xf>
    <xf numFmtId="0" fontId="58" fillId="0" borderId="0" xfId="0" applyFont="1" applyAlignment="1">
      <alignment horizontal="center" vertical="center" wrapText="1"/>
    </xf>
    <xf numFmtId="0" fontId="58" fillId="10" borderId="53" xfId="0" applyFont="1" applyFill="1" applyBorder="1" applyAlignment="1">
      <alignment horizontal="center" vertical="center" wrapText="1"/>
    </xf>
    <xf numFmtId="0" fontId="58" fillId="0" borderId="47" xfId="6" applyFont="1" applyBorder="1" applyAlignment="1">
      <alignment horizontal="center" vertical="center"/>
    </xf>
    <xf numFmtId="0" fontId="17" fillId="2" borderId="7" xfId="0" applyFont="1" applyFill="1" applyBorder="1" applyAlignment="1">
      <alignment horizontal="center" vertical="center" wrapText="1"/>
    </xf>
    <xf numFmtId="0" fontId="101" fillId="0" borderId="0" xfId="0" applyFont="1"/>
    <xf numFmtId="0" fontId="147" fillId="2" borderId="43" xfId="4" applyFont="1" applyFill="1"/>
    <xf numFmtId="0" fontId="101" fillId="0" borderId="71" xfId="4" applyFont="1" applyBorder="1" applyAlignment="1">
      <alignment horizontal="left" vertical="center"/>
    </xf>
    <xf numFmtId="0" fontId="119" fillId="0" borderId="43" xfId="4" applyFont="1" applyAlignment="1">
      <alignment horizontal="left" vertical="center"/>
    </xf>
    <xf numFmtId="0" fontId="101" fillId="0" borderId="72" xfId="4" applyFont="1" applyBorder="1" applyAlignment="1">
      <alignment horizontal="left" vertical="center"/>
    </xf>
    <xf numFmtId="4" fontId="31" fillId="2" borderId="39" xfId="0" applyNumberFormat="1" applyFont="1" applyFill="1" applyBorder="1" applyAlignment="1">
      <alignment horizontal="center" vertical="center"/>
    </xf>
    <xf numFmtId="0" fontId="141" fillId="0" borderId="43" xfId="4" applyFont="1"/>
    <xf numFmtId="4" fontId="31" fillId="2" borderId="62" xfId="0" applyNumberFormat="1" applyFont="1" applyFill="1" applyBorder="1" applyAlignment="1">
      <alignment vertical="center"/>
    </xf>
    <xf numFmtId="49" fontId="45" fillId="10" borderId="78" xfId="0" applyNumberFormat="1" applyFont="1" applyFill="1" applyBorder="1" applyAlignment="1">
      <alignment horizontal="center" vertical="center"/>
    </xf>
    <xf numFmtId="169" fontId="45" fillId="6" borderId="78" xfId="0" applyNumberFormat="1" applyFont="1" applyFill="1" applyBorder="1" applyAlignment="1">
      <alignment horizontal="center" vertical="center" wrapText="1"/>
    </xf>
    <xf numFmtId="169" fontId="53" fillId="30" borderId="78" xfId="0" applyNumberFormat="1" applyFont="1" applyFill="1" applyBorder="1" applyAlignment="1">
      <alignment horizontal="center" vertical="center" wrapText="1"/>
    </xf>
    <xf numFmtId="0" fontId="80" fillId="19" borderId="68" xfId="4" applyFont="1" applyFill="1" applyBorder="1" applyAlignment="1">
      <alignment horizontal="center" vertical="center" wrapText="1"/>
    </xf>
    <xf numFmtId="0" fontId="75" fillId="24" borderId="71" xfId="4" applyFont="1" applyFill="1" applyBorder="1" applyAlignment="1">
      <alignment horizontal="center" vertical="center" wrapText="1"/>
    </xf>
    <xf numFmtId="0" fontId="58" fillId="28" borderId="71" xfId="4" applyFont="1" applyFill="1" applyBorder="1" applyAlignment="1">
      <alignment horizontal="center" vertical="center" wrapText="1"/>
    </xf>
    <xf numFmtId="0" fontId="58" fillId="28" borderId="73" xfId="4" applyFont="1" applyFill="1" applyBorder="1" applyAlignment="1">
      <alignment horizontal="center" vertical="center" wrapText="1"/>
    </xf>
    <xf numFmtId="49" fontId="45" fillId="10" borderId="133" xfId="0" applyNumberFormat="1" applyFont="1" applyFill="1" applyBorder="1" applyAlignment="1">
      <alignment horizontal="center" vertical="center"/>
    </xf>
    <xf numFmtId="169" fontId="45" fillId="6" borderId="133" xfId="0" applyNumberFormat="1" applyFont="1" applyFill="1" applyBorder="1" applyAlignment="1">
      <alignment horizontal="center" vertical="center" wrapText="1"/>
    </xf>
    <xf numFmtId="165" fontId="46" fillId="9" borderId="127" xfId="4" applyNumberFormat="1" applyFont="1" applyFill="1" applyBorder="1" applyAlignment="1">
      <alignment horizontal="center" vertical="center" wrapText="1"/>
    </xf>
    <xf numFmtId="165" fontId="46" fillId="6" borderId="125" xfId="4" applyNumberFormat="1" applyFont="1" applyFill="1" applyBorder="1" applyAlignment="1">
      <alignment horizontal="center" vertical="center" wrapText="1"/>
    </xf>
    <xf numFmtId="166" fontId="75" fillId="46" borderId="125" xfId="4" applyNumberFormat="1" applyFont="1" applyFill="1" applyBorder="1" applyAlignment="1">
      <alignment horizontal="center" vertical="center" wrapText="1"/>
    </xf>
    <xf numFmtId="167" fontId="46" fillId="0" borderId="125" xfId="4" applyNumberFormat="1" applyFont="1" applyBorder="1" applyAlignment="1">
      <alignment horizontal="center" vertical="center" wrapText="1"/>
    </xf>
    <xf numFmtId="167" fontId="46" fillId="0" borderId="194" xfId="4" applyNumberFormat="1" applyFont="1" applyBorder="1" applyAlignment="1">
      <alignment horizontal="center" vertical="center" wrapText="1"/>
    </xf>
    <xf numFmtId="0" fontId="75" fillId="24" borderId="195" xfId="4" applyFont="1" applyFill="1" applyBorder="1" applyAlignment="1">
      <alignment horizontal="center" vertical="center" wrapText="1"/>
    </xf>
    <xf numFmtId="4" fontId="31" fillId="28" borderId="129" xfId="0" applyNumberFormat="1" applyFont="1" applyFill="1" applyBorder="1" applyAlignment="1">
      <alignment vertical="center"/>
    </xf>
    <xf numFmtId="0" fontId="141" fillId="0" borderId="71" xfId="4" applyFont="1" applyBorder="1"/>
    <xf numFmtId="0" fontId="50" fillId="0" borderId="43" xfId="4" applyFont="1"/>
    <xf numFmtId="0" fontId="141" fillId="0" borderId="43" xfId="4" applyFont="1" applyAlignment="1">
      <alignment horizontal="center" vertical="center"/>
    </xf>
    <xf numFmtId="0" fontId="141" fillId="0" borderId="43" xfId="4" applyFont="1" applyAlignment="1">
      <alignment horizontal="center"/>
    </xf>
    <xf numFmtId="0" fontId="141" fillId="0" borderId="72" xfId="4" applyFont="1" applyBorder="1"/>
    <xf numFmtId="0" fontId="141" fillId="0" borderId="79" xfId="4" applyFont="1" applyBorder="1"/>
    <xf numFmtId="0" fontId="141" fillId="0" borderId="79" xfId="4" applyFont="1" applyBorder="1" applyAlignment="1">
      <alignment horizontal="center" vertical="center"/>
    </xf>
    <xf numFmtId="0" fontId="141" fillId="0" borderId="73" xfId="4" applyFont="1" applyBorder="1"/>
    <xf numFmtId="0" fontId="141" fillId="0" borderId="74" xfId="4" applyFont="1" applyBorder="1"/>
    <xf numFmtId="0" fontId="50" fillId="0" borderId="74" xfId="4" applyFont="1" applyBorder="1"/>
    <xf numFmtId="0" fontId="141" fillId="0" borderId="74" xfId="4" applyFont="1" applyBorder="1" applyAlignment="1">
      <alignment horizontal="center"/>
    </xf>
    <xf numFmtId="0" fontId="141" fillId="0" borderId="75" xfId="4" applyFont="1" applyBorder="1"/>
    <xf numFmtId="171" fontId="58" fillId="0" borderId="78" xfId="38" applyNumberFormat="1" applyFont="1" applyFill="1" applyBorder="1" applyAlignment="1">
      <alignment vertical="center" wrapText="1"/>
    </xf>
    <xf numFmtId="43" fontId="58" fillId="0" borderId="78" xfId="38" applyFont="1" applyFill="1" applyBorder="1" applyAlignment="1">
      <alignment vertical="center" wrapText="1"/>
    </xf>
    <xf numFmtId="4" fontId="78" fillId="3" borderId="153" xfId="35" applyNumberFormat="1" applyFont="1" applyFill="1" applyBorder="1" applyAlignment="1">
      <alignment horizontal="center" vertical="center" wrapText="1"/>
    </xf>
    <xf numFmtId="0" fontId="75" fillId="49" borderId="68" xfId="35" applyFont="1" applyFill="1" applyBorder="1" applyAlignment="1">
      <alignment vertical="center" wrapText="1"/>
    </xf>
    <xf numFmtId="0" fontId="58" fillId="0" borderId="71" xfId="35" applyFont="1" applyBorder="1" applyAlignment="1">
      <alignment vertical="center" wrapText="1"/>
    </xf>
    <xf numFmtId="0" fontId="58" fillId="0" borderId="73" xfId="35" applyFont="1" applyBorder="1" applyAlignment="1">
      <alignment vertical="center" wrapText="1"/>
    </xf>
    <xf numFmtId="0" fontId="58" fillId="0" borderId="119" xfId="35" applyFont="1" applyBorder="1" applyAlignment="1">
      <alignment horizontal="left" vertical="center" wrapText="1"/>
    </xf>
    <xf numFmtId="0" fontId="58" fillId="0" borderId="119" xfId="35" applyFont="1" applyBorder="1" applyAlignment="1">
      <alignment horizontal="center" wrapText="1"/>
    </xf>
    <xf numFmtId="9" fontId="58" fillId="16" borderId="119" xfId="15" applyFont="1" applyFill="1" applyBorder="1" applyAlignment="1">
      <alignment horizontal="center" vertical="center" wrapText="1"/>
    </xf>
    <xf numFmtId="49" fontId="61" fillId="0" borderId="119" xfId="0" applyNumberFormat="1" applyFont="1" applyBorder="1" applyAlignment="1">
      <alignment horizontal="center" vertical="center"/>
    </xf>
    <xf numFmtId="49" fontId="61" fillId="0" borderId="119" xfId="0" applyNumberFormat="1" applyFont="1" applyBorder="1" applyAlignment="1">
      <alignment horizontal="center" vertical="center" wrapText="1"/>
    </xf>
    <xf numFmtId="0" fontId="58" fillId="0" borderId="119" xfId="35" applyFont="1" applyBorder="1" applyAlignment="1">
      <alignment vertical="center" wrapText="1"/>
    </xf>
    <xf numFmtId="171" fontId="58" fillId="0" borderId="119" xfId="38" applyNumberFormat="1" applyFont="1" applyFill="1" applyBorder="1" applyAlignment="1">
      <alignment vertical="center" wrapText="1"/>
    </xf>
    <xf numFmtId="169" fontId="61" fillId="0" borderId="119" xfId="0" applyNumberFormat="1" applyFont="1" applyBorder="1" applyAlignment="1">
      <alignment horizontal="center" vertical="center" wrapText="1"/>
    </xf>
    <xf numFmtId="43" fontId="58" fillId="0" borderId="119" xfId="38" applyFont="1" applyFill="1" applyBorder="1" applyAlignment="1">
      <alignment vertical="center" wrapText="1"/>
    </xf>
    <xf numFmtId="0" fontId="58" fillId="0" borderId="120" xfId="35" applyFont="1" applyBorder="1" applyAlignment="1">
      <alignment vertical="center" wrapText="1"/>
    </xf>
    <xf numFmtId="4" fontId="33" fillId="2" borderId="39" xfId="0" applyNumberFormat="1" applyFont="1" applyFill="1" applyBorder="1" applyAlignment="1">
      <alignment horizontal="left" vertical="center"/>
    </xf>
    <xf numFmtId="0" fontId="24" fillId="2" borderId="68" xfId="4" applyFont="1" applyFill="1" applyBorder="1" applyAlignment="1">
      <alignment vertical="center"/>
    </xf>
    <xf numFmtId="0" fontId="25" fillId="2" borderId="69" xfId="4" applyFont="1" applyFill="1" applyBorder="1" applyAlignment="1">
      <alignment horizontal="center" vertical="center"/>
    </xf>
    <xf numFmtId="0" fontId="28" fillId="2" borderId="74" xfId="4" applyFont="1" applyFill="1" applyBorder="1" applyAlignment="1">
      <alignment vertical="center"/>
    </xf>
    <xf numFmtId="0" fontId="28" fillId="2" borderId="74" xfId="4" applyFont="1" applyFill="1" applyBorder="1" applyAlignment="1">
      <alignment horizontal="center" vertical="center"/>
    </xf>
    <xf numFmtId="0" fontId="28" fillId="2" borderId="75" xfId="4" applyFont="1" applyFill="1" applyBorder="1" applyAlignment="1">
      <alignment vertical="center"/>
    </xf>
    <xf numFmtId="0" fontId="24" fillId="2" borderId="43" xfId="4" applyFont="1" applyFill="1" applyAlignment="1">
      <alignment vertical="center"/>
    </xf>
    <xf numFmtId="0" fontId="24" fillId="2" borderId="43" xfId="4" applyFont="1" applyFill="1" applyAlignment="1">
      <alignment horizontal="center" vertical="center"/>
    </xf>
    <xf numFmtId="0" fontId="23" fillId="2" borderId="68" xfId="4" applyFont="1" applyFill="1" applyBorder="1" applyAlignment="1">
      <alignment vertical="center" wrapText="1"/>
    </xf>
    <xf numFmtId="0" fontId="13" fillId="2" borderId="71" xfId="4" applyFont="1" applyFill="1" applyBorder="1"/>
    <xf numFmtId="0" fontId="13" fillId="2" borderId="73" xfId="4" applyFont="1" applyFill="1" applyBorder="1"/>
    <xf numFmtId="0" fontId="24" fillId="2" borderId="71" xfId="4" applyFont="1" applyFill="1" applyBorder="1" applyAlignment="1">
      <alignment vertical="center"/>
    </xf>
    <xf numFmtId="0" fontId="24" fillId="2" borderId="72" xfId="4" applyFont="1" applyFill="1" applyBorder="1" applyAlignment="1">
      <alignment vertical="center"/>
    </xf>
    <xf numFmtId="0" fontId="28" fillId="2" borderId="69" xfId="4" applyFont="1" applyFill="1" applyBorder="1" applyAlignment="1">
      <alignment vertical="center"/>
    </xf>
    <xf numFmtId="0" fontId="28" fillId="2" borderId="69" xfId="4" applyFont="1" applyFill="1" applyBorder="1" applyAlignment="1">
      <alignment horizontal="center" vertical="center"/>
    </xf>
    <xf numFmtId="0" fontId="28" fillId="2" borderId="70" xfId="4" applyFont="1" applyFill="1" applyBorder="1" applyAlignment="1">
      <alignment vertical="center"/>
    </xf>
    <xf numFmtId="9" fontId="58" fillId="16" borderId="78" xfId="15" applyFont="1" applyFill="1" applyBorder="1" applyAlignment="1">
      <alignment horizontal="left" vertical="center" wrapText="1"/>
    </xf>
    <xf numFmtId="49" fontId="61" fillId="0" borderId="78" xfId="0" applyNumberFormat="1" applyFont="1" applyBorder="1" applyAlignment="1">
      <alignment horizontal="left" vertical="center"/>
    </xf>
    <xf numFmtId="49" fontId="61" fillId="0" borderId="78" xfId="0" applyNumberFormat="1" applyFont="1" applyBorder="1" applyAlignment="1">
      <alignment horizontal="left" vertical="center" wrapText="1"/>
    </xf>
    <xf numFmtId="171" fontId="58" fillId="0" borderId="78" xfId="38" applyNumberFormat="1" applyFont="1" applyFill="1" applyBorder="1" applyAlignment="1">
      <alignment horizontal="left" vertical="center" wrapText="1"/>
    </xf>
    <xf numFmtId="169" fontId="61" fillId="0" borderId="78" xfId="0" applyNumberFormat="1" applyFont="1" applyBorder="1" applyAlignment="1">
      <alignment horizontal="left" vertical="center" wrapText="1"/>
    </xf>
    <xf numFmtId="43" fontId="58" fillId="0" borderId="78" xfId="38" applyFont="1" applyFill="1" applyBorder="1" applyAlignment="1">
      <alignment horizontal="left" vertical="center" wrapText="1"/>
    </xf>
    <xf numFmtId="0" fontId="58" fillId="0" borderId="117" xfId="35" applyFont="1" applyBorder="1" applyAlignment="1">
      <alignment horizontal="left" vertical="center" wrapText="1"/>
    </xf>
    <xf numFmtId="0" fontId="75" fillId="49" borderId="195" xfId="35" applyFont="1" applyFill="1" applyBorder="1" applyAlignment="1">
      <alignment vertical="center" wrapText="1"/>
    </xf>
    <xf numFmtId="0" fontId="84" fillId="28" borderId="70" xfId="18" applyFont="1" applyFill="1" applyBorder="1" applyAlignment="1">
      <alignment vertical="center"/>
    </xf>
    <xf numFmtId="0" fontId="84" fillId="28" borderId="73" xfId="18" applyFont="1" applyFill="1" applyBorder="1" applyAlignment="1">
      <alignment vertical="center"/>
    </xf>
    <xf numFmtId="0" fontId="84" fillId="28" borderId="74" xfId="18" applyFont="1" applyFill="1" applyBorder="1" applyAlignment="1">
      <alignment horizontal="center" vertical="center"/>
    </xf>
    <xf numFmtId="0" fontId="84" fillId="28" borderId="74" xfId="18" applyFont="1" applyFill="1" applyBorder="1" applyAlignment="1">
      <alignment vertical="center"/>
    </xf>
    <xf numFmtId="0" fontId="84" fillId="28" borderId="74" xfId="18" applyFont="1" applyFill="1" applyBorder="1" applyAlignment="1">
      <alignment horizontal="center" vertical="center" wrapText="1"/>
    </xf>
    <xf numFmtId="0" fontId="84" fillId="28" borderId="75" xfId="18" applyFont="1" applyFill="1" applyBorder="1" applyAlignment="1">
      <alignment vertical="center"/>
    </xf>
    <xf numFmtId="9" fontId="46" fillId="11" borderId="78" xfId="4" applyNumberFormat="1" applyFont="1" applyFill="1" applyBorder="1" applyAlignment="1">
      <alignment horizontal="center" vertical="center" wrapText="1"/>
    </xf>
    <xf numFmtId="9" fontId="46" fillId="11" borderId="114" xfId="4" applyNumberFormat="1" applyFont="1" applyFill="1" applyBorder="1" applyAlignment="1">
      <alignment horizontal="center" vertical="center" wrapText="1"/>
    </xf>
    <xf numFmtId="0" fontId="51" fillId="0" borderId="0" xfId="0" applyFont="1" applyAlignment="1">
      <alignment horizontal="center" vertical="center"/>
    </xf>
    <xf numFmtId="0" fontId="51" fillId="0" borderId="0" xfId="0" applyFont="1" applyAlignment="1">
      <alignment horizontal="center"/>
    </xf>
    <xf numFmtId="0" fontId="51" fillId="0" borderId="0" xfId="0" applyFont="1" applyAlignment="1">
      <alignment horizontal="left" vertical="center"/>
    </xf>
    <xf numFmtId="169" fontId="46" fillId="6" borderId="78" xfId="39" applyNumberFormat="1" applyFont="1" applyFill="1" applyBorder="1" applyAlignment="1">
      <alignment horizontal="left" vertical="center" wrapText="1"/>
    </xf>
    <xf numFmtId="0" fontId="46" fillId="6" borderId="78" xfId="39" applyFont="1" applyFill="1" applyBorder="1" applyAlignment="1">
      <alignment horizontal="left" vertical="center" wrapText="1"/>
    </xf>
    <xf numFmtId="169" fontId="46" fillId="6" borderId="119" xfId="0" applyNumberFormat="1" applyFont="1" applyFill="1" applyBorder="1" applyAlignment="1">
      <alignment horizontal="left" vertical="center" wrapText="1"/>
    </xf>
    <xf numFmtId="0" fontId="46" fillId="10" borderId="78" xfId="39" applyFont="1" applyFill="1" applyBorder="1" applyAlignment="1">
      <alignment horizontal="left" vertical="center" wrapText="1"/>
    </xf>
    <xf numFmtId="171" fontId="130" fillId="0" borderId="78" xfId="44" applyNumberFormat="1" applyFont="1" applyFill="1" applyBorder="1" applyAlignment="1" applyProtection="1">
      <alignment horizontal="left" vertical="center" wrapText="1"/>
      <protection locked="0"/>
    </xf>
    <xf numFmtId="0" fontId="130" fillId="0" borderId="78" xfId="40" applyFont="1" applyBorder="1" applyAlignment="1" applyProtection="1">
      <alignment horizontal="left" vertical="center" wrapText="1"/>
      <protection locked="0"/>
    </xf>
    <xf numFmtId="0" fontId="141" fillId="0" borderId="71" xfId="45" applyFont="1" applyBorder="1"/>
    <xf numFmtId="0" fontId="141" fillId="0" borderId="43" xfId="45" applyFont="1"/>
    <xf numFmtId="0" fontId="50" fillId="0" borderId="43" xfId="45" applyFont="1"/>
    <xf numFmtId="0" fontId="141" fillId="0" borderId="43" xfId="45" applyFont="1" applyAlignment="1">
      <alignment horizontal="center" vertical="center"/>
    </xf>
    <xf numFmtId="0" fontId="141" fillId="0" borderId="43" xfId="45" applyFont="1" applyAlignment="1">
      <alignment horizontal="center"/>
    </xf>
    <xf numFmtId="0" fontId="141" fillId="0" borderId="72" xfId="45" applyFont="1" applyBorder="1"/>
    <xf numFmtId="0" fontId="141" fillId="0" borderId="79" xfId="45" applyFont="1" applyBorder="1"/>
    <xf numFmtId="0" fontId="141" fillId="0" borderId="79" xfId="45" applyFont="1" applyBorder="1" applyAlignment="1">
      <alignment horizontal="center" vertical="center"/>
    </xf>
    <xf numFmtId="0" fontId="141" fillId="0" borderId="73" xfId="45" applyFont="1" applyBorder="1"/>
    <xf numFmtId="0" fontId="141" fillId="0" borderId="74" xfId="45" applyFont="1" applyBorder="1"/>
    <xf numFmtId="0" fontId="50" fillId="0" borderId="74" xfId="45" applyFont="1" applyBorder="1"/>
    <xf numFmtId="0" fontId="141" fillId="0" borderId="74" xfId="45" applyFont="1" applyBorder="1" applyAlignment="1">
      <alignment horizontal="center"/>
    </xf>
    <xf numFmtId="0" fontId="141" fillId="0" borderId="75" xfId="45" applyFont="1" applyBorder="1"/>
    <xf numFmtId="0" fontId="31" fillId="2" borderId="43" xfId="0" applyFont="1" applyFill="1" applyBorder="1" applyAlignment="1">
      <alignment horizontal="center" vertical="center" wrapText="1"/>
    </xf>
    <xf numFmtId="0" fontId="16" fillId="0" borderId="43" xfId="0" applyFont="1" applyBorder="1"/>
    <xf numFmtId="4" fontId="32" fillId="2" borderId="43" xfId="0" applyNumberFormat="1" applyFont="1" applyFill="1" applyBorder="1" applyAlignment="1">
      <alignment vertical="center"/>
    </xf>
    <xf numFmtId="4" fontId="32" fillId="2" borderId="43" xfId="4" applyNumberFormat="1" applyFont="1" applyFill="1" applyBorder="1" applyAlignment="1">
      <alignment vertical="center"/>
    </xf>
    <xf numFmtId="4" fontId="33" fillId="2" borderId="43" xfId="4" applyNumberFormat="1" applyFont="1" applyFill="1" applyBorder="1" applyAlignment="1">
      <alignment vertical="center"/>
    </xf>
    <xf numFmtId="4" fontId="33" fillId="2" borderId="43" xfId="4" applyNumberFormat="1" applyFont="1" applyFill="1" applyBorder="1" applyAlignment="1">
      <alignment horizontal="center" vertical="center"/>
    </xf>
    <xf numFmtId="4" fontId="42" fillId="3" borderId="121" xfId="0" applyNumberFormat="1" applyFont="1" applyFill="1" applyBorder="1" applyAlignment="1">
      <alignment horizontal="center" vertical="center" wrapText="1"/>
    </xf>
    <xf numFmtId="165" fontId="45" fillId="50" borderId="137" xfId="0" applyNumberFormat="1" applyFont="1" applyFill="1" applyBorder="1" applyAlignment="1">
      <alignment horizontal="center" vertical="center" wrapText="1"/>
    </xf>
    <xf numFmtId="165" fontId="46" fillId="50" borderId="106" xfId="0" applyNumberFormat="1" applyFont="1" applyFill="1" applyBorder="1" applyAlignment="1">
      <alignment horizontal="center" vertical="center" wrapText="1"/>
    </xf>
    <xf numFmtId="165" fontId="45" fillId="50" borderId="106" xfId="0" applyNumberFormat="1" applyFont="1" applyFill="1" applyBorder="1" applyAlignment="1">
      <alignment horizontal="center" vertical="center" wrapText="1"/>
    </xf>
    <xf numFmtId="166" fontId="47" fillId="7" borderId="106" xfId="0" applyNumberFormat="1" applyFont="1" applyFill="1" applyBorder="1" applyAlignment="1">
      <alignment horizontal="center" vertical="center" wrapText="1"/>
    </xf>
    <xf numFmtId="167" fontId="45" fillId="0" borderId="106" xfId="0" applyNumberFormat="1" applyFont="1" applyBorder="1" applyAlignment="1">
      <alignment horizontal="center" vertical="center" wrapText="1"/>
    </xf>
    <xf numFmtId="167" fontId="45" fillId="0" borderId="107" xfId="0" applyNumberFormat="1" applyFont="1" applyBorder="1" applyAlignment="1">
      <alignment horizontal="center" vertical="center" wrapText="1"/>
    </xf>
    <xf numFmtId="0" fontId="49" fillId="0" borderId="43" xfId="0" applyFont="1" applyBorder="1"/>
    <xf numFmtId="168" fontId="50" fillId="42" borderId="80" xfId="0" applyNumberFormat="1" applyFont="1" applyFill="1" applyBorder="1" applyAlignment="1">
      <alignment horizontal="center" vertical="center" wrapText="1"/>
    </xf>
    <xf numFmtId="0" fontId="51" fillId="10" borderId="83" xfId="0" applyFont="1" applyFill="1" applyBorder="1" applyAlignment="1">
      <alignment horizontal="center" vertical="center" wrapText="1"/>
    </xf>
    <xf numFmtId="0" fontId="45" fillId="10" borderId="83" xfId="0" applyFont="1" applyFill="1" applyBorder="1" applyAlignment="1">
      <alignment horizontal="center" vertical="center"/>
    </xf>
    <xf numFmtId="49" fontId="45" fillId="10" borderId="83" xfId="0" applyNumberFormat="1" applyFont="1" applyFill="1" applyBorder="1" applyAlignment="1">
      <alignment horizontal="center" vertical="center"/>
    </xf>
    <xf numFmtId="49" fontId="52" fillId="10" borderId="83" xfId="0" applyNumberFormat="1" applyFont="1" applyFill="1" applyBorder="1" applyAlignment="1">
      <alignment horizontal="center" vertical="center" wrapText="1"/>
    </xf>
    <xf numFmtId="0" fontId="53" fillId="6" borderId="83" xfId="0" applyFont="1" applyFill="1" applyBorder="1" applyAlignment="1">
      <alignment horizontal="center" vertical="center" wrapText="1"/>
    </xf>
    <xf numFmtId="0" fontId="45" fillId="6" borderId="83" xfId="0" applyFont="1" applyFill="1" applyBorder="1" applyAlignment="1">
      <alignment horizontal="center" vertical="center" wrapText="1"/>
    </xf>
    <xf numFmtId="4" fontId="45" fillId="6" borderId="83" xfId="0" applyNumberFormat="1" applyFont="1" applyFill="1" applyBorder="1" applyAlignment="1">
      <alignment horizontal="center" vertical="center" wrapText="1"/>
    </xf>
    <xf numFmtId="170" fontId="45" fillId="6" borderId="85" xfId="0" applyNumberFormat="1" applyFont="1" applyFill="1" applyBorder="1" applyAlignment="1">
      <alignment horizontal="center" vertical="center" wrapText="1"/>
    </xf>
    <xf numFmtId="168" fontId="50" fillId="0" borderId="136" xfId="0" applyNumberFormat="1" applyFont="1" applyBorder="1" applyAlignment="1">
      <alignment horizontal="center" vertical="center" wrapText="1"/>
    </xf>
    <xf numFmtId="171" fontId="53" fillId="0" borderId="47" xfId="0" applyNumberFormat="1" applyFont="1" applyBorder="1" applyAlignment="1">
      <alignment horizontal="center" vertical="center"/>
    </xf>
    <xf numFmtId="0" fontId="53" fillId="6" borderId="47" xfId="0" applyFont="1" applyFill="1" applyBorder="1" applyAlignment="1">
      <alignment horizontal="center" vertical="center" wrapText="1"/>
    </xf>
    <xf numFmtId="9" fontId="53" fillId="0" borderId="47" xfId="0" applyNumberFormat="1" applyFont="1" applyBorder="1" applyAlignment="1">
      <alignment horizontal="center" vertical="center"/>
    </xf>
    <xf numFmtId="168" fontId="50" fillId="42" borderId="136" xfId="0" applyNumberFormat="1" applyFont="1" applyFill="1" applyBorder="1" applyAlignment="1">
      <alignment horizontal="center" vertical="center" wrapText="1"/>
    </xf>
    <xf numFmtId="0" fontId="55" fillId="10" borderId="47" xfId="0" applyFont="1" applyFill="1" applyBorder="1" applyAlignment="1">
      <alignment horizontal="center" vertical="center" wrapText="1"/>
    </xf>
    <xf numFmtId="9" fontId="45" fillId="7" borderId="47" xfId="0" applyNumberFormat="1" applyFont="1" applyFill="1" applyBorder="1" applyAlignment="1">
      <alignment horizontal="center" vertical="center"/>
    </xf>
    <xf numFmtId="4" fontId="45" fillId="6" borderId="53" xfId="0" applyNumberFormat="1" applyFont="1" applyFill="1" applyBorder="1" applyAlignment="1">
      <alignment horizontal="center" vertical="center" wrapText="1"/>
    </xf>
    <xf numFmtId="170" fontId="45" fillId="6" borderId="86" xfId="0" applyNumberFormat="1" applyFont="1" applyFill="1" applyBorder="1" applyAlignment="1">
      <alignment horizontal="center" vertical="center" wrapText="1"/>
    </xf>
    <xf numFmtId="49" fontId="52" fillId="0" borderId="47" xfId="0" applyNumberFormat="1" applyFont="1" applyBorder="1" applyAlignment="1">
      <alignment horizontal="center" vertical="center" wrapText="1"/>
    </xf>
    <xf numFmtId="3" fontId="45" fillId="6" borderId="53" xfId="0" applyNumberFormat="1" applyFont="1" applyFill="1" applyBorder="1" applyAlignment="1">
      <alignment horizontal="center" vertical="center" wrapText="1"/>
    </xf>
    <xf numFmtId="0" fontId="51" fillId="0" borderId="47" xfId="0" applyFont="1" applyBorder="1" applyAlignment="1">
      <alignment vertical="center"/>
    </xf>
    <xf numFmtId="9" fontId="56" fillId="0" borderId="47" xfId="0" applyNumberFormat="1" applyFont="1" applyBorder="1" applyAlignment="1">
      <alignment horizontal="center" vertical="center" wrapText="1"/>
    </xf>
    <xf numFmtId="43" fontId="47" fillId="0" borderId="47" xfId="0" applyNumberFormat="1" applyFont="1" applyBorder="1" applyAlignment="1">
      <alignment vertical="center" wrapText="1"/>
    </xf>
    <xf numFmtId="168" fontId="50" fillId="42" borderId="158" xfId="0" applyNumberFormat="1" applyFont="1" applyFill="1" applyBorder="1" applyAlignment="1">
      <alignment horizontal="center" vertical="center" wrapText="1"/>
    </xf>
    <xf numFmtId="0" fontId="53" fillId="10" borderId="47" xfId="0" applyFont="1" applyFill="1" applyBorder="1" applyAlignment="1">
      <alignment horizontal="center" vertical="center"/>
    </xf>
    <xf numFmtId="49" fontId="53" fillId="10" borderId="47" xfId="0" applyNumberFormat="1" applyFont="1" applyFill="1" applyBorder="1" applyAlignment="1">
      <alignment horizontal="center" vertical="center"/>
    </xf>
    <xf numFmtId="0" fontId="53" fillId="32" borderId="47" xfId="0" applyFont="1" applyFill="1" applyBorder="1" applyAlignment="1">
      <alignment horizontal="center" vertical="center"/>
    </xf>
    <xf numFmtId="0" fontId="49" fillId="0" borderId="43" xfId="0" applyFont="1" applyBorder="1" applyAlignment="1">
      <alignment horizontal="center"/>
    </xf>
    <xf numFmtId="4" fontId="54" fillId="6" borderId="47" xfId="0" applyNumberFormat="1" applyFont="1" applyFill="1" applyBorder="1" applyAlignment="1">
      <alignment horizontal="center" vertical="center" wrapText="1"/>
    </xf>
    <xf numFmtId="171" fontId="47" fillId="0" borderId="47" xfId="0" applyNumberFormat="1" applyFont="1" applyBorder="1" applyAlignment="1">
      <alignment horizontal="center" vertical="center"/>
    </xf>
    <xf numFmtId="0" fontId="45" fillId="0" borderId="47" xfId="0" applyFont="1" applyBorder="1" applyAlignment="1">
      <alignment horizontal="center" vertical="center" wrapText="1"/>
    </xf>
    <xf numFmtId="0" fontId="53" fillId="0" borderId="47" xfId="0" applyFont="1" applyBorder="1" applyAlignment="1">
      <alignment vertical="center" wrapText="1"/>
    </xf>
    <xf numFmtId="168" fontId="50" fillId="0" borderId="159" xfId="0" applyNumberFormat="1" applyFont="1" applyBorder="1" applyAlignment="1">
      <alignment horizontal="center" vertical="center" wrapText="1"/>
    </xf>
    <xf numFmtId="49" fontId="45" fillId="0" borderId="47" xfId="0" applyNumberFormat="1" applyFont="1" applyBorder="1" applyAlignment="1">
      <alignment horizontal="center" vertical="center"/>
    </xf>
    <xf numFmtId="1" fontId="56" fillId="0" borderId="47" xfId="0" applyNumberFormat="1" applyFont="1" applyBorder="1" applyAlignment="1">
      <alignment horizontal="center" vertical="center"/>
    </xf>
    <xf numFmtId="0" fontId="58" fillId="0" borderId="47" xfId="0" applyFont="1" applyBorder="1" applyAlignment="1">
      <alignment horizontal="center" wrapText="1"/>
    </xf>
    <xf numFmtId="168" fontId="50" fillId="0" borderId="158" xfId="0" applyNumberFormat="1" applyFont="1" applyBorder="1" applyAlignment="1">
      <alignment horizontal="center" vertical="center" wrapText="1"/>
    </xf>
    <xf numFmtId="9" fontId="47" fillId="0" borderId="47" xfId="0" applyNumberFormat="1" applyFont="1" applyBorder="1" applyAlignment="1">
      <alignment horizontal="center" vertical="center" wrapText="1"/>
    </xf>
    <xf numFmtId="0" fontId="54" fillId="0" borderId="47" xfId="0" applyFont="1" applyBorder="1" applyAlignment="1">
      <alignment horizontal="center" vertical="center" wrapText="1"/>
    </xf>
    <xf numFmtId="4" fontId="54" fillId="0" borderId="47" xfId="0" applyNumberFormat="1" applyFont="1" applyBorder="1" applyAlignment="1">
      <alignment horizontal="center" vertical="center" wrapText="1"/>
    </xf>
    <xf numFmtId="170" fontId="54" fillId="0" borderId="88" xfId="0" applyNumberFormat="1" applyFont="1" applyBorder="1" applyAlignment="1">
      <alignment horizontal="center" vertical="center" wrapText="1"/>
    </xf>
    <xf numFmtId="168" fontId="50" fillId="0" borderId="71" xfId="0" applyNumberFormat="1" applyFont="1" applyBorder="1" applyAlignment="1">
      <alignment horizontal="center" vertical="center" wrapText="1"/>
    </xf>
    <xf numFmtId="0" fontId="51" fillId="0" borderId="48" xfId="0" applyFont="1" applyBorder="1" applyAlignment="1">
      <alignment vertical="center" wrapText="1"/>
    </xf>
    <xf numFmtId="0" fontId="49" fillId="2" borderId="43" xfId="0" applyFont="1" applyFill="1" applyBorder="1" applyAlignment="1">
      <alignment horizontal="center"/>
    </xf>
    <xf numFmtId="168" fontId="50" fillId="2" borderId="136" xfId="0" applyNumberFormat="1" applyFont="1" applyFill="1" applyBorder="1" applyAlignment="1">
      <alignment horizontal="center" vertical="center" wrapText="1"/>
    </xf>
    <xf numFmtId="0" fontId="53" fillId="2" borderId="48" xfId="0" applyFont="1" applyFill="1" applyBorder="1" applyAlignment="1">
      <alignment horizontal="left" vertical="center" wrapText="1"/>
    </xf>
    <xf numFmtId="0" fontId="150" fillId="0" borderId="47" xfId="0" applyFont="1" applyBorder="1" applyAlignment="1">
      <alignment horizontal="center" vertical="center" wrapText="1"/>
    </xf>
    <xf numFmtId="9" fontId="47" fillId="2" borderId="47" xfId="0" applyNumberFormat="1" applyFont="1" applyFill="1" applyBorder="1" applyAlignment="1">
      <alignment horizontal="center" vertical="center" wrapText="1"/>
    </xf>
    <xf numFmtId="9" fontId="46" fillId="2" borderId="47" xfId="0" applyNumberFormat="1" applyFont="1" applyFill="1" applyBorder="1" applyAlignment="1">
      <alignment horizontal="center" vertical="center" wrapText="1"/>
    </xf>
    <xf numFmtId="0" fontId="54" fillId="2" borderId="47" xfId="0" applyFont="1" applyFill="1" applyBorder="1" applyAlignment="1">
      <alignment horizontal="center" vertical="center" wrapText="1"/>
    </xf>
    <xf numFmtId="4" fontId="54" fillId="2" borderId="53" xfId="0" applyNumberFormat="1" applyFont="1" applyFill="1" applyBorder="1" applyAlignment="1">
      <alignment horizontal="center" vertical="center" wrapText="1"/>
    </xf>
    <xf numFmtId="170" fontId="54" fillId="2" borderId="86" xfId="0" applyNumberFormat="1" applyFont="1" applyFill="1" applyBorder="1" applyAlignment="1">
      <alignment horizontal="center" vertical="center" wrapText="1"/>
    </xf>
    <xf numFmtId="0" fontId="44" fillId="2" borderId="43" xfId="0" applyFont="1" applyFill="1" applyBorder="1"/>
    <xf numFmtId="0" fontId="49" fillId="2" borderId="43" xfId="0" applyFont="1" applyFill="1" applyBorder="1"/>
    <xf numFmtId="0" fontId="58" fillId="2" borderId="47" xfId="0" applyFont="1" applyFill="1" applyBorder="1" applyAlignment="1">
      <alignment vertical="center" wrapText="1"/>
    </xf>
    <xf numFmtId="9" fontId="47" fillId="2" borderId="47" xfId="0" applyNumberFormat="1" applyFont="1" applyFill="1" applyBorder="1" applyAlignment="1">
      <alignment horizontal="center" vertical="center"/>
    </xf>
    <xf numFmtId="171" fontId="47" fillId="2" borderId="47" xfId="0" applyNumberFormat="1" applyFont="1" applyFill="1" applyBorder="1" applyAlignment="1">
      <alignment vertical="center" wrapText="1"/>
    </xf>
    <xf numFmtId="0" fontId="53" fillId="2" borderId="47" xfId="0" applyFont="1" applyFill="1" applyBorder="1" applyAlignment="1">
      <alignment vertical="center" wrapText="1"/>
    </xf>
    <xf numFmtId="0" fontId="53" fillId="2" borderId="47" xfId="0" applyFont="1" applyFill="1" applyBorder="1" applyAlignment="1">
      <alignment horizontal="center" vertical="center" wrapText="1"/>
    </xf>
    <xf numFmtId="4" fontId="53" fillId="2" borderId="53" xfId="0" applyNumberFormat="1" applyFont="1" applyFill="1" applyBorder="1" applyAlignment="1">
      <alignment horizontal="center" vertical="center" wrapText="1"/>
    </xf>
    <xf numFmtId="170" fontId="53" fillId="2" borderId="86" xfId="0" applyNumberFormat="1" applyFont="1" applyFill="1" applyBorder="1" applyAlignment="1">
      <alignment horizontal="center" vertical="center" wrapText="1"/>
    </xf>
    <xf numFmtId="165" fontId="151" fillId="0" borderId="47" xfId="0" applyNumberFormat="1" applyFont="1" applyBorder="1" applyAlignment="1">
      <alignment horizontal="center" vertical="center" wrapText="1"/>
    </xf>
    <xf numFmtId="168" fontId="50" fillId="2" borderId="159" xfId="0" applyNumberFormat="1" applyFont="1" applyFill="1" applyBorder="1" applyAlignment="1">
      <alignment horizontal="center" vertical="center" wrapText="1"/>
    </xf>
    <xf numFmtId="0" fontId="51" fillId="2" borderId="47" xfId="0" applyFont="1" applyFill="1" applyBorder="1" applyAlignment="1">
      <alignment vertical="center" wrapText="1"/>
    </xf>
    <xf numFmtId="165" fontId="58" fillId="10" borderId="47" xfId="0" applyNumberFormat="1" applyFont="1" applyFill="1" applyBorder="1" applyAlignment="1">
      <alignment horizontal="center" vertical="center" wrapText="1"/>
    </xf>
    <xf numFmtId="165" fontId="58" fillId="6" borderId="47" xfId="0" applyNumberFormat="1" applyFont="1" applyFill="1" applyBorder="1" applyAlignment="1">
      <alignment horizontal="center" vertical="center" wrapText="1"/>
    </xf>
    <xf numFmtId="0" fontId="57" fillId="2" borderId="47" xfId="0" applyFont="1" applyFill="1" applyBorder="1" applyAlignment="1">
      <alignment horizontal="center" vertical="center" wrapText="1"/>
    </xf>
    <xf numFmtId="170" fontId="57" fillId="2" borderId="86" xfId="0" applyNumberFormat="1" applyFont="1" applyFill="1" applyBorder="1" applyAlignment="1">
      <alignment horizontal="center" vertical="center" wrapText="1"/>
    </xf>
    <xf numFmtId="0" fontId="47" fillId="2" borderId="47" xfId="0" applyFont="1" applyFill="1" applyBorder="1" applyAlignment="1">
      <alignment horizontal="center" vertical="center"/>
    </xf>
    <xf numFmtId="0" fontId="47" fillId="2" borderId="47" xfId="0" applyFont="1" applyFill="1" applyBorder="1" applyAlignment="1">
      <alignment vertical="center" wrapText="1"/>
    </xf>
    <xf numFmtId="9" fontId="47" fillId="2" borderId="47" xfId="0" applyNumberFormat="1" applyFont="1" applyFill="1" applyBorder="1" applyAlignment="1">
      <alignment vertical="center" wrapText="1"/>
    </xf>
    <xf numFmtId="170" fontId="53" fillId="2" borderId="53" xfId="0" applyNumberFormat="1" applyFont="1" applyFill="1" applyBorder="1" applyAlignment="1">
      <alignment horizontal="center" vertical="center" wrapText="1"/>
    </xf>
    <xf numFmtId="165" fontId="61" fillId="0" borderId="43" xfId="0" applyNumberFormat="1" applyFont="1" applyBorder="1" applyAlignment="1">
      <alignment horizontal="center" vertical="center" wrapText="1"/>
    </xf>
    <xf numFmtId="0" fontId="45" fillId="2" borderId="47" xfId="0" applyFont="1" applyFill="1" applyBorder="1" applyAlignment="1">
      <alignment horizontal="center" vertical="center" wrapText="1"/>
    </xf>
    <xf numFmtId="170" fontId="54" fillId="2" borderId="88" xfId="0" applyNumberFormat="1" applyFont="1" applyFill="1" applyBorder="1" applyAlignment="1">
      <alignment horizontal="center" vertical="center" wrapText="1"/>
    </xf>
    <xf numFmtId="0" fontId="0" fillId="0" borderId="71" xfId="0" applyBorder="1"/>
    <xf numFmtId="4" fontId="45" fillId="2" borderId="53" xfId="0" applyNumberFormat="1" applyFont="1" applyFill="1" applyBorder="1" applyAlignment="1">
      <alignment horizontal="center" vertical="center" wrapText="1"/>
    </xf>
    <xf numFmtId="170" fontId="45" fillId="2" borderId="86" xfId="0" applyNumberFormat="1" applyFont="1" applyFill="1" applyBorder="1" applyAlignment="1">
      <alignment horizontal="center" vertical="center" wrapText="1"/>
    </xf>
    <xf numFmtId="168" fontId="50" fillId="42" borderId="197" xfId="0" applyNumberFormat="1" applyFont="1" applyFill="1" applyBorder="1" applyAlignment="1">
      <alignment horizontal="center" vertical="center" wrapText="1"/>
    </xf>
    <xf numFmtId="0" fontId="58" fillId="10" borderId="48" xfId="0" applyFont="1" applyFill="1" applyBorder="1" applyAlignment="1">
      <alignment horizontal="center" vertical="center" wrapText="1"/>
    </xf>
    <xf numFmtId="0" fontId="51" fillId="0" borderId="67" xfId="0" applyFont="1" applyBorder="1" applyAlignment="1">
      <alignment horizontal="left" vertical="top" wrapText="1"/>
    </xf>
    <xf numFmtId="165" fontId="61" fillId="2" borderId="48" xfId="0" applyNumberFormat="1" applyFont="1" applyFill="1" applyBorder="1" applyAlignment="1">
      <alignment horizontal="center" vertical="center" wrapText="1"/>
    </xf>
    <xf numFmtId="0" fontId="53" fillId="2" borderId="47" xfId="0" applyFont="1" applyFill="1" applyBorder="1" applyAlignment="1">
      <alignment horizontal="center" vertical="center"/>
    </xf>
    <xf numFmtId="49" fontId="53" fillId="2" borderId="47" xfId="0" applyNumberFormat="1" applyFont="1" applyFill="1" applyBorder="1" applyAlignment="1">
      <alignment horizontal="center" vertical="center"/>
    </xf>
    <xf numFmtId="165" fontId="61" fillId="2" borderId="47" xfId="0" applyNumberFormat="1" applyFont="1" applyFill="1" applyBorder="1" applyAlignment="1">
      <alignment horizontal="center" vertical="center" wrapText="1"/>
    </xf>
    <xf numFmtId="0" fontId="51" fillId="2" borderId="199" xfId="0" applyFont="1" applyFill="1" applyBorder="1" applyAlignment="1">
      <alignment vertical="center" wrapText="1"/>
    </xf>
    <xf numFmtId="168" fontId="50" fillId="2" borderId="137" xfId="0" applyNumberFormat="1" applyFont="1" applyFill="1" applyBorder="1" applyAlignment="1">
      <alignment horizontal="center" vertical="center" wrapText="1"/>
    </xf>
    <xf numFmtId="0" fontId="51" fillId="2" borderId="200" xfId="0" applyFont="1" applyFill="1" applyBorder="1" applyAlignment="1">
      <alignment vertical="center" wrapText="1"/>
    </xf>
    <xf numFmtId="165" fontId="61" fillId="2" borderId="90" xfId="0" applyNumberFormat="1" applyFont="1" applyFill="1" applyBorder="1" applyAlignment="1">
      <alignment horizontal="center" vertical="center" wrapText="1"/>
    </xf>
    <xf numFmtId="0" fontId="53" fillId="2" borderId="91" xfId="0" applyFont="1" applyFill="1" applyBorder="1" applyAlignment="1">
      <alignment horizontal="center" vertical="center"/>
    </xf>
    <xf numFmtId="49" fontId="53" fillId="2" borderId="91" xfId="0" applyNumberFormat="1" applyFont="1" applyFill="1" applyBorder="1" applyAlignment="1">
      <alignment horizontal="center" vertical="center"/>
    </xf>
    <xf numFmtId="49" fontId="52" fillId="2" borderId="91" xfId="0" applyNumberFormat="1" applyFont="1" applyFill="1" applyBorder="1" applyAlignment="1">
      <alignment horizontal="center" vertical="center" wrapText="1"/>
    </xf>
    <xf numFmtId="165" fontId="61" fillId="2" borderId="91" xfId="0" applyNumberFormat="1" applyFont="1" applyFill="1" applyBorder="1" applyAlignment="1">
      <alignment horizontal="center" vertical="center" wrapText="1"/>
    </xf>
    <xf numFmtId="9" fontId="47" fillId="2" borderId="91" xfId="0" applyNumberFormat="1" applyFont="1" applyFill="1" applyBorder="1" applyAlignment="1">
      <alignment horizontal="center" vertical="center"/>
    </xf>
    <xf numFmtId="171" fontId="47" fillId="2" borderId="91" xfId="0" applyNumberFormat="1" applyFont="1" applyFill="1" applyBorder="1" applyAlignment="1">
      <alignment vertical="center" wrapText="1"/>
    </xf>
    <xf numFmtId="0" fontId="53" fillId="2" borderId="91" xfId="0" applyFont="1" applyFill="1" applyBorder="1" applyAlignment="1">
      <alignment vertical="center" wrapText="1"/>
    </xf>
    <xf numFmtId="0" fontId="53" fillId="2" borderId="91" xfId="0" applyFont="1" applyFill="1" applyBorder="1" applyAlignment="1">
      <alignment horizontal="center" vertical="center" wrapText="1"/>
    </xf>
    <xf numFmtId="4" fontId="53" fillId="2" borderId="106" xfId="0" applyNumberFormat="1" applyFont="1" applyFill="1" applyBorder="1" applyAlignment="1">
      <alignment horizontal="center" vertical="center" wrapText="1"/>
    </xf>
    <xf numFmtId="170" fontId="53" fillId="2" borderId="107" xfId="0" applyNumberFormat="1" applyFont="1" applyFill="1" applyBorder="1" applyAlignment="1">
      <alignment horizontal="center" vertical="center" wrapText="1"/>
    </xf>
    <xf numFmtId="168" fontId="50" fillId="42" borderId="201" xfId="0" applyNumberFormat="1" applyFont="1" applyFill="1" applyBorder="1" applyAlignment="1">
      <alignment horizontal="center" vertical="center" wrapText="1"/>
    </xf>
    <xf numFmtId="0" fontId="58" fillId="10" borderId="90" xfId="0" applyFont="1" applyFill="1" applyBorder="1" applyAlignment="1">
      <alignment horizontal="center" vertical="center" wrapText="1"/>
    </xf>
    <xf numFmtId="0" fontId="53" fillId="10" borderId="91" xfId="0" applyFont="1" applyFill="1" applyBorder="1" applyAlignment="1">
      <alignment horizontal="center" vertical="center"/>
    </xf>
    <xf numFmtId="4" fontId="54" fillId="6" borderId="91" xfId="0" applyNumberFormat="1" applyFont="1" applyFill="1" applyBorder="1" applyAlignment="1">
      <alignment horizontal="center" vertical="center" wrapText="1"/>
    </xf>
    <xf numFmtId="0" fontId="73" fillId="0" borderId="79" xfId="4" applyFont="1" applyBorder="1" applyAlignment="1"/>
    <xf numFmtId="0" fontId="73" fillId="0" borderId="43" xfId="4" applyFont="1" applyBorder="1" applyAlignment="1"/>
    <xf numFmtId="0" fontId="55" fillId="0" borderId="43" xfId="4" applyFont="1" applyAlignment="1">
      <alignment horizontal="center" vertical="center"/>
    </xf>
    <xf numFmtId="0" fontId="79" fillId="0" borderId="43" xfId="4" applyFont="1" applyAlignment="1">
      <alignment horizontal="center" vertical="center"/>
    </xf>
    <xf numFmtId="0" fontId="75" fillId="0" borderId="43" xfId="4" applyFont="1" applyBorder="1" applyAlignment="1">
      <alignment horizontal="center"/>
    </xf>
    <xf numFmtId="0" fontId="141" fillId="0" borderId="43" xfId="39" applyFont="1"/>
    <xf numFmtId="0" fontId="141" fillId="0" borderId="43" xfId="39" applyFont="1" applyAlignment="1">
      <alignment horizontal="center" vertical="center"/>
    </xf>
    <xf numFmtId="0" fontId="141" fillId="0" borderId="43" xfId="39" applyFont="1" applyAlignment="1">
      <alignment horizontal="center"/>
    </xf>
    <xf numFmtId="0" fontId="141" fillId="0" borderId="43" xfId="45" applyFont="1" applyBorder="1"/>
    <xf numFmtId="0" fontId="141" fillId="0" borderId="43" xfId="45" applyFont="1" applyBorder="1" applyAlignment="1">
      <alignment horizontal="center" vertical="center"/>
    </xf>
    <xf numFmtId="0" fontId="50" fillId="0" borderId="43" xfId="45" applyFont="1" applyBorder="1" applyAlignment="1">
      <alignment horizontal="center"/>
    </xf>
    <xf numFmtId="0" fontId="50" fillId="0" borderId="43" xfId="45" applyFont="1" applyBorder="1"/>
    <xf numFmtId="0" fontId="141" fillId="0" borderId="43" xfId="0" applyFont="1" applyBorder="1"/>
    <xf numFmtId="0" fontId="141" fillId="0" borderId="43" xfId="45" applyFont="1" applyBorder="1" applyAlignment="1">
      <alignment horizontal="center"/>
    </xf>
    <xf numFmtId="0" fontId="141" fillId="0" borderId="74" xfId="0" applyFont="1" applyBorder="1"/>
    <xf numFmtId="0" fontId="50" fillId="0" borderId="43" xfId="45" applyFont="1" applyBorder="1" applyAlignment="1">
      <alignment horizontal="center" vertical="center" wrapText="1"/>
    </xf>
    <xf numFmtId="0" fontId="141" fillId="0" borderId="43" xfId="45" applyFont="1" applyBorder="1" applyAlignment="1"/>
    <xf numFmtId="0" fontId="141" fillId="0" borderId="43" xfId="0" applyFont="1" applyBorder="1" applyAlignment="1"/>
    <xf numFmtId="0" fontId="141" fillId="0" borderId="0" xfId="0" applyFont="1" applyAlignment="1"/>
    <xf numFmtId="0" fontId="141" fillId="0" borderId="43" xfId="45" applyFont="1" applyBorder="1" applyAlignment="1">
      <alignment vertical="center"/>
    </xf>
    <xf numFmtId="0" fontId="141" fillId="0" borderId="79" xfId="45" applyFont="1" applyBorder="1" applyAlignment="1"/>
    <xf numFmtId="0" fontId="141" fillId="0" borderId="79" xfId="45" applyFont="1" applyBorder="1" applyAlignment="1">
      <alignment vertical="center"/>
    </xf>
    <xf numFmtId="0" fontId="73" fillId="16" borderId="0" xfId="0" applyFont="1" applyFill="1" applyAlignment="1">
      <alignment horizontal="left" vertical="center" wrapText="1" indent="1"/>
    </xf>
    <xf numFmtId="0" fontId="88" fillId="16" borderId="168" xfId="2" applyFont="1" applyFill="1" applyBorder="1" applyAlignment="1">
      <alignment horizontal="center"/>
    </xf>
    <xf numFmtId="0" fontId="88" fillId="16" borderId="169" xfId="2" applyFont="1" applyFill="1" applyBorder="1" applyAlignment="1">
      <alignment horizontal="center"/>
    </xf>
    <xf numFmtId="4" fontId="95" fillId="4" borderId="81" xfId="4" applyNumberFormat="1" applyFont="1" applyFill="1" applyBorder="1" applyAlignment="1">
      <alignment horizontal="center" vertical="center" wrapText="1"/>
    </xf>
    <xf numFmtId="0" fontId="85" fillId="0" borderId="84" xfId="4" applyFont="1" applyBorder="1"/>
    <xf numFmtId="0" fontId="85" fillId="0" borderId="82" xfId="4" applyFont="1" applyBorder="1"/>
    <xf numFmtId="4" fontId="95" fillId="4" borderId="81" xfId="4" applyNumberFormat="1" applyFont="1" applyFill="1" applyBorder="1" applyAlignment="1">
      <alignment vertical="center" wrapText="1"/>
    </xf>
    <xf numFmtId="0" fontId="85" fillId="0" borderId="98" xfId="4" applyFont="1" applyBorder="1"/>
    <xf numFmtId="0" fontId="90" fillId="2" borderId="36" xfId="0" applyFont="1" applyFill="1" applyBorder="1" applyAlignment="1">
      <alignment horizontal="center" vertical="center" wrapText="1"/>
    </xf>
    <xf numFmtId="0" fontId="137" fillId="0" borderId="37" xfId="0" applyFont="1" applyBorder="1"/>
    <xf numFmtId="0" fontId="137" fillId="0" borderId="38" xfId="0" applyFont="1" applyBorder="1"/>
    <xf numFmtId="0" fontId="83" fillId="2" borderId="43" xfId="6" applyFont="1" applyFill="1" applyAlignment="1">
      <alignment horizontal="center" vertical="center" wrapText="1"/>
    </xf>
    <xf numFmtId="0" fontId="104" fillId="0" borderId="43" xfId="6" applyFont="1"/>
    <xf numFmtId="0" fontId="12" fillId="0" borderId="43" xfId="6"/>
    <xf numFmtId="0" fontId="26" fillId="2" borderId="25" xfId="6" applyFont="1" applyFill="1" applyBorder="1" applyAlignment="1">
      <alignment horizontal="center" vertical="center"/>
    </xf>
    <xf numFmtId="0" fontId="104" fillId="0" borderId="25" xfId="6" applyFont="1" applyBorder="1"/>
    <xf numFmtId="0" fontId="104" fillId="0" borderId="26" xfId="6" applyFont="1" applyBorder="1"/>
    <xf numFmtId="0" fontId="26" fillId="2" borderId="32" xfId="6" applyFont="1" applyFill="1" applyBorder="1" applyAlignment="1">
      <alignment horizontal="center" vertical="center"/>
    </xf>
    <xf numFmtId="0" fontId="104" fillId="0" borderId="32" xfId="6" applyFont="1" applyBorder="1"/>
    <xf numFmtId="0" fontId="104" fillId="0" borderId="33" xfId="6" applyFont="1" applyBorder="1"/>
    <xf numFmtId="0" fontId="22" fillId="2" borderId="19" xfId="0" applyFont="1" applyFill="1" applyBorder="1" applyAlignment="1">
      <alignment horizontal="left" vertical="center" wrapText="1"/>
    </xf>
    <xf numFmtId="0" fontId="22" fillId="2" borderId="43"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29" fillId="2" borderId="27" xfId="6" applyFont="1" applyFill="1" applyBorder="1" applyAlignment="1">
      <alignment horizontal="left" vertical="center" wrapText="1"/>
    </xf>
    <xf numFmtId="0" fontId="104" fillId="0" borderId="28" xfId="6" applyFont="1" applyBorder="1"/>
    <xf numFmtId="0" fontId="29" fillId="2" borderId="34" xfId="6" applyFont="1" applyFill="1" applyBorder="1" applyAlignment="1">
      <alignment horizontal="left" vertical="center" wrapText="1"/>
    </xf>
    <xf numFmtId="0" fontId="104" fillId="0" borderId="35" xfId="6" applyFont="1" applyBorder="1"/>
    <xf numFmtId="0" fontId="31" fillId="2" borderId="36" xfId="4" applyFont="1" applyFill="1" applyBorder="1" applyAlignment="1">
      <alignment horizontal="center" vertical="center" wrapText="1"/>
    </xf>
    <xf numFmtId="0" fontId="136" fillId="0" borderId="39" xfId="4" applyFont="1" applyBorder="1"/>
    <xf numFmtId="164" fontId="93" fillId="2" borderId="23" xfId="4" applyNumberFormat="1" applyFont="1" applyFill="1" applyBorder="1" applyAlignment="1">
      <alignment horizontal="right" vertical="center" wrapText="1"/>
    </xf>
    <xf numFmtId="0" fontId="85" fillId="0" borderId="25" xfId="4" applyFont="1" applyBorder="1"/>
    <xf numFmtId="0" fontId="85" fillId="0" borderId="30" xfId="4" applyFont="1" applyBorder="1"/>
    <xf numFmtId="0" fontId="85" fillId="0" borderId="32" xfId="4" applyFont="1" applyBorder="1"/>
    <xf numFmtId="9" fontId="108" fillId="8" borderId="81" xfId="15" applyFont="1" applyFill="1" applyBorder="1" applyAlignment="1">
      <alignment horizontal="center" vertical="center" wrapText="1"/>
    </xf>
    <xf numFmtId="9" fontId="108" fillId="8" borderId="84" xfId="15" applyFont="1" applyFill="1" applyBorder="1" applyAlignment="1">
      <alignment horizontal="center" vertical="center" wrapText="1"/>
    </xf>
    <xf numFmtId="9" fontId="108" fillId="8" borderId="82" xfId="15" applyFont="1" applyFill="1" applyBorder="1" applyAlignment="1">
      <alignment horizontal="center" vertical="center" wrapText="1"/>
    </xf>
    <xf numFmtId="9" fontId="74" fillId="10" borderId="81" xfId="15" applyFont="1" applyFill="1" applyBorder="1" applyAlignment="1">
      <alignment horizontal="center" vertical="center" wrapText="1"/>
    </xf>
    <xf numFmtId="9" fontId="74" fillId="10" borderId="84" xfId="15" applyFont="1" applyFill="1" applyBorder="1" applyAlignment="1">
      <alignment horizontal="center" vertical="center" wrapText="1"/>
    </xf>
    <xf numFmtId="9" fontId="74" fillId="10" borderId="82" xfId="15" applyFont="1" applyFill="1" applyBorder="1" applyAlignment="1">
      <alignment horizontal="center" vertical="center" wrapText="1"/>
    </xf>
    <xf numFmtId="4" fontId="109" fillId="8" borderId="185" xfId="4" applyNumberFormat="1" applyFont="1" applyFill="1" applyBorder="1" applyAlignment="1">
      <alignment horizontal="center" vertical="center" wrapText="1"/>
    </xf>
    <xf numFmtId="4" fontId="109" fillId="8" borderId="134" xfId="4" applyNumberFormat="1" applyFont="1" applyFill="1" applyBorder="1" applyAlignment="1">
      <alignment horizontal="center" vertical="center" wrapText="1"/>
    </xf>
    <xf numFmtId="4" fontId="109" fillId="8" borderId="52" xfId="4" applyNumberFormat="1" applyFont="1" applyFill="1" applyBorder="1" applyAlignment="1">
      <alignment horizontal="center" vertical="center" wrapText="1"/>
    </xf>
    <xf numFmtId="0" fontId="45" fillId="9" borderId="81" xfId="4" applyFont="1" applyFill="1" applyBorder="1" applyAlignment="1">
      <alignment horizontal="left" vertical="center" wrapText="1"/>
    </xf>
    <xf numFmtId="0" fontId="107" fillId="9" borderId="82" xfId="4" applyFont="1" applyFill="1" applyBorder="1" applyAlignment="1">
      <alignment horizontal="left" vertical="center" wrapText="1"/>
    </xf>
    <xf numFmtId="9" fontId="108" fillId="11" borderId="81" xfId="15" applyFont="1" applyFill="1" applyBorder="1" applyAlignment="1">
      <alignment horizontal="center" vertical="center" wrapText="1"/>
    </xf>
    <xf numFmtId="9" fontId="108" fillId="11" borderId="84" xfId="15" applyFont="1" applyFill="1" applyBorder="1" applyAlignment="1">
      <alignment horizontal="center" vertical="center" wrapText="1"/>
    </xf>
    <xf numFmtId="9" fontId="108" fillId="11" borderId="82" xfId="15" applyFont="1" applyFill="1" applyBorder="1" applyAlignment="1">
      <alignment horizontal="center" vertical="center" wrapText="1"/>
    </xf>
    <xf numFmtId="9" fontId="108" fillId="11" borderId="49" xfId="15" applyFont="1" applyFill="1" applyBorder="1" applyAlignment="1">
      <alignment horizontal="center" vertical="center" wrapText="1"/>
    </xf>
    <xf numFmtId="9" fontId="108" fillId="11" borderId="50" xfId="15" applyFont="1" applyFill="1" applyBorder="1" applyAlignment="1">
      <alignment horizontal="center" vertical="center" wrapText="1"/>
    </xf>
    <xf numFmtId="9" fontId="108" fillId="11" borderId="48" xfId="15" applyFont="1" applyFill="1" applyBorder="1" applyAlignment="1">
      <alignment horizontal="center" vertical="center" wrapText="1"/>
    </xf>
    <xf numFmtId="165" fontId="107" fillId="6" borderId="185" xfId="4" applyNumberFormat="1" applyFont="1" applyFill="1" applyBorder="1" applyAlignment="1">
      <alignment horizontal="center" vertical="center" wrapText="1"/>
    </xf>
    <xf numFmtId="165" fontId="107" fillId="6" borderId="52" xfId="4" applyNumberFormat="1" applyFont="1" applyFill="1" applyBorder="1" applyAlignment="1">
      <alignment horizontal="center" vertical="center" wrapText="1"/>
    </xf>
    <xf numFmtId="0" fontId="107" fillId="0" borderId="55" xfId="4" applyFont="1" applyBorder="1" applyAlignment="1">
      <alignment horizontal="left" vertical="center" textRotation="90" wrapText="1"/>
    </xf>
    <xf numFmtId="0" fontId="107" fillId="0" borderId="53" xfId="4" applyFont="1" applyBorder="1" applyAlignment="1">
      <alignment horizontal="left" vertical="center" textRotation="90" wrapText="1"/>
    </xf>
    <xf numFmtId="0" fontId="107" fillId="9" borderId="49" xfId="4" applyFont="1" applyFill="1" applyBorder="1" applyAlignment="1">
      <alignment horizontal="left" vertical="center" wrapText="1"/>
    </xf>
    <xf numFmtId="0" fontId="107" fillId="9" borderId="48" xfId="4" applyFont="1" applyFill="1" applyBorder="1" applyAlignment="1">
      <alignment horizontal="left" vertical="center" wrapText="1"/>
    </xf>
    <xf numFmtId="9" fontId="108" fillId="11" borderId="49" xfId="16" applyFont="1" applyFill="1" applyBorder="1" applyAlignment="1">
      <alignment horizontal="center" vertical="center" wrapText="1"/>
    </xf>
    <xf numFmtId="9" fontId="108" fillId="11" borderId="50" xfId="16" applyFont="1" applyFill="1" applyBorder="1" applyAlignment="1">
      <alignment horizontal="center" vertical="center" wrapText="1"/>
    </xf>
    <xf numFmtId="9" fontId="108" fillId="11" borderId="48" xfId="16" applyFont="1" applyFill="1" applyBorder="1" applyAlignment="1">
      <alignment horizontal="center" vertical="center" wrapText="1"/>
    </xf>
    <xf numFmtId="9" fontId="74" fillId="12" borderId="49" xfId="15" applyFont="1" applyFill="1" applyBorder="1" applyAlignment="1">
      <alignment horizontal="center" vertical="center" wrapText="1"/>
    </xf>
    <xf numFmtId="9" fontId="74" fillId="12" borderId="50" xfId="15" applyFont="1" applyFill="1" applyBorder="1" applyAlignment="1">
      <alignment horizontal="center" vertical="center" wrapText="1"/>
    </xf>
    <xf numFmtId="9" fontId="74" fillId="12" borderId="48" xfId="15" applyFont="1" applyFill="1" applyBorder="1" applyAlignment="1">
      <alignment horizontal="center" vertical="center" wrapText="1"/>
    </xf>
    <xf numFmtId="0" fontId="107" fillId="0" borderId="51" xfId="4" applyFont="1" applyBorder="1" applyAlignment="1">
      <alignment horizontal="left" vertical="center" textRotation="90" wrapText="1"/>
    </xf>
    <xf numFmtId="1" fontId="108" fillId="11" borderId="49" xfId="16" applyNumberFormat="1" applyFont="1" applyFill="1" applyBorder="1" applyAlignment="1">
      <alignment horizontal="center" vertical="center" wrapText="1"/>
    </xf>
    <xf numFmtId="1" fontId="108" fillId="11" borderId="50" xfId="16" applyNumberFormat="1" applyFont="1" applyFill="1" applyBorder="1" applyAlignment="1">
      <alignment horizontal="center" vertical="center" wrapText="1"/>
    </xf>
    <xf numFmtId="1" fontId="108" fillId="11" borderId="48" xfId="16" applyNumberFormat="1" applyFont="1" applyFill="1" applyBorder="1" applyAlignment="1">
      <alignment horizontal="center" vertical="center" wrapText="1"/>
    </xf>
    <xf numFmtId="0" fontId="108" fillId="8" borderId="49" xfId="4" applyFont="1" applyFill="1" applyBorder="1" applyAlignment="1">
      <alignment horizontal="center" vertical="center" wrapText="1"/>
    </xf>
    <xf numFmtId="0" fontId="108" fillId="8" borderId="50" xfId="4" applyFont="1" applyFill="1" applyBorder="1" applyAlignment="1">
      <alignment horizontal="center" vertical="center" wrapText="1"/>
    </xf>
    <xf numFmtId="0" fontId="108" fillId="8" borderId="48" xfId="4" applyFont="1" applyFill="1" applyBorder="1" applyAlignment="1">
      <alignment horizontal="center" vertical="center" wrapText="1"/>
    </xf>
    <xf numFmtId="1" fontId="74" fillId="12" borderId="49" xfId="4" applyNumberFormat="1" applyFont="1" applyFill="1" applyBorder="1" applyAlignment="1">
      <alignment horizontal="center" vertical="center" wrapText="1"/>
    </xf>
    <xf numFmtId="1" fontId="74" fillId="12" borderId="50" xfId="4" applyNumberFormat="1" applyFont="1" applyFill="1" applyBorder="1" applyAlignment="1">
      <alignment horizontal="center" vertical="center" wrapText="1"/>
    </xf>
    <xf numFmtId="1" fontId="74" fillId="12" borderId="48" xfId="4" applyNumberFormat="1" applyFont="1" applyFill="1" applyBorder="1" applyAlignment="1">
      <alignment horizontal="center" vertical="center" wrapText="1"/>
    </xf>
    <xf numFmtId="9" fontId="74" fillId="10" borderId="49" xfId="16" applyFont="1" applyFill="1" applyBorder="1" applyAlignment="1">
      <alignment horizontal="center" vertical="center" wrapText="1"/>
    </xf>
    <xf numFmtId="9" fontId="74" fillId="10" borderId="50" xfId="16" applyFont="1" applyFill="1" applyBorder="1" applyAlignment="1">
      <alignment horizontal="center" vertical="center" wrapText="1"/>
    </xf>
    <xf numFmtId="9" fontId="74" fillId="10" borderId="48" xfId="16" applyFont="1" applyFill="1" applyBorder="1" applyAlignment="1">
      <alignment horizontal="center" vertical="center" wrapText="1"/>
    </xf>
    <xf numFmtId="9" fontId="74" fillId="12" borderId="49" xfId="16" applyFont="1" applyFill="1" applyBorder="1" applyAlignment="1">
      <alignment horizontal="center" vertical="center" wrapText="1"/>
    </xf>
    <xf numFmtId="9" fontId="74" fillId="12" borderId="50" xfId="16" applyFont="1" applyFill="1" applyBorder="1" applyAlignment="1">
      <alignment horizontal="center" vertical="center" wrapText="1"/>
    </xf>
    <xf numFmtId="9" fontId="74" fillId="12" borderId="48" xfId="16" applyFont="1" applyFill="1" applyBorder="1" applyAlignment="1">
      <alignment horizontal="center" vertical="center" wrapText="1"/>
    </xf>
    <xf numFmtId="9" fontId="74" fillId="10" borderId="49" xfId="15" applyFont="1" applyFill="1" applyBorder="1" applyAlignment="1">
      <alignment horizontal="center" vertical="center" wrapText="1"/>
    </xf>
    <xf numFmtId="9" fontId="74" fillId="10" borderId="50" xfId="15" applyFont="1" applyFill="1" applyBorder="1" applyAlignment="1">
      <alignment horizontal="center" vertical="center" wrapText="1"/>
    </xf>
    <xf numFmtId="9" fontId="74" fillId="10" borderId="48" xfId="15" applyFont="1" applyFill="1" applyBorder="1" applyAlignment="1">
      <alignment horizontal="center" vertical="center" wrapText="1"/>
    </xf>
    <xf numFmtId="9" fontId="108" fillId="8" borderId="49" xfId="15" applyFont="1" applyFill="1" applyBorder="1" applyAlignment="1">
      <alignment horizontal="center" vertical="center" wrapText="1"/>
    </xf>
    <xf numFmtId="9" fontId="108" fillId="8" borderId="50" xfId="15" applyFont="1" applyFill="1" applyBorder="1" applyAlignment="1">
      <alignment horizontal="center" vertical="center" wrapText="1"/>
    </xf>
    <xf numFmtId="9" fontId="108" fillId="8" borderId="48" xfId="15" applyFont="1" applyFill="1" applyBorder="1" applyAlignment="1">
      <alignment horizontal="center" vertical="center" wrapText="1"/>
    </xf>
    <xf numFmtId="4" fontId="45" fillId="6" borderId="135" xfId="4" applyNumberFormat="1" applyFont="1" applyFill="1" applyBorder="1" applyAlignment="1">
      <alignment horizontal="left" vertical="center" wrapText="1"/>
    </xf>
    <xf numFmtId="4" fontId="45" fillId="6" borderId="53" xfId="4" applyNumberFormat="1" applyFont="1" applyFill="1" applyBorder="1" applyAlignment="1">
      <alignment horizontal="left" vertical="center" wrapText="1"/>
    </xf>
    <xf numFmtId="4" fontId="45" fillId="6" borderId="55" xfId="4" applyNumberFormat="1" applyFont="1" applyFill="1" applyBorder="1" applyAlignment="1">
      <alignment horizontal="left" vertical="center" wrapText="1"/>
    </xf>
    <xf numFmtId="4" fontId="107" fillId="6" borderId="51" xfId="4" applyNumberFormat="1" applyFont="1" applyFill="1" applyBorder="1" applyAlignment="1">
      <alignment horizontal="left" vertical="center" wrapText="1"/>
    </xf>
    <xf numFmtId="4" fontId="107" fillId="6" borderId="53" xfId="4" applyNumberFormat="1" applyFont="1" applyFill="1" applyBorder="1" applyAlignment="1">
      <alignment horizontal="left" vertical="center" wrapText="1"/>
    </xf>
    <xf numFmtId="4" fontId="45" fillId="6" borderId="55" xfId="4" applyNumberFormat="1" applyFont="1" applyFill="1" applyBorder="1" applyAlignment="1">
      <alignment horizontal="center" vertical="center" wrapText="1"/>
    </xf>
    <xf numFmtId="4" fontId="107" fillId="6" borderId="51" xfId="4" applyNumberFormat="1" applyFont="1" applyFill="1" applyBorder="1" applyAlignment="1">
      <alignment horizontal="center" vertical="center" wrapText="1"/>
    </xf>
    <xf numFmtId="4" fontId="107" fillId="6" borderId="53" xfId="4" applyNumberFormat="1" applyFont="1" applyFill="1" applyBorder="1" applyAlignment="1">
      <alignment horizontal="center" vertical="center" wrapText="1"/>
    </xf>
    <xf numFmtId="3" fontId="45" fillId="6" borderId="55" xfId="4" applyNumberFormat="1" applyFont="1" applyFill="1" applyBorder="1" applyAlignment="1">
      <alignment horizontal="left" vertical="center" wrapText="1"/>
    </xf>
    <xf numFmtId="3" fontId="107" fillId="6" borderId="51" xfId="4" applyNumberFormat="1" applyFont="1" applyFill="1" applyBorder="1" applyAlignment="1">
      <alignment horizontal="left" vertical="center" wrapText="1"/>
    </xf>
    <xf numFmtId="3" fontId="45" fillId="6" borderId="78" xfId="4" applyNumberFormat="1" applyFont="1" applyFill="1" applyBorder="1" applyAlignment="1">
      <alignment horizontal="center" vertical="center" wrapText="1"/>
    </xf>
    <xf numFmtId="3" fontId="107" fillId="6" borderId="78" xfId="4" applyNumberFormat="1" applyFont="1" applyFill="1" applyBorder="1" applyAlignment="1">
      <alignment horizontal="center" vertical="center" wrapText="1"/>
    </xf>
    <xf numFmtId="3" fontId="107" fillId="6" borderId="119" xfId="4" applyNumberFormat="1" applyFont="1" applyFill="1" applyBorder="1" applyAlignment="1">
      <alignment horizontal="center" vertical="center" wrapText="1"/>
    </xf>
    <xf numFmtId="0" fontId="74" fillId="10" borderId="49" xfId="4" applyFont="1" applyFill="1" applyBorder="1" applyAlignment="1">
      <alignment horizontal="center" vertical="center" wrapText="1"/>
    </xf>
    <xf numFmtId="0" fontId="74" fillId="10" borderId="50" xfId="4" applyFont="1" applyFill="1" applyBorder="1" applyAlignment="1">
      <alignment horizontal="center" vertical="center" wrapText="1"/>
    </xf>
    <xf numFmtId="0" fontId="74" fillId="10" borderId="48" xfId="4" applyFont="1" applyFill="1" applyBorder="1" applyAlignment="1">
      <alignment horizontal="center" vertical="center" wrapText="1"/>
    </xf>
    <xf numFmtId="9" fontId="108" fillId="8" borderId="49" xfId="16" applyFont="1" applyFill="1" applyBorder="1" applyAlignment="1">
      <alignment horizontal="center" vertical="center" wrapText="1"/>
    </xf>
    <xf numFmtId="9" fontId="108" fillId="8" borderId="50" xfId="16" applyFont="1" applyFill="1" applyBorder="1" applyAlignment="1">
      <alignment horizontal="center" vertical="center" wrapText="1"/>
    </xf>
    <xf numFmtId="9" fontId="108" fillId="8" borderId="48" xfId="16" applyFont="1" applyFill="1" applyBorder="1" applyAlignment="1">
      <alignment horizontal="center" vertical="center" wrapText="1"/>
    </xf>
    <xf numFmtId="4" fontId="43" fillId="3" borderId="68" xfId="4" applyNumberFormat="1" applyFont="1" applyFill="1" applyBorder="1" applyAlignment="1">
      <alignment horizontal="center" vertical="center" wrapText="1"/>
    </xf>
    <xf numFmtId="4" fontId="43" fillId="3" borderId="69" xfId="4" applyNumberFormat="1" applyFont="1" applyFill="1" applyBorder="1" applyAlignment="1">
      <alignment horizontal="center" vertical="center" wrapText="1"/>
    </xf>
    <xf numFmtId="0" fontId="107" fillId="0" borderId="106" xfId="4" applyFont="1" applyBorder="1" applyAlignment="1">
      <alignment horizontal="left" vertical="center" textRotation="90" wrapText="1"/>
    </xf>
    <xf numFmtId="0" fontId="90" fillId="2" borderId="127" xfId="0" applyFont="1" applyFill="1" applyBorder="1" applyAlignment="1">
      <alignment horizontal="center" vertical="center" wrapText="1"/>
    </xf>
    <xf numFmtId="0" fontId="137" fillId="0" borderId="128" xfId="0" applyFont="1" applyBorder="1"/>
    <xf numFmtId="164" fontId="40" fillId="2" borderId="23" xfId="4" applyNumberFormat="1" applyFont="1" applyFill="1" applyBorder="1" applyAlignment="1">
      <alignment horizontal="right" vertical="center" wrapText="1"/>
    </xf>
    <xf numFmtId="164" fontId="40" fillId="2" borderId="43" xfId="4" applyNumberFormat="1" applyFont="1" applyFill="1" applyAlignment="1">
      <alignment horizontal="center" vertical="center" wrapText="1"/>
    </xf>
    <xf numFmtId="0" fontId="85" fillId="0" borderId="43" xfId="4" applyFont="1"/>
    <xf numFmtId="4" fontId="78" fillId="4" borderId="46" xfId="4" applyNumberFormat="1" applyFont="1" applyFill="1" applyBorder="1" applyAlignment="1">
      <alignment horizontal="center" vertical="center" wrapText="1"/>
    </xf>
    <xf numFmtId="0" fontId="96" fillId="0" borderId="44" xfId="4" applyFont="1" applyBorder="1"/>
    <xf numFmtId="0" fontId="96" fillId="0" borderId="45" xfId="4" applyFont="1" applyBorder="1"/>
    <xf numFmtId="4" fontId="78" fillId="4" borderId="46" xfId="4" applyNumberFormat="1" applyFont="1" applyFill="1" applyBorder="1" applyAlignment="1">
      <alignment vertical="center" wrapText="1"/>
    </xf>
    <xf numFmtId="0" fontId="14" fillId="2" borderId="43" xfId="4" applyFont="1" applyFill="1" applyAlignment="1">
      <alignment horizontal="center" vertical="center" wrapText="1"/>
    </xf>
    <xf numFmtId="0" fontId="16" fillId="0" borderId="43" xfId="4" applyFont="1"/>
    <xf numFmtId="0" fontId="41" fillId="0" borderId="43" xfId="4"/>
    <xf numFmtId="0" fontId="17" fillId="2" borderId="69" xfId="4" applyFont="1" applyFill="1" applyBorder="1" applyAlignment="1">
      <alignment horizontal="center" vertical="center"/>
    </xf>
    <xf numFmtId="0" fontId="85" fillId="0" borderId="69" xfId="4" applyFont="1" applyBorder="1"/>
    <xf numFmtId="0" fontId="85" fillId="0" borderId="70" xfId="4" applyFont="1" applyBorder="1"/>
    <xf numFmtId="0" fontId="140" fillId="2" borderId="32" xfId="4" applyFont="1" applyFill="1" applyBorder="1" applyAlignment="1">
      <alignment horizontal="center" vertical="center"/>
    </xf>
    <xf numFmtId="0" fontId="85" fillId="0" borderId="188" xfId="4" applyFont="1" applyBorder="1"/>
    <xf numFmtId="0" fontId="22" fillId="2" borderId="190" xfId="0" applyFont="1" applyFill="1" applyBorder="1" applyAlignment="1">
      <alignment horizontal="left" vertical="center" wrapText="1"/>
    </xf>
    <xf numFmtId="0" fontId="22" fillId="2" borderId="74" xfId="0" applyFont="1" applyFill="1" applyBorder="1" applyAlignment="1">
      <alignment horizontal="left" vertical="center" wrapText="1"/>
    </xf>
    <xf numFmtId="0" fontId="140" fillId="2" borderId="27" xfId="4" applyFont="1" applyFill="1" applyBorder="1" applyAlignment="1">
      <alignment horizontal="left" vertical="center" wrapText="1"/>
    </xf>
    <xf numFmtId="0" fontId="85" fillId="0" borderId="189" xfId="4" applyFont="1" applyBorder="1"/>
    <xf numFmtId="0" fontId="140" fillId="2" borderId="192" xfId="4" applyFont="1" applyFill="1" applyBorder="1" applyAlignment="1">
      <alignment horizontal="center" vertical="center" wrapText="1"/>
    </xf>
    <xf numFmtId="0" fontId="140" fillId="2" borderId="146" xfId="4" applyFont="1" applyFill="1" applyBorder="1" applyAlignment="1">
      <alignment horizontal="center" vertical="center" wrapText="1"/>
    </xf>
    <xf numFmtId="165" fontId="74" fillId="9" borderId="49" xfId="4" applyNumberFormat="1" applyFont="1" applyFill="1" applyBorder="1" applyAlignment="1">
      <alignment horizontal="center" vertical="center" wrapText="1"/>
    </xf>
    <xf numFmtId="0" fontId="96" fillId="0" borderId="48" xfId="4" applyFont="1" applyBorder="1" applyAlignment="1">
      <alignment wrapText="1"/>
    </xf>
    <xf numFmtId="4" fontId="74" fillId="8" borderId="49" xfId="4" applyNumberFormat="1" applyFont="1" applyFill="1" applyBorder="1" applyAlignment="1">
      <alignment horizontal="center" vertical="center" wrapText="1"/>
    </xf>
    <xf numFmtId="0" fontId="96" fillId="0" borderId="50" xfId="4" applyFont="1" applyBorder="1" applyAlignment="1">
      <alignment wrapText="1"/>
    </xf>
    <xf numFmtId="0" fontId="76" fillId="9" borderId="50" xfId="4" applyFont="1" applyFill="1" applyBorder="1" applyAlignment="1">
      <alignment horizontal="left" vertical="top" wrapText="1"/>
    </xf>
    <xf numFmtId="0" fontId="118" fillId="0" borderId="48" xfId="4" applyFont="1" applyBorder="1"/>
    <xf numFmtId="43" fontId="74" fillId="15" borderId="141" xfId="17" applyFont="1" applyFill="1" applyBorder="1" applyAlignment="1">
      <alignment horizontal="center" vertical="center" wrapText="1"/>
    </xf>
    <xf numFmtId="43" fontId="74" fillId="15" borderId="140" xfId="17" applyFont="1" applyFill="1" applyBorder="1" applyAlignment="1">
      <alignment horizontal="center" vertical="center" wrapText="1"/>
    </xf>
    <xf numFmtId="43" fontId="74" fillId="15" borderId="139" xfId="17" applyFont="1" applyFill="1" applyBorder="1" applyAlignment="1">
      <alignment horizontal="center" vertical="center" wrapText="1"/>
    </xf>
    <xf numFmtId="43" fontId="74" fillId="37" borderId="141" xfId="17" applyFont="1" applyFill="1" applyBorder="1" applyAlignment="1">
      <alignment horizontal="center" vertical="center" wrapText="1"/>
    </xf>
    <xf numFmtId="43" fontId="74" fillId="37" borderId="140" xfId="17" applyFont="1" applyFill="1" applyBorder="1" applyAlignment="1">
      <alignment horizontal="center" vertical="center" wrapText="1"/>
    </xf>
    <xf numFmtId="43" fontId="74" fillId="37" borderId="139" xfId="17" applyFont="1" applyFill="1" applyBorder="1" applyAlignment="1">
      <alignment horizontal="center" vertical="center" wrapText="1"/>
    </xf>
    <xf numFmtId="43" fontId="74" fillId="36" borderId="141" xfId="17" applyFont="1" applyFill="1" applyBorder="1" applyAlignment="1">
      <alignment horizontal="center" vertical="center" wrapText="1"/>
    </xf>
    <xf numFmtId="43" fontId="74" fillId="36" borderId="140" xfId="17" applyFont="1" applyFill="1" applyBorder="1" applyAlignment="1">
      <alignment horizontal="center" vertical="center" wrapText="1"/>
    </xf>
    <xf numFmtId="43" fontId="74" fillId="36" borderId="139" xfId="17" applyFont="1" applyFill="1" applyBorder="1" applyAlignment="1">
      <alignment horizontal="center" vertical="center" wrapText="1"/>
    </xf>
    <xf numFmtId="43" fontId="74" fillId="35" borderId="141" xfId="17" applyFont="1" applyFill="1" applyBorder="1" applyAlignment="1">
      <alignment horizontal="center" vertical="center" wrapText="1"/>
    </xf>
    <xf numFmtId="43" fontId="74" fillId="35" borderId="140" xfId="17" applyFont="1" applyFill="1" applyBorder="1" applyAlignment="1">
      <alignment horizontal="center" vertical="center" wrapText="1"/>
    </xf>
    <xf numFmtId="43" fontId="74" fillId="35" borderId="139" xfId="17" applyFont="1" applyFill="1" applyBorder="1" applyAlignment="1">
      <alignment horizontal="center" vertical="center" wrapText="1"/>
    </xf>
    <xf numFmtId="0" fontId="74" fillId="0" borderId="52" xfId="4" applyFont="1" applyBorder="1" applyAlignment="1">
      <alignment horizontal="center" vertical="center" textRotation="90" wrapText="1"/>
    </xf>
    <xf numFmtId="0" fontId="118" fillId="0" borderId="54" xfId="4" applyFont="1" applyBorder="1"/>
    <xf numFmtId="9" fontId="74" fillId="0" borderId="49" xfId="4" applyNumberFormat="1" applyFont="1" applyBorder="1" applyAlignment="1">
      <alignment horizontal="center" vertical="center" wrapText="1"/>
    </xf>
    <xf numFmtId="0" fontId="118" fillId="0" borderId="50" xfId="4" applyFont="1" applyBorder="1"/>
    <xf numFmtId="4" fontId="76" fillId="0" borderId="55" xfId="4" applyNumberFormat="1" applyFont="1" applyBorder="1" applyAlignment="1">
      <alignment horizontal="center" vertical="center" wrapText="1"/>
    </xf>
    <xf numFmtId="0" fontId="118" fillId="0" borderId="51" xfId="4" applyFont="1" applyBorder="1"/>
    <xf numFmtId="0" fontId="118" fillId="0" borderId="53" xfId="4" applyFont="1" applyBorder="1"/>
    <xf numFmtId="0" fontId="76" fillId="0" borderId="55" xfId="4" applyFont="1" applyBorder="1" applyAlignment="1">
      <alignment horizontal="left" vertical="center" wrapText="1"/>
    </xf>
    <xf numFmtId="0" fontId="74" fillId="0" borderId="49" xfId="4" applyFont="1" applyBorder="1" applyAlignment="1">
      <alignment horizontal="center" vertical="center" wrapText="1"/>
    </xf>
    <xf numFmtId="0" fontId="74" fillId="9" borderId="160" xfId="4" applyFont="1" applyFill="1" applyBorder="1" applyAlignment="1">
      <alignment horizontal="left" vertical="top" wrapText="1"/>
    </xf>
    <xf numFmtId="0" fontId="118" fillId="0" borderId="161" xfId="4" applyFont="1" applyBorder="1"/>
    <xf numFmtId="9" fontId="74" fillId="15" borderId="141" xfId="8" applyFont="1" applyFill="1" applyBorder="1" applyAlignment="1">
      <alignment horizontal="center" vertical="center" wrapText="1"/>
    </xf>
    <xf numFmtId="9" fontId="74" fillId="15" borderId="140" xfId="8" applyFont="1" applyFill="1" applyBorder="1" applyAlignment="1">
      <alignment horizontal="center" vertical="center" wrapText="1"/>
    </xf>
    <xf numFmtId="9" fontId="74" fillId="15" borderId="139" xfId="8" applyFont="1" applyFill="1" applyBorder="1" applyAlignment="1">
      <alignment horizontal="center" vertical="center" wrapText="1"/>
    </xf>
    <xf numFmtId="9" fontId="74" fillId="37" borderId="141" xfId="8" applyFont="1" applyFill="1" applyBorder="1" applyAlignment="1">
      <alignment horizontal="center" vertical="center" wrapText="1"/>
    </xf>
    <xf numFmtId="9" fontId="74" fillId="37" borderId="140" xfId="8" applyFont="1" applyFill="1" applyBorder="1" applyAlignment="1">
      <alignment horizontal="center" vertical="center" wrapText="1"/>
    </xf>
    <xf numFmtId="9" fontId="74" fillId="37" borderId="139" xfId="8" applyFont="1" applyFill="1" applyBorder="1" applyAlignment="1">
      <alignment horizontal="center" vertical="center" wrapText="1"/>
    </xf>
    <xf numFmtId="9" fontId="74" fillId="36" borderId="141" xfId="8" applyFont="1" applyFill="1" applyBorder="1" applyAlignment="1">
      <alignment horizontal="center" vertical="center" wrapText="1"/>
    </xf>
    <xf numFmtId="9" fontId="74" fillId="36" borderId="140" xfId="8" applyFont="1" applyFill="1" applyBorder="1" applyAlignment="1">
      <alignment horizontal="center" vertical="center" wrapText="1"/>
    </xf>
    <xf numFmtId="9" fontId="74" fillId="36" borderId="139" xfId="8" applyFont="1" applyFill="1" applyBorder="1" applyAlignment="1">
      <alignment horizontal="center" vertical="center" wrapText="1"/>
    </xf>
    <xf numFmtId="9" fontId="74" fillId="35" borderId="141" xfId="8" applyFont="1" applyFill="1" applyBorder="1" applyAlignment="1">
      <alignment horizontal="center" vertical="center" wrapText="1"/>
    </xf>
    <xf numFmtId="9" fontId="74" fillId="35" borderId="140" xfId="8" applyFont="1" applyFill="1" applyBorder="1" applyAlignment="1">
      <alignment horizontal="center" vertical="center" wrapText="1"/>
    </xf>
    <xf numFmtId="9" fontId="74" fillId="35" borderId="139" xfId="8" applyFont="1" applyFill="1" applyBorder="1" applyAlignment="1">
      <alignment horizontal="center" vertical="center" wrapText="1"/>
    </xf>
    <xf numFmtId="9" fontId="74" fillId="2" borderId="49" xfId="4" applyNumberFormat="1" applyFont="1" applyFill="1" applyBorder="1" applyAlignment="1">
      <alignment horizontal="center" vertical="center" wrapText="1"/>
    </xf>
    <xf numFmtId="0" fontId="76" fillId="0" borderId="55" xfId="4" applyFont="1" applyBorder="1" applyAlignment="1">
      <alignment horizontal="center" vertical="center" wrapText="1"/>
    </xf>
    <xf numFmtId="0" fontId="74" fillId="9" borderId="50" xfId="4" applyFont="1" applyFill="1" applyBorder="1" applyAlignment="1">
      <alignment horizontal="left" vertical="top" wrapText="1"/>
    </xf>
    <xf numFmtId="9" fontId="74" fillId="11" borderId="49" xfId="4" applyNumberFormat="1" applyFont="1" applyFill="1" applyBorder="1" applyAlignment="1">
      <alignment horizontal="center" vertical="center" wrapText="1"/>
    </xf>
    <xf numFmtId="9" fontId="74" fillId="8" borderId="49" xfId="4" applyNumberFormat="1" applyFont="1" applyFill="1" applyBorder="1" applyAlignment="1">
      <alignment horizontal="center" vertical="center" wrapText="1"/>
    </xf>
    <xf numFmtId="9" fontId="74" fillId="10" borderId="49" xfId="4" applyNumberFormat="1" applyFont="1" applyFill="1" applyBorder="1" applyAlignment="1">
      <alignment horizontal="center" vertical="center" wrapText="1"/>
    </xf>
    <xf numFmtId="9" fontId="74" fillId="12" borderId="49" xfId="4" applyNumberFormat="1" applyFont="1" applyFill="1" applyBorder="1" applyAlignment="1">
      <alignment horizontal="center" vertical="center" wrapText="1"/>
    </xf>
    <xf numFmtId="0" fontId="75" fillId="0" borderId="49" xfId="4" applyFont="1" applyBorder="1" applyAlignment="1">
      <alignment horizontal="center" wrapText="1"/>
    </xf>
    <xf numFmtId="0" fontId="74" fillId="0" borderId="49" xfId="4" applyFont="1" applyBorder="1" applyAlignment="1">
      <alignment horizontal="left" vertical="center" wrapText="1"/>
    </xf>
    <xf numFmtId="0" fontId="118" fillId="0" borderId="50" xfId="4" applyFont="1" applyBorder="1" applyAlignment="1">
      <alignment horizontal="left" vertical="center"/>
    </xf>
    <xf numFmtId="0" fontId="118" fillId="0" borderId="48" xfId="4" applyFont="1" applyBorder="1" applyAlignment="1">
      <alignment horizontal="left" vertical="center"/>
    </xf>
    <xf numFmtId="9" fontId="74" fillId="0" borderId="49" xfId="4" applyNumberFormat="1" applyFont="1" applyBorder="1" applyAlignment="1">
      <alignment horizontal="left" vertical="center" wrapText="1"/>
    </xf>
    <xf numFmtId="9" fontId="74" fillId="2" borderId="49" xfId="4" applyNumberFormat="1" applyFont="1" applyFill="1" applyBorder="1" applyAlignment="1">
      <alignment horizontal="left" vertical="center" wrapText="1"/>
    </xf>
    <xf numFmtId="0" fontId="74" fillId="9" borderId="50" xfId="4" applyFont="1" applyFill="1" applyBorder="1" applyAlignment="1">
      <alignment horizontal="left" vertical="center" wrapText="1"/>
    </xf>
    <xf numFmtId="9" fontId="74" fillId="11" borderId="49" xfId="4" applyNumberFormat="1" applyFont="1" applyFill="1" applyBorder="1" applyAlignment="1">
      <alignment horizontal="left" vertical="center" wrapText="1"/>
    </xf>
    <xf numFmtId="9" fontId="74" fillId="8" borderId="49" xfId="4" applyNumberFormat="1" applyFont="1" applyFill="1" applyBorder="1" applyAlignment="1">
      <alignment horizontal="left" vertical="center" wrapText="1"/>
    </xf>
    <xf numFmtId="9" fontId="74" fillId="10" borderId="49" xfId="4" applyNumberFormat="1" applyFont="1" applyFill="1" applyBorder="1" applyAlignment="1">
      <alignment horizontal="left" vertical="center" wrapText="1"/>
    </xf>
    <xf numFmtId="9" fontId="74" fillId="12" borderId="49" xfId="4" applyNumberFormat="1" applyFont="1" applyFill="1" applyBorder="1" applyAlignment="1">
      <alignment horizontal="left" vertical="center" wrapText="1"/>
    </xf>
    <xf numFmtId="0" fontId="118" fillId="0" borderId="45" xfId="4" applyFont="1" applyBorder="1"/>
    <xf numFmtId="4" fontId="43" fillId="3" borderId="68" xfId="4" applyNumberFormat="1" applyFont="1" applyFill="1" applyBorder="1" applyAlignment="1">
      <alignment horizontal="left" vertical="center" wrapText="1"/>
    </xf>
    <xf numFmtId="4" fontId="43" fillId="3" borderId="69" xfId="4" applyNumberFormat="1" applyFont="1" applyFill="1" applyBorder="1" applyAlignment="1">
      <alignment horizontal="left" vertical="center" wrapText="1"/>
    </xf>
    <xf numFmtId="4" fontId="43" fillId="3" borderId="70" xfId="4" applyNumberFormat="1" applyFont="1" applyFill="1" applyBorder="1" applyAlignment="1">
      <alignment horizontal="left" vertical="center" wrapText="1"/>
    </xf>
    <xf numFmtId="0" fontId="119" fillId="0" borderId="64" xfId="4" applyFont="1" applyBorder="1" applyAlignment="1">
      <alignment horizontal="center"/>
    </xf>
    <xf numFmtId="0" fontId="119" fillId="0" borderId="108" xfId="4" applyFont="1" applyBorder="1" applyAlignment="1">
      <alignment horizontal="center"/>
    </xf>
    <xf numFmtId="0" fontId="26" fillId="2" borderId="23" xfId="4" applyFont="1" applyFill="1" applyBorder="1" applyAlignment="1">
      <alignment horizontal="center" vertical="center"/>
    </xf>
    <xf numFmtId="0" fontId="16" fillId="0" borderId="25" xfId="4" applyFont="1" applyBorder="1"/>
    <xf numFmtId="0" fontId="16" fillId="0" borderId="26" xfId="4" applyFont="1" applyBorder="1"/>
    <xf numFmtId="0" fontId="29" fillId="2" borderId="30" xfId="4" applyFont="1" applyFill="1" applyBorder="1" applyAlignment="1">
      <alignment horizontal="center" vertical="center"/>
    </xf>
    <xf numFmtId="0" fontId="16" fillId="0" borderId="32" xfId="4" applyFont="1" applyBorder="1"/>
    <xf numFmtId="0" fontId="16" fillId="0" borderId="33" xfId="4" applyFont="1" applyBorder="1"/>
    <xf numFmtId="0" fontId="22" fillId="2" borderId="23"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9" fillId="2" borderId="27" xfId="4" applyFont="1" applyFill="1" applyBorder="1" applyAlignment="1">
      <alignment horizontal="left" vertical="center" wrapText="1"/>
    </xf>
    <xf numFmtId="0" fontId="16" fillId="0" borderId="28" xfId="4" applyFont="1" applyBorder="1"/>
    <xf numFmtId="0" fontId="29" fillId="2" borderId="34" xfId="4" applyFont="1" applyFill="1" applyBorder="1" applyAlignment="1">
      <alignment horizontal="left" vertical="center" wrapText="1"/>
    </xf>
    <xf numFmtId="0" fontId="16" fillId="0" borderId="35" xfId="4" applyFont="1" applyBorder="1"/>
    <xf numFmtId="0" fontId="138" fillId="0" borderId="37" xfId="0" applyFont="1" applyBorder="1"/>
    <xf numFmtId="0" fontId="138" fillId="0" borderId="38" xfId="0" applyFont="1" applyBorder="1"/>
    <xf numFmtId="164" fontId="39" fillId="2" borderId="23" xfId="4" applyNumberFormat="1" applyFont="1" applyFill="1" applyBorder="1" applyAlignment="1">
      <alignment horizontal="right" vertical="center" wrapText="1"/>
    </xf>
    <xf numFmtId="0" fontId="16" fillId="0" borderId="30" xfId="4" applyFont="1" applyBorder="1"/>
    <xf numFmtId="171" fontId="46" fillId="35" borderId="141" xfId="17" applyNumberFormat="1" applyFont="1" applyFill="1" applyBorder="1" applyAlignment="1">
      <alignment horizontal="center" vertical="center" wrapText="1"/>
    </xf>
    <xf numFmtId="171" fontId="46" fillId="35" borderId="140" xfId="17" applyNumberFormat="1" applyFont="1" applyFill="1" applyBorder="1" applyAlignment="1">
      <alignment horizontal="center" vertical="center" wrapText="1"/>
    </xf>
    <xf numFmtId="171" fontId="46" fillId="35" borderId="139" xfId="17" applyNumberFormat="1" applyFont="1" applyFill="1" applyBorder="1" applyAlignment="1">
      <alignment horizontal="center" vertical="center" wrapText="1"/>
    </xf>
    <xf numFmtId="165" fontId="46" fillId="9" borderId="49" xfId="4" applyNumberFormat="1" applyFont="1" applyFill="1" applyBorder="1" applyAlignment="1">
      <alignment horizontal="center" vertical="center" wrapText="1"/>
    </xf>
    <xf numFmtId="4" fontId="46" fillId="8" borderId="49" xfId="4" applyNumberFormat="1" applyFont="1" applyFill="1" applyBorder="1" applyAlignment="1">
      <alignment horizontal="center" vertical="center" wrapText="1"/>
    </xf>
    <xf numFmtId="0" fontId="46" fillId="9" borderId="49" xfId="4" applyFont="1" applyFill="1" applyBorder="1" applyAlignment="1">
      <alignment vertical="center" wrapText="1"/>
    </xf>
    <xf numFmtId="0" fontId="96" fillId="0" borderId="48" xfId="4" applyFont="1" applyBorder="1"/>
    <xf numFmtId="171" fontId="46" fillId="15" borderId="141" xfId="17" applyNumberFormat="1" applyFont="1" applyFill="1" applyBorder="1" applyAlignment="1">
      <alignment horizontal="center" vertical="center" wrapText="1"/>
    </xf>
    <xf numFmtId="171" fontId="46" fillId="15" borderId="140" xfId="17" applyNumberFormat="1" applyFont="1" applyFill="1" applyBorder="1" applyAlignment="1">
      <alignment horizontal="center" vertical="center" wrapText="1"/>
    </xf>
    <xf numFmtId="171" fontId="46" fillId="15" borderId="139" xfId="17" applyNumberFormat="1" applyFont="1" applyFill="1" applyBorder="1" applyAlignment="1">
      <alignment horizontal="center" vertical="center" wrapText="1"/>
    </xf>
    <xf numFmtId="171" fontId="46" fillId="37" borderId="141" xfId="17" applyNumberFormat="1" applyFont="1" applyFill="1" applyBorder="1" applyAlignment="1">
      <alignment horizontal="center" vertical="center" wrapText="1"/>
    </xf>
    <xf numFmtId="171" fontId="46" fillId="37" borderId="140" xfId="17" applyNumberFormat="1" applyFont="1" applyFill="1" applyBorder="1" applyAlignment="1">
      <alignment horizontal="center" vertical="center" wrapText="1"/>
    </xf>
    <xf numFmtId="171" fontId="46" fillId="37" borderId="139" xfId="17" applyNumberFormat="1" applyFont="1" applyFill="1" applyBorder="1" applyAlignment="1">
      <alignment horizontal="center" vertical="center" wrapText="1"/>
    </xf>
    <xf numFmtId="171" fontId="46" fillId="36" borderId="141" xfId="17" applyNumberFormat="1" applyFont="1" applyFill="1" applyBorder="1" applyAlignment="1">
      <alignment horizontal="center" vertical="center" wrapText="1"/>
    </xf>
    <xf numFmtId="171" fontId="46" fillId="36" borderId="140" xfId="17" applyNumberFormat="1" applyFont="1" applyFill="1" applyBorder="1" applyAlignment="1">
      <alignment horizontal="center" vertical="center" wrapText="1"/>
    </xf>
    <xf numFmtId="171" fontId="46" fillId="36" borderId="139" xfId="17" applyNumberFormat="1" applyFont="1" applyFill="1" applyBorder="1" applyAlignment="1">
      <alignment horizontal="center" vertical="center" wrapText="1"/>
    </xf>
    <xf numFmtId="0" fontId="46" fillId="0" borderId="55" xfId="4" applyFont="1" applyBorder="1" applyAlignment="1">
      <alignment horizontal="center" vertical="center" textRotation="90" wrapText="1"/>
    </xf>
    <xf numFmtId="0" fontId="96" fillId="0" borderId="51" xfId="4" applyFont="1" applyBorder="1"/>
    <xf numFmtId="0" fontId="46" fillId="9" borderId="50" xfId="4" applyFont="1" applyFill="1" applyBorder="1" applyAlignment="1">
      <alignment horizontal="left" vertical="top" wrapText="1"/>
    </xf>
    <xf numFmtId="0" fontId="46" fillId="9" borderId="50" xfId="4" applyFont="1" applyFill="1" applyBorder="1" applyAlignment="1">
      <alignment horizontal="left" vertical="center" wrapText="1"/>
    </xf>
    <xf numFmtId="0" fontId="46" fillId="0" borderId="55" xfId="4" applyFont="1" applyBorder="1" applyAlignment="1">
      <alignment horizontal="left" vertical="center" textRotation="90" wrapText="1"/>
    </xf>
    <xf numFmtId="0" fontId="96" fillId="0" borderId="51" xfId="4" applyFont="1" applyBorder="1" applyAlignment="1">
      <alignment horizontal="left" vertical="center"/>
    </xf>
    <xf numFmtId="0" fontId="96" fillId="0" borderId="63" xfId="4" applyFont="1" applyBorder="1"/>
    <xf numFmtId="0" fontId="17" fillId="2" borderId="25" xfId="4" applyFont="1" applyFill="1" applyBorder="1" applyAlignment="1">
      <alignment horizontal="center" vertical="center"/>
    </xf>
    <xf numFmtId="0" fontId="85" fillId="0" borderId="26" xfId="4" applyFont="1" applyBorder="1"/>
    <xf numFmtId="0" fontId="85" fillId="0" borderId="33" xfId="4" applyFont="1" applyBorder="1"/>
    <xf numFmtId="0" fontId="85" fillId="0" borderId="28" xfId="4" applyFont="1" applyBorder="1"/>
    <xf numFmtId="0" fontId="140" fillId="2" borderId="34" xfId="4" applyFont="1" applyFill="1" applyBorder="1" applyAlignment="1">
      <alignment horizontal="left" vertical="center" wrapText="1"/>
    </xf>
    <xf numFmtId="0" fontId="85" fillId="0" borderId="35" xfId="4" applyFont="1" applyBorder="1"/>
    <xf numFmtId="4" fontId="43" fillId="4" borderId="46" xfId="4" applyNumberFormat="1" applyFont="1" applyFill="1" applyBorder="1" applyAlignment="1">
      <alignment horizontal="center" vertical="center" wrapText="1"/>
    </xf>
    <xf numFmtId="0" fontId="136" fillId="0" borderId="44" xfId="4" applyFont="1" applyBorder="1"/>
    <xf numFmtId="0" fontId="136" fillId="0" borderId="45" xfId="4" applyFont="1" applyBorder="1"/>
    <xf numFmtId="4" fontId="43" fillId="4" borderId="46" xfId="4" applyNumberFormat="1" applyFont="1" applyFill="1" applyBorder="1" applyAlignment="1">
      <alignment vertical="center" wrapText="1"/>
    </xf>
    <xf numFmtId="171" fontId="102" fillId="35" borderId="78" xfId="17" applyNumberFormat="1" applyFont="1" applyFill="1" applyBorder="1" applyAlignment="1">
      <alignment horizontal="center" vertical="center" wrapText="1"/>
    </xf>
    <xf numFmtId="165" fontId="102" fillId="9" borderId="185" xfId="4" applyNumberFormat="1" applyFont="1" applyFill="1" applyBorder="1" applyAlignment="1">
      <alignment horizontal="center" vertical="center" wrapText="1"/>
    </xf>
    <xf numFmtId="0" fontId="136" fillId="0" borderId="52" xfId="4" applyFont="1" applyBorder="1" applyAlignment="1">
      <alignment wrapText="1"/>
    </xf>
    <xf numFmtId="4" fontId="102" fillId="8" borderId="185" xfId="4" applyNumberFormat="1" applyFont="1" applyFill="1" applyBorder="1" applyAlignment="1">
      <alignment horizontal="center" vertical="center" wrapText="1"/>
    </xf>
    <xf numFmtId="0" fontId="136" fillId="0" borderId="134" xfId="4" applyFont="1" applyBorder="1" applyAlignment="1">
      <alignment wrapText="1"/>
    </xf>
    <xf numFmtId="0" fontId="102" fillId="9" borderId="114" xfId="4" applyFont="1" applyFill="1" applyBorder="1" applyAlignment="1">
      <alignment vertical="center" wrapText="1"/>
    </xf>
    <xf numFmtId="0" fontId="136" fillId="0" borderId="114" xfId="4" applyFont="1" applyBorder="1"/>
    <xf numFmtId="171" fontId="102" fillId="15" borderId="114" xfId="17" applyNumberFormat="1" applyFont="1" applyFill="1" applyBorder="1" applyAlignment="1">
      <alignment horizontal="center" vertical="center" wrapText="1"/>
    </xf>
    <xf numFmtId="171" fontId="102" fillId="37" borderId="114" xfId="17" applyNumberFormat="1" applyFont="1" applyFill="1" applyBorder="1" applyAlignment="1">
      <alignment horizontal="center" vertical="center" wrapText="1"/>
    </xf>
    <xf numFmtId="171" fontId="102" fillId="36" borderId="114" xfId="17" applyNumberFormat="1" applyFont="1" applyFill="1" applyBorder="1" applyAlignment="1">
      <alignment horizontal="center" vertical="center" wrapText="1"/>
    </xf>
    <xf numFmtId="171" fontId="102" fillId="35" borderId="114" xfId="17" applyNumberFormat="1" applyFont="1" applyFill="1" applyBorder="1" applyAlignment="1">
      <alignment horizontal="center" vertical="center" wrapText="1"/>
    </xf>
    <xf numFmtId="0" fontId="102" fillId="0" borderId="78" xfId="4" applyFont="1" applyBorder="1" applyAlignment="1">
      <alignment horizontal="center" vertical="center" textRotation="90" wrapText="1"/>
    </xf>
    <xf numFmtId="0" fontId="136" fillId="0" borderId="78" xfId="4" applyFont="1" applyBorder="1"/>
    <xf numFmtId="0" fontId="102" fillId="9" borderId="78" xfId="4" applyFont="1" applyFill="1" applyBorder="1" applyAlignment="1">
      <alignment vertical="center" wrapText="1"/>
    </xf>
    <xf numFmtId="171" fontId="102" fillId="15" borderId="78" xfId="17" applyNumberFormat="1" applyFont="1" applyFill="1" applyBorder="1" applyAlignment="1">
      <alignment horizontal="center" vertical="center" wrapText="1"/>
    </xf>
    <xf numFmtId="171" fontId="102" fillId="37" borderId="78" xfId="17" applyNumberFormat="1" applyFont="1" applyFill="1" applyBorder="1" applyAlignment="1">
      <alignment horizontal="center" vertical="center" wrapText="1"/>
    </xf>
    <xf numFmtId="171" fontId="102" fillId="36" borderId="78" xfId="17" applyNumberFormat="1" applyFont="1" applyFill="1" applyBorder="1" applyAlignment="1">
      <alignment horizontal="center" vertical="center" wrapText="1"/>
    </xf>
    <xf numFmtId="9" fontId="102" fillId="35" borderId="78" xfId="15" applyFont="1" applyFill="1" applyBorder="1" applyAlignment="1">
      <alignment vertical="center" wrapText="1"/>
    </xf>
    <xf numFmtId="9" fontId="102" fillId="15" borderId="78" xfId="15" applyFont="1" applyFill="1" applyBorder="1" applyAlignment="1">
      <alignment horizontal="center" vertical="center" wrapText="1"/>
    </xf>
    <xf numFmtId="9" fontId="102" fillId="37" borderId="78" xfId="15" applyFont="1" applyFill="1" applyBorder="1" applyAlignment="1">
      <alignment horizontal="center" vertical="center" wrapText="1"/>
    </xf>
    <xf numFmtId="9" fontId="102" fillId="36" borderId="78" xfId="15" applyFont="1" applyFill="1" applyBorder="1" applyAlignment="1">
      <alignment horizontal="center" vertical="center" wrapText="1"/>
    </xf>
    <xf numFmtId="9" fontId="102" fillId="35" borderId="78" xfId="15" applyFont="1" applyFill="1" applyBorder="1" applyAlignment="1">
      <alignment horizontal="center" vertical="center" wrapText="1"/>
    </xf>
    <xf numFmtId="0" fontId="102" fillId="9" borderId="78" xfId="4" applyFont="1" applyFill="1" applyBorder="1" applyAlignment="1">
      <alignment horizontal="left" vertical="center" wrapText="1"/>
    </xf>
    <xf numFmtId="0" fontId="136" fillId="0" borderId="78" xfId="4" applyFont="1" applyBorder="1" applyAlignment="1">
      <alignment horizontal="left" vertical="center"/>
    </xf>
    <xf numFmtId="9" fontId="102" fillId="15" borderId="78" xfId="15" applyFont="1" applyFill="1" applyBorder="1" applyAlignment="1">
      <alignment vertical="center" wrapText="1"/>
    </xf>
    <xf numFmtId="9" fontId="102" fillId="37" borderId="78" xfId="15" applyFont="1" applyFill="1" applyBorder="1" applyAlignment="1">
      <alignment vertical="center" wrapText="1"/>
    </xf>
    <xf numFmtId="9" fontId="102" fillId="36" borderId="78" xfId="15" applyFont="1" applyFill="1" applyBorder="1" applyAlignment="1">
      <alignment vertical="center" wrapText="1"/>
    </xf>
    <xf numFmtId="171" fontId="102" fillId="35" borderId="78" xfId="17" applyNumberFormat="1" applyFont="1" applyFill="1" applyBorder="1" applyAlignment="1">
      <alignment vertical="center" wrapText="1"/>
    </xf>
    <xf numFmtId="171" fontId="102" fillId="15" borderId="78" xfId="17" applyNumberFormat="1" applyFont="1" applyFill="1" applyBorder="1" applyAlignment="1">
      <alignment vertical="center" wrapText="1"/>
    </xf>
    <xf numFmtId="171" fontId="102" fillId="37" borderId="78" xfId="17" applyNumberFormat="1" applyFont="1" applyFill="1" applyBorder="1" applyAlignment="1">
      <alignment vertical="center" wrapText="1"/>
    </xf>
    <xf numFmtId="171" fontId="102" fillId="36" borderId="78" xfId="17" applyNumberFormat="1" applyFont="1" applyFill="1" applyBorder="1" applyAlignment="1">
      <alignment vertical="center" wrapText="1"/>
    </xf>
    <xf numFmtId="0" fontId="136" fillId="0" borderId="78" xfId="4" applyFont="1" applyBorder="1" applyAlignment="1">
      <alignment vertical="center"/>
    </xf>
    <xf numFmtId="0" fontId="102" fillId="9" borderId="78" xfId="4" applyFont="1" applyFill="1" applyBorder="1" applyAlignment="1">
      <alignment horizontal="left" vertical="top" wrapText="1"/>
    </xf>
    <xf numFmtId="0" fontId="136" fillId="0" borderId="119" xfId="4" applyFont="1" applyBorder="1"/>
    <xf numFmtId="164" fontId="144" fillId="2" borderId="23" xfId="4" applyNumberFormat="1" applyFont="1" applyFill="1" applyBorder="1" applyAlignment="1">
      <alignment horizontal="right" vertical="center" wrapText="1"/>
    </xf>
    <xf numFmtId="0" fontId="145" fillId="0" borderId="25" xfId="4" applyFont="1" applyBorder="1"/>
    <xf numFmtId="0" fontId="145" fillId="0" borderId="30" xfId="4" applyFont="1" applyBorder="1"/>
    <xf numFmtId="0" fontId="145" fillId="0" borderId="32" xfId="4" applyFont="1" applyBorder="1"/>
    <xf numFmtId="4" fontId="78" fillId="4" borderId="125" xfId="4" applyNumberFormat="1" applyFont="1" applyFill="1" applyBorder="1" applyAlignment="1">
      <alignment horizontal="center" vertical="center" wrapText="1"/>
    </xf>
    <xf numFmtId="0" fontId="96" fillId="0" borderId="125" xfId="4" applyFont="1" applyBorder="1"/>
    <xf numFmtId="4" fontId="78" fillId="4" borderId="125" xfId="4" applyNumberFormat="1" applyFont="1" applyFill="1" applyBorder="1" applyAlignment="1">
      <alignment vertical="center" wrapText="1"/>
    </xf>
    <xf numFmtId="0" fontId="96" fillId="0" borderId="194" xfId="4" applyFont="1" applyBorder="1"/>
    <xf numFmtId="0" fontId="140" fillId="2" borderId="192" xfId="4" applyFont="1" applyFill="1" applyBorder="1" applyAlignment="1">
      <alignment horizontal="left" vertical="center" wrapText="1"/>
    </xf>
    <xf numFmtId="0" fontId="85" fillId="0" borderId="146" xfId="4" applyFont="1" applyBorder="1"/>
    <xf numFmtId="0" fontId="46" fillId="0" borderId="78" xfId="4" applyFont="1" applyBorder="1" applyAlignment="1">
      <alignment horizontal="center" vertical="center" textRotation="90" wrapText="1"/>
    </xf>
    <xf numFmtId="0" fontId="96" fillId="0" borderId="78" xfId="4" applyFont="1" applyBorder="1"/>
    <xf numFmtId="0" fontId="46" fillId="9" borderId="78" xfId="4" applyFont="1" applyFill="1" applyBorder="1" applyAlignment="1">
      <alignment horizontal="left" vertical="center" wrapText="1"/>
    </xf>
    <xf numFmtId="9" fontId="46" fillId="11" borderId="78" xfId="4" applyNumberFormat="1" applyFont="1" applyFill="1" applyBorder="1" applyAlignment="1">
      <alignment horizontal="center" vertical="center" wrapText="1"/>
    </xf>
    <xf numFmtId="9" fontId="46" fillId="8" borderId="78" xfId="4" applyNumberFormat="1" applyFont="1" applyFill="1" applyBorder="1" applyAlignment="1">
      <alignment horizontal="center" vertical="center" wrapText="1"/>
    </xf>
    <xf numFmtId="9" fontId="46" fillId="10" borderId="78" xfId="4" applyNumberFormat="1" applyFont="1" applyFill="1" applyBorder="1" applyAlignment="1">
      <alignment horizontal="center" vertical="center" wrapText="1"/>
    </xf>
    <xf numFmtId="9" fontId="46" fillId="12" borderId="78" xfId="4" applyNumberFormat="1" applyFont="1" applyFill="1" applyBorder="1" applyAlignment="1">
      <alignment horizontal="center" vertical="center" wrapText="1"/>
    </xf>
    <xf numFmtId="165" fontId="74" fillId="9" borderId="173" xfId="4" applyNumberFormat="1" applyFont="1" applyFill="1" applyBorder="1" applyAlignment="1">
      <alignment horizontal="center" vertical="center" wrapText="1"/>
    </xf>
    <xf numFmtId="0" fontId="96" fillId="0" borderId="173" xfId="4" applyFont="1" applyBorder="1" applyAlignment="1">
      <alignment wrapText="1"/>
    </xf>
    <xf numFmtId="4" fontId="74" fillId="8" borderId="173" xfId="4" applyNumberFormat="1" applyFont="1" applyFill="1" applyBorder="1" applyAlignment="1">
      <alignment horizontal="center" vertical="center" wrapText="1"/>
    </xf>
    <xf numFmtId="0" fontId="46" fillId="9" borderId="133" xfId="4" applyFont="1" applyFill="1" applyBorder="1" applyAlignment="1">
      <alignment horizontal="left" vertical="center" wrapText="1"/>
    </xf>
    <xf numFmtId="0" fontId="96" fillId="0" borderId="133" xfId="4" applyFont="1" applyBorder="1" applyAlignment="1">
      <alignment horizontal="left"/>
    </xf>
    <xf numFmtId="9" fontId="46" fillId="11" borderId="133" xfId="4" applyNumberFormat="1" applyFont="1" applyFill="1" applyBorder="1" applyAlignment="1">
      <alignment horizontal="left" vertical="center" wrapText="1"/>
    </xf>
    <xf numFmtId="9" fontId="46" fillId="8" borderId="133" xfId="4" applyNumberFormat="1" applyFont="1" applyFill="1" applyBorder="1" applyAlignment="1">
      <alignment horizontal="left" vertical="center" wrapText="1"/>
    </xf>
    <xf numFmtId="9" fontId="46" fillId="10" borderId="133" xfId="4" applyNumberFormat="1" applyFont="1" applyFill="1" applyBorder="1" applyAlignment="1">
      <alignment horizontal="left" vertical="center" wrapText="1"/>
    </xf>
    <xf numFmtId="9" fontId="46" fillId="12" borderId="133" xfId="4" applyNumberFormat="1" applyFont="1" applyFill="1" applyBorder="1" applyAlignment="1">
      <alignment horizontal="left" vertical="center" wrapText="1"/>
    </xf>
    <xf numFmtId="0" fontId="96" fillId="0" borderId="78" xfId="4" applyFont="1" applyBorder="1" applyAlignment="1">
      <alignment horizontal="left" vertical="center"/>
    </xf>
    <xf numFmtId="9" fontId="46" fillId="11" borderId="78" xfId="4" applyNumberFormat="1" applyFont="1" applyFill="1" applyBorder="1" applyAlignment="1">
      <alignment horizontal="left" vertical="center" wrapText="1"/>
    </xf>
    <xf numFmtId="9" fontId="46" fillId="8" borderId="78" xfId="4" applyNumberFormat="1" applyFont="1" applyFill="1" applyBorder="1" applyAlignment="1">
      <alignment horizontal="left" vertical="center" wrapText="1"/>
    </xf>
    <xf numFmtId="9" fontId="46" fillId="10" borderId="78" xfId="4" applyNumberFormat="1" applyFont="1" applyFill="1" applyBorder="1" applyAlignment="1">
      <alignment horizontal="left" vertical="center" wrapText="1"/>
    </xf>
    <xf numFmtId="9" fontId="46" fillId="12" borderId="78" xfId="4" applyNumberFormat="1" applyFont="1" applyFill="1" applyBorder="1" applyAlignment="1">
      <alignment horizontal="left" vertical="center" wrapText="1"/>
    </xf>
    <xf numFmtId="0" fontId="46" fillId="9" borderId="78" xfId="4" applyFont="1" applyFill="1" applyBorder="1" applyAlignment="1">
      <alignment vertical="center" wrapText="1"/>
    </xf>
    <xf numFmtId="0" fontId="46" fillId="5" borderId="78" xfId="4" applyFont="1" applyFill="1" applyBorder="1" applyAlignment="1">
      <alignment vertical="center" wrapText="1"/>
    </xf>
    <xf numFmtId="0" fontId="96" fillId="0" borderId="119" xfId="4" applyFont="1" applyBorder="1"/>
    <xf numFmtId="0" fontId="46" fillId="5" borderId="78" xfId="4" applyFont="1" applyFill="1" applyBorder="1" applyAlignment="1">
      <alignment horizontal="left" vertical="center" wrapText="1"/>
    </xf>
    <xf numFmtId="0" fontId="17" fillId="28" borderId="68" xfId="7" applyFont="1" applyFill="1" applyBorder="1" applyAlignment="1">
      <alignment horizontal="center" vertical="center"/>
    </xf>
    <xf numFmtId="0" fontId="17" fillId="28" borderId="69" xfId="7" applyFont="1" applyFill="1" applyBorder="1" applyAlignment="1">
      <alignment horizontal="center" vertical="center"/>
    </xf>
    <xf numFmtId="0" fontId="17" fillId="28" borderId="70" xfId="7" applyFont="1" applyFill="1" applyBorder="1" applyAlignment="1">
      <alignment horizontal="center" vertical="center"/>
    </xf>
    <xf numFmtId="0" fontId="140" fillId="28" borderId="73" xfId="7" applyFont="1" applyFill="1" applyBorder="1" applyAlignment="1">
      <alignment horizontal="center" vertical="center"/>
    </xf>
    <xf numFmtId="0" fontId="17" fillId="28" borderId="74" xfId="7" applyFont="1" applyFill="1" applyBorder="1" applyAlignment="1">
      <alignment horizontal="center" vertical="center"/>
    </xf>
    <xf numFmtId="0" fontId="17" fillId="28" borderId="75" xfId="7" applyFont="1" applyFill="1" applyBorder="1" applyAlignment="1">
      <alignment horizontal="center" vertical="center"/>
    </xf>
    <xf numFmtId="164" fontId="40" fillId="2" borderId="43" xfId="7" applyNumberFormat="1" applyFont="1" applyFill="1" applyAlignment="1">
      <alignment horizontal="center" vertical="center" wrapText="1"/>
    </xf>
    <xf numFmtId="4" fontId="78" fillId="4" borderId="69" xfId="7" applyNumberFormat="1" applyFont="1" applyFill="1" applyBorder="1" applyAlignment="1">
      <alignment horizontal="center" vertical="center" wrapText="1"/>
    </xf>
    <xf numFmtId="9" fontId="46" fillId="11" borderId="133" xfId="4" applyNumberFormat="1" applyFont="1" applyFill="1" applyBorder="1" applyAlignment="1">
      <alignment horizontal="center" vertical="center" wrapText="1"/>
    </xf>
    <xf numFmtId="0" fontId="96" fillId="0" borderId="133" xfId="4" applyFont="1" applyBorder="1" applyAlignment="1">
      <alignment horizontal="center"/>
    </xf>
    <xf numFmtId="164" fontId="144" fillId="2" borderId="68" xfId="7" applyNumberFormat="1" applyFont="1" applyFill="1" applyBorder="1" applyAlignment="1">
      <alignment horizontal="center" vertical="center" wrapText="1"/>
    </xf>
    <xf numFmtId="164" fontId="144" fillId="2" borderId="69" xfId="7" applyNumberFormat="1" applyFont="1" applyFill="1" applyBorder="1" applyAlignment="1">
      <alignment horizontal="center" vertical="center" wrapText="1"/>
    </xf>
    <xf numFmtId="164" fontId="144" fillId="2" borderId="73" xfId="7" applyNumberFormat="1" applyFont="1" applyFill="1" applyBorder="1" applyAlignment="1">
      <alignment horizontal="center" vertical="center" wrapText="1"/>
    </xf>
    <xf numFmtId="164" fontId="144" fillId="2" borderId="74" xfId="7" applyNumberFormat="1" applyFont="1" applyFill="1" applyBorder="1" applyAlignment="1">
      <alignment horizontal="center" vertical="center" wrapText="1"/>
    </xf>
    <xf numFmtId="0" fontId="31" fillId="28" borderId="127" xfId="7" applyFont="1" applyFill="1" applyBorder="1" applyAlignment="1">
      <alignment horizontal="center" vertical="center" wrapText="1"/>
    </xf>
    <xf numFmtId="0" fontId="31" fillId="28" borderId="128" xfId="7" applyFont="1" applyFill="1" applyBorder="1" applyAlignment="1">
      <alignment horizontal="center" vertical="center" wrapText="1"/>
    </xf>
    <xf numFmtId="0" fontId="96" fillId="0" borderId="78" xfId="4" applyFont="1" applyBorder="1" applyAlignment="1">
      <alignment horizontal="left"/>
    </xf>
    <xf numFmtId="0" fontId="14" fillId="28" borderId="43" xfId="7" applyFont="1" applyFill="1" applyAlignment="1">
      <alignment horizontal="center" vertical="center" wrapText="1"/>
    </xf>
    <xf numFmtId="0" fontId="124" fillId="0" borderId="69" xfId="7" applyFont="1" applyBorder="1" applyAlignment="1">
      <alignment wrapText="1"/>
    </xf>
    <xf numFmtId="4" fontId="78" fillId="4" borderId="69" xfId="7" applyNumberFormat="1" applyFont="1" applyFill="1" applyBorder="1" applyAlignment="1">
      <alignment vertical="center" wrapText="1"/>
    </xf>
    <xf numFmtId="0" fontId="124" fillId="0" borderId="70" xfId="7" applyFont="1" applyBorder="1" applyAlignment="1">
      <alignment wrapText="1"/>
    </xf>
    <xf numFmtId="0" fontId="140" fillId="28" borderId="149" xfId="7" applyFont="1" applyFill="1" applyBorder="1" applyAlignment="1">
      <alignment horizontal="left" vertical="center" wrapText="1"/>
    </xf>
    <xf numFmtId="0" fontId="140" fillId="28" borderId="148" xfId="7" applyFont="1" applyFill="1" applyBorder="1" applyAlignment="1">
      <alignment horizontal="left" vertical="center" wrapText="1"/>
    </xf>
    <xf numFmtId="0" fontId="140" fillId="28" borderId="147" xfId="7" applyFont="1" applyFill="1" applyBorder="1" applyAlignment="1">
      <alignment horizontal="left" vertical="center" wrapText="1"/>
    </xf>
    <xf numFmtId="0" fontId="140" fillId="28" borderId="146" xfId="7" applyFont="1" applyFill="1" applyBorder="1" applyAlignment="1">
      <alignment horizontal="left" vertical="center" wrapText="1"/>
    </xf>
    <xf numFmtId="0" fontId="61" fillId="0" borderId="78" xfId="7" applyFont="1" applyBorder="1" applyAlignment="1">
      <alignment horizontal="center" vertical="center" textRotation="90" wrapText="1"/>
    </xf>
    <xf numFmtId="0" fontId="46" fillId="0" borderId="78" xfId="7" applyFont="1" applyBorder="1" applyAlignment="1">
      <alignment horizontal="center" vertical="center" textRotation="90" wrapText="1"/>
    </xf>
    <xf numFmtId="0" fontId="96" fillId="0" borderId="78" xfId="4" applyFont="1" applyBorder="1" applyAlignment="1">
      <alignment horizontal="center"/>
    </xf>
    <xf numFmtId="4" fontId="46" fillId="8" borderId="119" xfId="4" applyNumberFormat="1" applyFont="1" applyFill="1" applyBorder="1" applyAlignment="1">
      <alignment horizontal="center" vertical="center" wrapText="1"/>
    </xf>
    <xf numFmtId="0" fontId="96" fillId="0" borderId="119" xfId="4" applyFont="1" applyBorder="1" applyAlignment="1">
      <alignment horizontal="center" vertical="center" wrapText="1"/>
    </xf>
    <xf numFmtId="165" fontId="46" fillId="9" borderId="119" xfId="4" applyNumberFormat="1" applyFont="1" applyFill="1" applyBorder="1" applyAlignment="1">
      <alignment horizontal="center" vertical="center" wrapText="1"/>
    </xf>
    <xf numFmtId="9" fontId="46" fillId="8" borderId="133" xfId="4" applyNumberFormat="1" applyFont="1" applyFill="1" applyBorder="1" applyAlignment="1">
      <alignment horizontal="center" vertical="center" wrapText="1"/>
    </xf>
    <xf numFmtId="9" fontId="46" fillId="10" borderId="133" xfId="4" applyNumberFormat="1" applyFont="1" applyFill="1" applyBorder="1" applyAlignment="1">
      <alignment horizontal="center" vertical="center" wrapText="1"/>
    </xf>
    <xf numFmtId="9" fontId="46" fillId="12" borderId="133" xfId="4" applyNumberFormat="1" applyFont="1" applyFill="1" applyBorder="1" applyAlignment="1">
      <alignment horizontal="center" vertical="center" wrapText="1"/>
    </xf>
    <xf numFmtId="0" fontId="75" fillId="0" borderId="78" xfId="7" applyFont="1" applyBorder="1" applyAlignment="1">
      <alignment horizontal="center" vertical="center" textRotation="90" wrapText="1"/>
    </xf>
    <xf numFmtId="0" fontId="46" fillId="0" borderId="119" xfId="7" applyFont="1" applyBorder="1" applyAlignment="1">
      <alignment horizontal="center" vertical="center" textRotation="90" wrapText="1"/>
    </xf>
    <xf numFmtId="0" fontId="31" fillId="28" borderId="127" xfId="23" applyFont="1" applyFill="1" applyBorder="1" applyAlignment="1">
      <alignment horizontal="center" vertical="center" wrapText="1"/>
    </xf>
    <xf numFmtId="0" fontId="31" fillId="28" borderId="128" xfId="23" applyFont="1" applyFill="1" applyBorder="1" applyAlignment="1">
      <alignment horizontal="center" vertical="center" wrapText="1"/>
    </xf>
    <xf numFmtId="4" fontId="31" fillId="28" borderId="128" xfId="23" applyNumberFormat="1" applyFont="1" applyFill="1" applyBorder="1" applyAlignment="1">
      <alignment horizontal="left" vertical="center" wrapText="1"/>
    </xf>
    <xf numFmtId="4" fontId="31" fillId="28" borderId="129" xfId="23" applyNumberFormat="1" applyFont="1" applyFill="1" applyBorder="1" applyAlignment="1">
      <alignment horizontal="left" vertical="center" wrapText="1"/>
    </xf>
    <xf numFmtId="164" fontId="46" fillId="2" borderId="68" xfId="23" applyNumberFormat="1" applyFont="1" applyFill="1" applyBorder="1" applyAlignment="1">
      <alignment horizontal="right" vertical="center" wrapText="1"/>
    </xf>
    <xf numFmtId="164" fontId="46" fillId="2" borderId="69" xfId="23" applyNumberFormat="1" applyFont="1" applyFill="1" applyBorder="1" applyAlignment="1">
      <alignment horizontal="right" vertical="center" wrapText="1"/>
    </xf>
    <xf numFmtId="164" fontId="46" fillId="2" borderId="73" xfId="23" applyNumberFormat="1" applyFont="1" applyFill="1" applyBorder="1" applyAlignment="1">
      <alignment horizontal="right" vertical="center" wrapText="1"/>
    </xf>
    <xf numFmtId="164" fontId="46" fillId="2" borderId="74" xfId="23" applyNumberFormat="1" applyFont="1" applyFill="1" applyBorder="1" applyAlignment="1">
      <alignment horizontal="right" vertical="center" wrapText="1"/>
    </xf>
    <xf numFmtId="164" fontId="46" fillId="2" borderId="69" xfId="23" applyNumberFormat="1" applyFont="1" applyFill="1" applyBorder="1" applyAlignment="1">
      <alignment horizontal="center" vertical="center" wrapText="1"/>
    </xf>
    <xf numFmtId="4" fontId="78" fillId="4" borderId="154" xfId="23" applyNumberFormat="1" applyFont="1" applyFill="1" applyBorder="1" applyAlignment="1">
      <alignment horizontal="center" vertical="center" wrapText="1"/>
    </xf>
    <xf numFmtId="4" fontId="78" fillId="4" borderId="155" xfId="23" applyNumberFormat="1" applyFont="1" applyFill="1" applyBorder="1" applyAlignment="1">
      <alignment horizontal="center" vertical="center" wrapText="1"/>
    </xf>
    <xf numFmtId="4" fontId="78" fillId="4" borderId="156" xfId="23" applyNumberFormat="1" applyFont="1" applyFill="1" applyBorder="1" applyAlignment="1">
      <alignment horizontal="center" vertical="center" wrapText="1"/>
    </xf>
    <xf numFmtId="0" fontId="124" fillId="0" borderId="155" xfId="23" applyFont="1" applyBorder="1" applyAlignment="1">
      <alignment wrapText="1"/>
    </xf>
    <xf numFmtId="0" fontId="124" fillId="0" borderId="156" xfId="23" applyFont="1" applyBorder="1" applyAlignment="1">
      <alignment wrapText="1"/>
    </xf>
    <xf numFmtId="4" fontId="78" fillId="4" borderId="154" xfId="23" applyNumberFormat="1" applyFont="1" applyFill="1" applyBorder="1" applyAlignment="1">
      <alignment vertical="center" wrapText="1"/>
    </xf>
    <xf numFmtId="0" fontId="124" fillId="0" borderId="196" xfId="23" applyFont="1" applyBorder="1" applyAlignment="1">
      <alignment wrapText="1"/>
    </xf>
    <xf numFmtId="165" fontId="46" fillId="34" borderId="183" xfId="23" applyNumberFormat="1" applyFont="1" applyFill="1" applyBorder="1" applyAlignment="1">
      <alignment horizontal="center" vertical="center" wrapText="1"/>
    </xf>
    <xf numFmtId="165" fontId="46" fillId="34" borderId="184" xfId="23" applyNumberFormat="1" applyFont="1" applyFill="1" applyBorder="1" applyAlignment="1">
      <alignment horizontal="center" vertical="center" wrapText="1"/>
    </xf>
    <xf numFmtId="4" fontId="46" fillId="37" borderId="183" xfId="23" applyNumberFormat="1" applyFont="1" applyFill="1" applyBorder="1" applyAlignment="1">
      <alignment horizontal="center" vertical="center" wrapText="1"/>
    </xf>
    <xf numFmtId="4" fontId="46" fillId="37" borderId="108" xfId="23" applyNumberFormat="1" applyFont="1" applyFill="1" applyBorder="1" applyAlignment="1">
      <alignment horizontal="center" vertical="center" wrapText="1"/>
    </xf>
    <xf numFmtId="4" fontId="46" fillId="37" borderId="184" xfId="23" applyNumberFormat="1" applyFont="1" applyFill="1" applyBorder="1" applyAlignment="1">
      <alignment horizontal="center" vertical="center" wrapText="1"/>
    </xf>
    <xf numFmtId="0" fontId="46" fillId="9" borderId="114" xfId="4" applyFont="1" applyFill="1" applyBorder="1" applyAlignment="1">
      <alignment horizontal="left" vertical="center" wrapText="1"/>
    </xf>
    <xf numFmtId="0" fontId="96" fillId="0" borderId="114" xfId="4" applyFont="1" applyBorder="1" applyAlignment="1">
      <alignment horizontal="left"/>
    </xf>
    <xf numFmtId="9" fontId="46" fillId="11" borderId="114" xfId="4" applyNumberFormat="1" applyFont="1" applyFill="1" applyBorder="1" applyAlignment="1">
      <alignment horizontal="center" vertical="center" wrapText="1"/>
    </xf>
    <xf numFmtId="0" fontId="96" fillId="0" borderId="114" xfId="4" applyFont="1" applyBorder="1" applyAlignment="1">
      <alignment horizontal="center"/>
    </xf>
    <xf numFmtId="9" fontId="46" fillId="8" borderId="114" xfId="4" applyNumberFormat="1" applyFont="1" applyFill="1" applyBorder="1" applyAlignment="1">
      <alignment horizontal="center" vertical="center" wrapText="1"/>
    </xf>
    <xf numFmtId="9" fontId="46" fillId="10" borderId="114" xfId="4" applyNumberFormat="1" applyFont="1" applyFill="1" applyBorder="1" applyAlignment="1">
      <alignment horizontal="center" vertical="center" wrapText="1"/>
    </xf>
    <xf numFmtId="9" fontId="46" fillId="12" borderId="114" xfId="4" applyNumberFormat="1" applyFont="1" applyFill="1" applyBorder="1" applyAlignment="1">
      <alignment horizontal="center" vertical="center" wrapText="1"/>
    </xf>
    <xf numFmtId="0" fontId="100" fillId="0" borderId="78" xfId="22" applyFont="1" applyFill="1" applyBorder="1" applyAlignment="1">
      <alignment horizontal="center" vertical="center" textRotation="90" wrapText="1"/>
    </xf>
    <xf numFmtId="0" fontId="100" fillId="0" borderId="119" xfId="22" applyFont="1" applyFill="1" applyBorder="1" applyAlignment="1">
      <alignment horizontal="center" vertical="center" textRotation="90" wrapText="1"/>
    </xf>
    <xf numFmtId="165" fontId="45" fillId="6" borderId="122" xfId="6" applyNumberFormat="1" applyFont="1" applyFill="1" applyBorder="1" applyAlignment="1">
      <alignment horizontal="center" vertical="center" wrapText="1"/>
    </xf>
    <xf numFmtId="165" fontId="45" fillId="6" borderId="123" xfId="6" applyNumberFormat="1" applyFont="1" applyFill="1" applyBorder="1" applyAlignment="1">
      <alignment horizontal="center" vertical="center" wrapText="1"/>
    </xf>
    <xf numFmtId="4" fontId="48" fillId="8" borderId="122" xfId="6" applyNumberFormat="1" applyFont="1" applyFill="1" applyBorder="1" applyAlignment="1">
      <alignment horizontal="center" vertical="center" wrapText="1"/>
    </xf>
    <xf numFmtId="4" fontId="48" fillId="8" borderId="128" xfId="6" applyNumberFormat="1" applyFont="1" applyFill="1" applyBorder="1" applyAlignment="1">
      <alignment horizontal="center" vertical="center" wrapText="1"/>
    </xf>
    <xf numFmtId="4" fontId="48" fillId="8" borderId="123" xfId="6" applyNumberFormat="1" applyFont="1" applyFill="1" applyBorder="1" applyAlignment="1">
      <alignment horizontal="center" vertical="center" wrapText="1"/>
    </xf>
    <xf numFmtId="9" fontId="46" fillId="10" borderId="46" xfId="0" applyNumberFormat="1" applyFont="1" applyFill="1" applyBorder="1" applyAlignment="1">
      <alignment horizontal="center" vertical="center" wrapText="1"/>
    </xf>
    <xf numFmtId="9" fontId="46" fillId="10" borderId="44" xfId="0" applyNumberFormat="1" applyFont="1" applyFill="1" applyBorder="1" applyAlignment="1">
      <alignment horizontal="center" vertical="center" wrapText="1"/>
    </xf>
    <xf numFmtId="9" fontId="46" fillId="10" borderId="45" xfId="0" applyNumberFormat="1" applyFont="1" applyFill="1" applyBorder="1" applyAlignment="1">
      <alignment horizontal="center" vertical="center" wrapText="1"/>
    </xf>
    <xf numFmtId="0" fontId="102" fillId="9" borderId="46" xfId="6" applyFont="1" applyFill="1" applyBorder="1" applyAlignment="1">
      <alignment horizontal="left" vertical="center" wrapText="1"/>
    </xf>
    <xf numFmtId="0" fontId="102" fillId="9" borderId="45" xfId="6" applyFont="1" applyFill="1" applyBorder="1" applyAlignment="1">
      <alignment horizontal="left" vertical="center" wrapText="1"/>
    </xf>
    <xf numFmtId="9" fontId="47" fillId="11" borderId="46" xfId="0" applyNumberFormat="1" applyFont="1" applyFill="1" applyBorder="1" applyAlignment="1">
      <alignment horizontal="center" vertical="center" wrapText="1"/>
    </xf>
    <xf numFmtId="9" fontId="47" fillId="11" borderId="44" xfId="0" applyNumberFormat="1" applyFont="1" applyFill="1" applyBorder="1" applyAlignment="1">
      <alignment horizontal="center" vertical="center" wrapText="1"/>
    </xf>
    <xf numFmtId="9" fontId="47" fillId="11" borderId="45" xfId="0" applyNumberFormat="1" applyFont="1" applyFill="1" applyBorder="1" applyAlignment="1">
      <alignment horizontal="center" vertical="center" wrapText="1"/>
    </xf>
    <xf numFmtId="9" fontId="47" fillId="8" borderId="46" xfId="0" applyNumberFormat="1" applyFont="1" applyFill="1" applyBorder="1" applyAlignment="1">
      <alignment horizontal="center" vertical="center" wrapText="1"/>
    </xf>
    <xf numFmtId="9" fontId="47" fillId="8" borderId="44" xfId="0" applyNumberFormat="1" applyFont="1" applyFill="1" applyBorder="1" applyAlignment="1">
      <alignment horizontal="center" vertical="center" wrapText="1"/>
    </xf>
    <xf numFmtId="9" fontId="47" fillId="8" borderId="45" xfId="0" applyNumberFormat="1" applyFont="1" applyFill="1" applyBorder="1" applyAlignment="1">
      <alignment horizontal="center" vertical="center" wrapText="1"/>
    </xf>
    <xf numFmtId="0" fontId="51" fillId="0" borderId="43" xfId="6" applyFont="1"/>
    <xf numFmtId="0" fontId="51" fillId="0" borderId="128" xfId="6" applyFont="1" applyBorder="1"/>
    <xf numFmtId="9" fontId="46" fillId="12" borderId="46" xfId="0" applyNumberFormat="1" applyFont="1" applyFill="1" applyBorder="1" applyAlignment="1">
      <alignment horizontal="center" vertical="center" wrapText="1"/>
    </xf>
    <xf numFmtId="9" fontId="46" fillId="12" borderId="44" xfId="0" applyNumberFormat="1" applyFont="1" applyFill="1" applyBorder="1" applyAlignment="1">
      <alignment horizontal="center" vertical="center" wrapText="1"/>
    </xf>
    <xf numFmtId="9" fontId="46" fillId="12" borderId="45" xfId="0" applyNumberFormat="1" applyFont="1" applyFill="1" applyBorder="1" applyAlignment="1">
      <alignment horizontal="center" vertical="center" wrapText="1"/>
    </xf>
    <xf numFmtId="4" fontId="45" fillId="6" borderId="51" xfId="6" applyNumberFormat="1" applyFont="1" applyFill="1" applyBorder="1" applyAlignment="1">
      <alignment horizontal="center" vertical="center" wrapText="1"/>
    </xf>
    <xf numFmtId="4" fontId="45" fillId="6" borderId="106" xfId="6" applyNumberFormat="1" applyFont="1" applyFill="1" applyBorder="1" applyAlignment="1">
      <alignment horizontal="center" vertical="center" wrapText="1"/>
    </xf>
    <xf numFmtId="4" fontId="45" fillId="6" borderId="103" xfId="6" applyNumberFormat="1" applyFont="1" applyFill="1" applyBorder="1" applyAlignment="1">
      <alignment horizontal="center" vertical="center" wrapText="1"/>
    </xf>
    <xf numFmtId="4" fontId="45" fillId="6" borderId="107" xfId="6" applyNumberFormat="1" applyFont="1" applyFill="1" applyBorder="1" applyAlignment="1">
      <alignment horizontal="center" vertical="center" wrapText="1"/>
    </xf>
    <xf numFmtId="0" fontId="55" fillId="0" borderId="55" xfId="6" applyFont="1" applyBorder="1" applyAlignment="1">
      <alignment horizontal="center" vertical="center" textRotation="90" wrapText="1"/>
    </xf>
    <xf numFmtId="0" fontId="55" fillId="0" borderId="51" xfId="6" applyFont="1" applyBorder="1" applyAlignment="1">
      <alignment horizontal="center" vertical="center" textRotation="90" wrapText="1"/>
    </xf>
    <xf numFmtId="0" fontId="55" fillId="0" borderId="106" xfId="6" applyFont="1" applyBorder="1" applyAlignment="1">
      <alignment horizontal="center" vertical="center" textRotation="90" wrapText="1"/>
    </xf>
    <xf numFmtId="0" fontId="46" fillId="0" borderId="55" xfId="0" applyFont="1" applyBorder="1" applyAlignment="1">
      <alignment horizontal="left" vertical="center" textRotation="90" wrapText="1"/>
    </xf>
    <xf numFmtId="0" fontId="46" fillId="0" borderId="51" xfId="0" applyFont="1" applyBorder="1" applyAlignment="1">
      <alignment horizontal="left" vertical="center" textRotation="90" wrapText="1"/>
    </xf>
    <xf numFmtId="0" fontId="46" fillId="0" borderId="53" xfId="0" applyFont="1" applyBorder="1" applyAlignment="1">
      <alignment horizontal="left" vertical="center" textRotation="90" wrapText="1"/>
    </xf>
    <xf numFmtId="0" fontId="15" fillId="2" borderId="36" xfId="6" applyFont="1" applyFill="1" applyBorder="1" applyAlignment="1">
      <alignment horizontal="center" vertical="center" wrapText="1"/>
    </xf>
    <xf numFmtId="0" fontId="15" fillId="2" borderId="39" xfId="6" applyFont="1" applyFill="1" applyBorder="1" applyAlignment="1">
      <alignment horizontal="center" vertical="center" wrapText="1"/>
    </xf>
    <xf numFmtId="164" fontId="40" fillId="2" borderId="23" xfId="6" applyNumberFormat="1" applyFont="1" applyFill="1" applyBorder="1" applyAlignment="1">
      <alignment horizontal="right" vertical="center" wrapText="1"/>
    </xf>
    <xf numFmtId="164" fontId="40" fillId="2" borderId="25" xfId="6" applyNumberFormat="1" applyFont="1" applyFill="1" applyBorder="1" applyAlignment="1">
      <alignment horizontal="right" vertical="center" wrapText="1"/>
    </xf>
    <xf numFmtId="164" fontId="40" fillId="2" borderId="30" xfId="6" applyNumberFormat="1" applyFont="1" applyFill="1" applyBorder="1" applyAlignment="1">
      <alignment horizontal="right" vertical="center" wrapText="1"/>
    </xf>
    <xf numFmtId="164" fontId="40" fillId="2" borderId="32" xfId="6" applyNumberFormat="1" applyFont="1" applyFill="1" applyBorder="1" applyAlignment="1">
      <alignment horizontal="right" vertical="center" wrapText="1"/>
    </xf>
    <xf numFmtId="164" fontId="40" fillId="2" borderId="25" xfId="6" applyNumberFormat="1" applyFont="1" applyFill="1" applyBorder="1" applyAlignment="1">
      <alignment horizontal="center" vertical="center" wrapText="1"/>
    </xf>
    <xf numFmtId="4" fontId="43" fillId="4" borderId="174" xfId="6" applyNumberFormat="1" applyFont="1" applyFill="1" applyBorder="1" applyAlignment="1">
      <alignment horizontal="center" vertical="center" wrapText="1"/>
    </xf>
    <xf numFmtId="4" fontId="43" fillId="4" borderId="43" xfId="6" applyNumberFormat="1" applyFont="1" applyFill="1" applyAlignment="1">
      <alignment horizontal="center" vertical="center" wrapText="1"/>
    </xf>
    <xf numFmtId="4" fontId="43" fillId="4" borderId="54" xfId="6" applyNumberFormat="1" applyFont="1" applyFill="1" applyBorder="1" applyAlignment="1">
      <alignment horizontal="center" vertical="center" wrapText="1"/>
    </xf>
    <xf numFmtId="4" fontId="43" fillId="4" borderId="174" xfId="6" applyNumberFormat="1" applyFont="1" applyFill="1" applyBorder="1" applyAlignment="1">
      <alignment vertical="center" wrapText="1"/>
    </xf>
    <xf numFmtId="4" fontId="43" fillId="4" borderId="54" xfId="6" applyNumberFormat="1" applyFont="1" applyFill="1" applyBorder="1" applyAlignment="1">
      <alignment vertical="center" wrapText="1"/>
    </xf>
    <xf numFmtId="9" fontId="47" fillId="8" borderId="49" xfId="0" applyNumberFormat="1" applyFont="1" applyFill="1" applyBorder="1" applyAlignment="1">
      <alignment horizontal="center" vertical="center" wrapText="1"/>
    </xf>
    <xf numFmtId="9" fontId="47" fillId="8" borderId="50" xfId="0" applyNumberFormat="1" applyFont="1" applyFill="1" applyBorder="1" applyAlignment="1">
      <alignment horizontal="center" vertical="center" wrapText="1"/>
    </xf>
    <xf numFmtId="9" fontId="47" fillId="8" borderId="48" xfId="0" applyNumberFormat="1" applyFont="1" applyFill="1" applyBorder="1" applyAlignment="1">
      <alignment horizontal="center" vertical="center" wrapText="1"/>
    </xf>
    <xf numFmtId="9" fontId="46" fillId="10" borderId="49" xfId="0" applyNumberFormat="1" applyFont="1" applyFill="1" applyBorder="1" applyAlignment="1">
      <alignment horizontal="center" vertical="center" wrapText="1"/>
    </xf>
    <xf numFmtId="9" fontId="46" fillId="10" borderId="50" xfId="0" applyNumberFormat="1" applyFont="1" applyFill="1" applyBorder="1" applyAlignment="1">
      <alignment horizontal="center" vertical="center" wrapText="1"/>
    </xf>
    <xf numFmtId="9" fontId="46" fillId="10" borderId="48" xfId="0" applyNumberFormat="1" applyFont="1" applyFill="1" applyBorder="1" applyAlignment="1">
      <alignment horizontal="center" vertical="center" wrapText="1"/>
    </xf>
    <xf numFmtId="9" fontId="46" fillId="12" borderId="49" xfId="0" applyNumberFormat="1" applyFont="1" applyFill="1" applyBorder="1" applyAlignment="1">
      <alignment horizontal="center" vertical="center" wrapText="1"/>
    </xf>
    <xf numFmtId="9" fontId="46" fillId="12" borderId="50" xfId="0" applyNumberFormat="1" applyFont="1" applyFill="1" applyBorder="1" applyAlignment="1">
      <alignment horizontal="center" vertical="center" wrapText="1"/>
    </xf>
    <xf numFmtId="9" fontId="46" fillId="12" borderId="48" xfId="0" applyNumberFormat="1" applyFont="1" applyFill="1" applyBorder="1" applyAlignment="1">
      <alignment horizontal="center" vertical="center" wrapText="1"/>
    </xf>
    <xf numFmtId="0" fontId="46" fillId="9" borderId="49" xfId="0" applyFont="1" applyFill="1" applyBorder="1" applyAlignment="1">
      <alignment horizontal="left" vertical="center" wrapText="1"/>
    </xf>
    <xf numFmtId="0" fontId="46" fillId="9" borderId="48" xfId="0" applyFont="1" applyFill="1" applyBorder="1" applyAlignment="1">
      <alignment horizontal="left" vertical="center" wrapText="1"/>
    </xf>
    <xf numFmtId="9" fontId="47" fillId="11" borderId="49" xfId="0" applyNumberFormat="1" applyFont="1" applyFill="1" applyBorder="1" applyAlignment="1">
      <alignment horizontal="center" vertical="center" wrapText="1"/>
    </xf>
    <xf numFmtId="9" fontId="47" fillId="11" borderId="50" xfId="0" applyNumberFormat="1" applyFont="1" applyFill="1" applyBorder="1" applyAlignment="1">
      <alignment horizontal="center" vertical="center" wrapText="1"/>
    </xf>
    <xf numFmtId="9" fontId="47" fillId="11" borderId="48" xfId="0" applyNumberFormat="1" applyFont="1" applyFill="1" applyBorder="1" applyAlignment="1">
      <alignment horizontal="center" vertical="center" wrapText="1"/>
    </xf>
    <xf numFmtId="4" fontId="58" fillId="0" borderId="78" xfId="4" applyNumberFormat="1" applyFont="1" applyBorder="1" applyAlignment="1">
      <alignment horizontal="left" vertical="center" wrapText="1"/>
    </xf>
    <xf numFmtId="4" fontId="58" fillId="0" borderId="119" xfId="4" applyNumberFormat="1" applyFont="1" applyBorder="1" applyAlignment="1">
      <alignment horizontal="left" vertical="center" wrapText="1"/>
    </xf>
    <xf numFmtId="0" fontId="31" fillId="2" borderId="36" xfId="0" applyFont="1" applyFill="1" applyBorder="1" applyAlignment="1">
      <alignment horizontal="center" vertical="center" wrapText="1"/>
    </xf>
    <xf numFmtId="0" fontId="31" fillId="2" borderId="39" xfId="0" applyFont="1" applyFill="1" applyBorder="1" applyAlignment="1">
      <alignment horizontal="center" vertical="center" wrapText="1"/>
    </xf>
    <xf numFmtId="0" fontId="97" fillId="17" borderId="12" xfId="4" applyFont="1" applyFill="1" applyBorder="1" applyAlignment="1">
      <alignment horizontal="right" vertical="center" wrapText="1"/>
    </xf>
    <xf numFmtId="0" fontId="97" fillId="17" borderId="109" xfId="4" applyFont="1" applyFill="1" applyBorder="1" applyAlignment="1">
      <alignment horizontal="right" vertical="center" wrapText="1"/>
    </xf>
    <xf numFmtId="0" fontId="97" fillId="17" borderId="29" xfId="4" applyFont="1" applyFill="1" applyBorder="1" applyAlignment="1">
      <alignment horizontal="right" vertical="center" wrapText="1"/>
    </xf>
    <xf numFmtId="0" fontId="97" fillId="17" borderId="111" xfId="4" applyFont="1" applyFill="1" applyBorder="1" applyAlignment="1">
      <alignment horizontal="right" vertical="center" wrapText="1"/>
    </xf>
    <xf numFmtId="164" fontId="40" fillId="2" borderId="43" xfId="0" applyNumberFormat="1" applyFont="1" applyFill="1" applyBorder="1" applyAlignment="1">
      <alignment horizontal="center" vertical="center" wrapText="1"/>
    </xf>
    <xf numFmtId="4" fontId="43" fillId="4" borderId="174" xfId="0" applyNumberFormat="1" applyFont="1" applyFill="1" applyBorder="1" applyAlignment="1">
      <alignment horizontal="center" vertical="center" wrapText="1"/>
    </xf>
    <xf numFmtId="4" fontId="43" fillId="4" borderId="43" xfId="0" applyNumberFormat="1" applyFont="1" applyFill="1" applyBorder="1" applyAlignment="1">
      <alignment horizontal="center" vertical="center" wrapText="1"/>
    </xf>
    <xf numFmtId="4" fontId="43" fillId="4" borderId="54" xfId="0" applyNumberFormat="1" applyFont="1" applyFill="1" applyBorder="1" applyAlignment="1">
      <alignment horizontal="center" vertical="center" wrapText="1"/>
    </xf>
    <xf numFmtId="4" fontId="43" fillId="4" borderId="46" xfId="0" applyNumberFormat="1" applyFont="1" applyFill="1" applyBorder="1" applyAlignment="1">
      <alignment horizontal="center" vertical="center" wrapText="1"/>
    </xf>
    <xf numFmtId="4" fontId="43" fillId="4" borderId="44" xfId="0" applyNumberFormat="1" applyFont="1" applyFill="1" applyBorder="1" applyAlignment="1">
      <alignment horizontal="center" vertical="center" wrapText="1"/>
    </xf>
    <xf numFmtId="4" fontId="43" fillId="4" borderId="45" xfId="0" applyNumberFormat="1" applyFont="1" applyFill="1" applyBorder="1" applyAlignment="1">
      <alignment horizontal="center" vertical="center" wrapText="1"/>
    </xf>
    <xf numFmtId="4" fontId="43" fillId="4" borderId="46" xfId="0" applyNumberFormat="1" applyFont="1" applyFill="1" applyBorder="1" applyAlignment="1">
      <alignment vertical="center" wrapText="1"/>
    </xf>
    <xf numFmtId="4" fontId="43" fillId="4" borderId="45" xfId="0" applyNumberFormat="1" applyFont="1" applyFill="1" applyBorder="1" applyAlignment="1">
      <alignment vertical="center" wrapText="1"/>
    </xf>
    <xf numFmtId="0" fontId="119" fillId="0" borderId="64" xfId="4" applyFont="1" applyBorder="1" applyAlignment="1">
      <alignment horizontal="left" vertical="center"/>
    </xf>
    <xf numFmtId="0" fontId="51" fillId="17" borderId="109" xfId="4" applyFont="1" applyFill="1" applyBorder="1" applyAlignment="1">
      <alignment vertical="center" wrapText="1"/>
    </xf>
    <xf numFmtId="0" fontId="81" fillId="20" borderId="69" xfId="4" applyFont="1" applyFill="1" applyBorder="1" applyAlignment="1">
      <alignment horizontal="center" vertical="center" wrapText="1"/>
    </xf>
    <xf numFmtId="0" fontId="81" fillId="20" borderId="69" xfId="4" applyFont="1" applyFill="1" applyBorder="1" applyAlignment="1">
      <alignment vertical="center" wrapText="1"/>
    </xf>
    <xf numFmtId="0" fontId="81" fillId="20" borderId="70" xfId="4" applyFont="1" applyFill="1" applyBorder="1" applyAlignment="1">
      <alignment vertical="center" wrapText="1"/>
    </xf>
    <xf numFmtId="0" fontId="46" fillId="9" borderId="50" xfId="0" applyFont="1" applyFill="1" applyBorder="1" applyAlignment="1">
      <alignment horizontal="left" vertical="top" wrapText="1"/>
    </xf>
    <xf numFmtId="0" fontId="85" fillId="0" borderId="48" xfId="0" applyFont="1" applyBorder="1" applyAlignment="1">
      <alignment vertical="top"/>
    </xf>
    <xf numFmtId="0" fontId="85" fillId="0" borderId="50" xfId="0" applyFont="1" applyBorder="1"/>
    <xf numFmtId="0" fontId="85" fillId="0" borderId="48" xfId="0" applyFont="1" applyBorder="1"/>
    <xf numFmtId="0" fontId="75" fillId="0" borderId="158" xfId="4" applyFont="1" applyBorder="1" applyAlignment="1">
      <alignment horizontal="center" vertical="center" textRotation="90" wrapText="1"/>
    </xf>
    <xf numFmtId="0" fontId="75" fillId="0" borderId="136" xfId="4" applyFont="1" applyBorder="1" applyAlignment="1">
      <alignment horizontal="center" vertical="center" textRotation="90" wrapText="1"/>
    </xf>
    <xf numFmtId="0" fontId="75" fillId="0" borderId="137" xfId="4" applyFont="1" applyBorder="1" applyAlignment="1">
      <alignment horizontal="center" vertical="center" textRotation="90" wrapText="1"/>
    </xf>
    <xf numFmtId="173" fontId="61" fillId="2" borderId="55" xfId="4" applyNumberFormat="1" applyFont="1" applyFill="1" applyBorder="1" applyAlignment="1">
      <alignment horizontal="center" vertical="center"/>
    </xf>
    <xf numFmtId="173" fontId="61" fillId="2" borderId="51" xfId="4" applyNumberFormat="1" applyFont="1" applyFill="1" applyBorder="1" applyAlignment="1">
      <alignment horizontal="center" vertical="center"/>
    </xf>
    <xf numFmtId="173" fontId="61" fillId="2" borderId="53" xfId="4" applyNumberFormat="1" applyFont="1" applyFill="1" applyBorder="1" applyAlignment="1">
      <alignment horizontal="center" vertical="center"/>
    </xf>
    <xf numFmtId="0" fontId="61" fillId="0" borderId="101" xfId="4" applyFont="1" applyBorder="1" applyAlignment="1">
      <alignment horizontal="center" vertical="center" wrapText="1"/>
    </xf>
    <xf numFmtId="0" fontId="61" fillId="0" borderId="103" xfId="4" applyFont="1" applyBorder="1" applyAlignment="1">
      <alignment horizontal="center" vertical="center" wrapText="1"/>
    </xf>
    <xf numFmtId="0" fontId="61" fillId="0" borderId="107" xfId="4" applyFont="1" applyBorder="1" applyAlignment="1">
      <alignment horizontal="center" vertical="center" wrapText="1"/>
    </xf>
    <xf numFmtId="173" fontId="61" fillId="2" borderId="106" xfId="4" applyNumberFormat="1" applyFont="1" applyFill="1" applyBorder="1" applyAlignment="1">
      <alignment horizontal="center" vertical="center"/>
    </xf>
    <xf numFmtId="0" fontId="90" fillId="2" borderId="36" xfId="4" applyFont="1" applyFill="1" applyBorder="1" applyAlignment="1">
      <alignment horizontal="center" vertical="center" wrapText="1"/>
    </xf>
    <xf numFmtId="0" fontId="90" fillId="2" borderId="39" xfId="4" applyFont="1" applyFill="1" applyBorder="1" applyAlignment="1">
      <alignment horizontal="center" vertical="center" wrapText="1"/>
    </xf>
    <xf numFmtId="164" fontId="40" fillId="2" borderId="25" xfId="4" applyNumberFormat="1" applyFont="1" applyFill="1" applyBorder="1" applyAlignment="1">
      <alignment horizontal="right" vertical="center" wrapText="1"/>
    </xf>
    <xf numFmtId="164" fontId="40" fillId="2" borderId="30" xfId="4" applyNumberFormat="1" applyFont="1" applyFill="1" applyBorder="1" applyAlignment="1">
      <alignment horizontal="right" vertical="center" wrapText="1"/>
    </xf>
    <xf numFmtId="164" fontId="40" fillId="2" borderId="32" xfId="4" applyNumberFormat="1" applyFont="1" applyFill="1" applyBorder="1" applyAlignment="1">
      <alignment horizontal="right" vertical="center" wrapText="1"/>
    </xf>
    <xf numFmtId="164" fontId="40" fillId="2" borderId="172" xfId="4" applyNumberFormat="1" applyFont="1" applyFill="1" applyBorder="1" applyAlignment="1">
      <alignment horizontal="center" vertical="center" wrapText="1"/>
    </xf>
    <xf numFmtId="4" fontId="78" fillId="4" borderId="81" xfId="4" applyNumberFormat="1" applyFont="1" applyFill="1" applyBorder="1" applyAlignment="1">
      <alignment horizontal="center" vertical="center" wrapText="1"/>
    </xf>
    <xf numFmtId="4" fontId="78" fillId="4" borderId="84" xfId="4" applyNumberFormat="1" applyFont="1" applyFill="1" applyBorder="1" applyAlignment="1">
      <alignment horizontal="center" vertical="center" wrapText="1"/>
    </xf>
    <xf numFmtId="4" fontId="78" fillId="4" borderId="82" xfId="4" applyNumberFormat="1" applyFont="1" applyFill="1" applyBorder="1" applyAlignment="1">
      <alignment horizontal="center" vertical="center" wrapText="1"/>
    </xf>
    <xf numFmtId="4" fontId="78" fillId="4" borderId="81" xfId="4" applyNumberFormat="1" applyFont="1" applyFill="1" applyBorder="1" applyAlignment="1">
      <alignment vertical="center" wrapText="1"/>
    </xf>
    <xf numFmtId="4" fontId="78" fillId="4" borderId="98" xfId="4" applyNumberFormat="1" applyFont="1" applyFill="1" applyBorder="1" applyAlignment="1">
      <alignment vertical="center" wrapText="1"/>
    </xf>
    <xf numFmtId="165" fontId="46" fillId="6" borderId="92" xfId="4" applyNumberFormat="1" applyFont="1" applyFill="1" applyBorder="1" applyAlignment="1">
      <alignment horizontal="center" vertical="center" wrapText="1"/>
    </xf>
    <xf numFmtId="165" fontId="46" fillId="6" borderId="90" xfId="4" applyNumberFormat="1" applyFont="1" applyFill="1" applyBorder="1" applyAlignment="1">
      <alignment horizontal="center" vertical="center" wrapText="1"/>
    </xf>
    <xf numFmtId="4" fontId="46" fillId="8" borderId="92" xfId="4" applyNumberFormat="1" applyFont="1" applyFill="1" applyBorder="1" applyAlignment="1">
      <alignment horizontal="center" vertical="center" wrapText="1"/>
    </xf>
    <xf numFmtId="4" fontId="46" fillId="8" borderId="89" xfId="4" applyNumberFormat="1" applyFont="1" applyFill="1" applyBorder="1" applyAlignment="1">
      <alignment horizontal="center" vertical="center" wrapText="1"/>
    </xf>
    <xf numFmtId="4" fontId="46" fillId="8" borderId="90" xfId="4" applyNumberFormat="1" applyFont="1" applyFill="1" applyBorder="1" applyAlignment="1">
      <alignment horizontal="center" vertical="center" wrapText="1"/>
    </xf>
    <xf numFmtId="0" fontId="75" fillId="0" borderId="52" xfId="0" applyFont="1" applyBorder="1" applyAlignment="1">
      <alignment horizontal="center" vertical="center" textRotation="90" wrapText="1"/>
    </xf>
    <xf numFmtId="0" fontId="96" fillId="0" borderId="54" xfId="0" applyFont="1" applyBorder="1"/>
    <xf numFmtId="0" fontId="96" fillId="0" borderId="130" xfId="0" applyFont="1" applyBorder="1"/>
    <xf numFmtId="0" fontId="100" fillId="0" borderId="48" xfId="0" applyFont="1" applyBorder="1" applyAlignment="1">
      <alignment vertical="center"/>
    </xf>
    <xf numFmtId="9" fontId="46" fillId="11" borderId="49" xfId="0" applyNumberFormat="1" applyFont="1" applyFill="1" applyBorder="1" applyAlignment="1">
      <alignment horizontal="center" vertical="center" wrapText="1"/>
    </xf>
    <xf numFmtId="0" fontId="100" fillId="0" borderId="50" xfId="0" applyFont="1" applyBorder="1" applyAlignment="1">
      <alignment vertical="center"/>
    </xf>
    <xf numFmtId="9" fontId="46" fillId="8" borderId="49" xfId="0" applyNumberFormat="1" applyFont="1" applyFill="1" applyBorder="1" applyAlignment="1">
      <alignment horizontal="center" vertical="center" wrapText="1"/>
    </xf>
    <xf numFmtId="0" fontId="15" fillId="2" borderId="36" xfId="0" applyFont="1" applyFill="1" applyBorder="1" applyAlignment="1">
      <alignment horizontal="center" vertical="center" wrapText="1"/>
    </xf>
    <xf numFmtId="0" fontId="85" fillId="0" borderId="39" xfId="0" applyFont="1" applyBorder="1"/>
    <xf numFmtId="164" fontId="40" fillId="2" borderId="23" xfId="0" applyNumberFormat="1" applyFont="1" applyFill="1" applyBorder="1" applyAlignment="1">
      <alignment horizontal="right" vertical="center" wrapText="1"/>
    </xf>
    <xf numFmtId="0" fontId="85" fillId="0" borderId="24" xfId="0" applyFont="1" applyBorder="1"/>
    <xf numFmtId="0" fontId="85" fillId="0" borderId="25" xfId="0" applyFont="1" applyBorder="1"/>
    <xf numFmtId="0" fontId="85" fillId="0" borderId="30" xfId="0" applyFont="1" applyBorder="1"/>
    <xf numFmtId="0" fontId="85" fillId="0" borderId="31" xfId="0" applyFont="1" applyBorder="1"/>
    <xf numFmtId="0" fontId="85" fillId="0" borderId="32" xfId="0" applyFont="1" applyBorder="1"/>
    <xf numFmtId="0" fontId="85" fillId="0" borderId="43" xfId="0" applyFont="1" applyBorder="1"/>
    <xf numFmtId="0" fontId="85" fillId="0" borderId="44" xfId="0" applyFont="1" applyBorder="1"/>
    <xf numFmtId="0" fontId="85" fillId="0" borderId="45" xfId="0" applyFont="1" applyBorder="1"/>
    <xf numFmtId="0" fontId="46" fillId="12" borderId="49" xfId="0" applyFont="1" applyFill="1" applyBorder="1" applyAlignment="1">
      <alignment horizontal="center" vertical="center" wrapText="1"/>
    </xf>
    <xf numFmtId="165" fontId="45" fillId="6" borderId="49" xfId="0" applyNumberFormat="1" applyFont="1" applyFill="1" applyBorder="1" applyAlignment="1">
      <alignment horizontal="center" vertical="center" wrapText="1"/>
    </xf>
    <xf numFmtId="4" fontId="48" fillId="8" borderId="49" xfId="0" applyNumberFormat="1" applyFont="1" applyFill="1" applyBorder="1" applyAlignment="1">
      <alignment horizontal="center" vertical="center" wrapText="1"/>
    </xf>
    <xf numFmtId="9" fontId="46" fillId="12" borderId="49" xfId="0" applyNumberFormat="1" applyFont="1" applyFill="1" applyBorder="1" applyAlignment="1">
      <alignment horizontal="left" vertical="center" wrapText="1"/>
    </xf>
    <xf numFmtId="0" fontId="85" fillId="0" borderId="50" xfId="0" applyFont="1" applyBorder="1" applyAlignment="1">
      <alignment horizontal="left" vertical="center"/>
    </xf>
    <xf numFmtId="0" fontId="85" fillId="0" borderId="48" xfId="0" applyFont="1" applyBorder="1" applyAlignment="1">
      <alignment horizontal="left" vertical="center"/>
    </xf>
    <xf numFmtId="0" fontId="45" fillId="0" borderId="52" xfId="0" applyFont="1" applyBorder="1" applyAlignment="1">
      <alignment horizontal="center" vertical="center" textRotation="90" wrapText="1"/>
    </xf>
    <xf numFmtId="0" fontId="85" fillId="0" borderId="54" xfId="0" applyFont="1" applyBorder="1"/>
    <xf numFmtId="0" fontId="45" fillId="9" borderId="50" xfId="0" applyFont="1" applyFill="1" applyBorder="1" applyAlignment="1">
      <alignment horizontal="left" vertical="center" wrapText="1"/>
    </xf>
    <xf numFmtId="9" fontId="47" fillId="11" borderId="49" xfId="0" applyNumberFormat="1" applyFont="1" applyFill="1" applyBorder="1" applyAlignment="1">
      <alignment horizontal="left" vertical="center" wrapText="1"/>
    </xf>
    <xf numFmtId="9" fontId="47" fillId="8" borderId="49" xfId="0" applyNumberFormat="1" applyFont="1" applyFill="1" applyBorder="1" applyAlignment="1">
      <alignment horizontal="left" vertical="center" wrapText="1"/>
    </xf>
    <xf numFmtId="9" fontId="46" fillId="10" borderId="49" xfId="0" applyNumberFormat="1" applyFont="1" applyFill="1" applyBorder="1" applyAlignment="1">
      <alignment horizontal="left" vertical="center" wrapText="1"/>
    </xf>
    <xf numFmtId="0" fontId="45" fillId="9" borderId="50" xfId="0" applyFont="1" applyFill="1" applyBorder="1" applyAlignment="1">
      <alignment horizontal="left" vertical="top" wrapText="1"/>
    </xf>
    <xf numFmtId="164" fontId="40" fillId="2" borderId="23" xfId="0" applyNumberFormat="1" applyFont="1" applyFill="1" applyBorder="1" applyAlignment="1">
      <alignment horizontal="center" vertical="center" wrapText="1"/>
    </xf>
    <xf numFmtId="0" fontId="85" fillId="0" borderId="24" xfId="0" applyFont="1" applyBorder="1" applyAlignment="1">
      <alignment horizontal="center"/>
    </xf>
    <xf numFmtId="0" fontId="85" fillId="0" borderId="25" xfId="0" applyFont="1" applyBorder="1" applyAlignment="1">
      <alignment horizontal="center"/>
    </xf>
    <xf numFmtId="0" fontId="85" fillId="0" borderId="30" xfId="0" applyFont="1" applyBorder="1" applyAlignment="1">
      <alignment horizontal="center"/>
    </xf>
    <xf numFmtId="0" fontId="85" fillId="0" borderId="31" xfId="0" applyFont="1" applyBorder="1" applyAlignment="1">
      <alignment horizontal="center"/>
    </xf>
    <xf numFmtId="0" fontId="85" fillId="0" borderId="32" xfId="0" applyFont="1" applyBorder="1" applyAlignment="1">
      <alignment horizontal="center"/>
    </xf>
    <xf numFmtId="4" fontId="46" fillId="8" borderId="125" xfId="0" applyNumberFormat="1" applyFont="1" applyFill="1" applyBorder="1" applyAlignment="1">
      <alignment horizontal="center" vertical="center" wrapText="1"/>
    </xf>
    <xf numFmtId="0" fontId="96" fillId="0" borderId="125" xfId="0" applyFont="1" applyBorder="1" applyAlignment="1">
      <alignment wrapText="1"/>
    </xf>
    <xf numFmtId="164" fontId="40" fillId="2" borderId="41" xfId="0" applyNumberFormat="1" applyFont="1" applyFill="1" applyBorder="1" applyAlignment="1">
      <alignment horizontal="center" vertical="center" wrapText="1"/>
    </xf>
    <xf numFmtId="0" fontId="85" fillId="0" borderId="42" xfId="0" applyFont="1" applyBorder="1"/>
    <xf numFmtId="4" fontId="78" fillId="4" borderId="128" xfId="0" applyNumberFormat="1" applyFont="1" applyFill="1" applyBorder="1" applyAlignment="1">
      <alignment horizontal="center" vertical="center" wrapText="1"/>
    </xf>
    <xf numFmtId="0" fontId="96" fillId="0" borderId="128" xfId="0" applyFont="1" applyBorder="1"/>
    <xf numFmtId="0" fontId="96" fillId="0" borderId="123" xfId="0" applyFont="1" applyBorder="1"/>
    <xf numFmtId="4" fontId="78" fillId="4" borderId="122" xfId="0" applyNumberFormat="1" applyFont="1" applyFill="1" applyBorder="1" applyAlignment="1">
      <alignment vertical="center" wrapText="1"/>
    </xf>
    <xf numFmtId="0" fontId="96" fillId="0" borderId="129" xfId="0" applyFont="1" applyBorder="1"/>
    <xf numFmtId="165" fontId="46" fillId="6" borderId="122" xfId="0" applyNumberFormat="1" applyFont="1" applyFill="1" applyBorder="1" applyAlignment="1">
      <alignment horizontal="center" vertical="center" wrapText="1"/>
    </xf>
    <xf numFmtId="0" fontId="96" fillId="0" borderId="123" xfId="0" applyFont="1" applyBorder="1" applyAlignment="1">
      <alignment wrapText="1"/>
    </xf>
    <xf numFmtId="0" fontId="45" fillId="9" borderId="44" xfId="0" applyFont="1" applyFill="1" applyBorder="1" applyAlignment="1">
      <alignment horizontal="left" vertical="top" wrapText="1"/>
    </xf>
    <xf numFmtId="0" fontId="55" fillId="0" borderId="52" xfId="0" applyFont="1" applyBorder="1" applyAlignment="1">
      <alignment horizontal="center" vertical="center" textRotation="90" wrapText="1"/>
    </xf>
    <xf numFmtId="0" fontId="14" fillId="2" borderId="2" xfId="0" applyFont="1" applyFill="1" applyBorder="1" applyAlignment="1">
      <alignment horizontal="center" vertical="center" wrapText="1"/>
    </xf>
    <xf numFmtId="0" fontId="85" fillId="0" borderId="3" xfId="0" applyFont="1" applyBorder="1"/>
    <xf numFmtId="0" fontId="85" fillId="0" borderId="4" xfId="0" applyFont="1" applyBorder="1"/>
    <xf numFmtId="0" fontId="85" fillId="0" borderId="5" xfId="0" applyFont="1" applyBorder="1"/>
    <xf numFmtId="0" fontId="51" fillId="0" borderId="0" xfId="0" applyFont="1"/>
    <xf numFmtId="0" fontId="85" fillId="0" borderId="6" xfId="0" applyFont="1" applyBorder="1"/>
    <xf numFmtId="0" fontId="85" fillId="0" borderId="8" xfId="0" applyFont="1" applyBorder="1"/>
    <xf numFmtId="0" fontId="85" fillId="0" borderId="9" xfId="0" applyFont="1" applyBorder="1"/>
    <xf numFmtId="0" fontId="85" fillId="0" borderId="10" xfId="0" applyFont="1" applyBorder="1"/>
    <xf numFmtId="0" fontId="17" fillId="2" borderId="15" xfId="0" applyFont="1" applyFill="1" applyBorder="1" applyAlignment="1">
      <alignment horizontal="center" vertical="center"/>
    </xf>
    <xf numFmtId="0" fontId="85" fillId="0" borderId="16" xfId="0" applyFont="1" applyBorder="1"/>
    <xf numFmtId="0" fontId="85" fillId="0" borderId="17" xfId="0" applyFont="1" applyBorder="1"/>
    <xf numFmtId="0" fontId="140" fillId="2" borderId="20" xfId="0" applyFont="1" applyFill="1" applyBorder="1" applyAlignment="1">
      <alignment horizontal="center" vertical="center"/>
    </xf>
    <xf numFmtId="0" fontId="85" fillId="0" borderId="21" xfId="0" applyFont="1" applyBorder="1"/>
    <xf numFmtId="0" fontId="85" fillId="0" borderId="22" xfId="0" applyFont="1" applyBorder="1"/>
    <xf numFmtId="0" fontId="140" fillId="2" borderId="27" xfId="0" applyFont="1" applyFill="1" applyBorder="1" applyAlignment="1">
      <alignment horizontal="left" vertical="center" wrapText="1"/>
    </xf>
    <xf numFmtId="0" fontId="85" fillId="0" borderId="28" xfId="0" applyFont="1" applyBorder="1"/>
    <xf numFmtId="0" fontId="140" fillId="2" borderId="34" xfId="0" applyFont="1" applyFill="1" applyBorder="1" applyAlignment="1">
      <alignment horizontal="left" vertical="center" wrapText="1"/>
    </xf>
    <xf numFmtId="0" fontId="85" fillId="0" borderId="35" xfId="0" applyFont="1" applyBorder="1"/>
    <xf numFmtId="0" fontId="85" fillId="0" borderId="37" xfId="0" applyFont="1" applyBorder="1"/>
    <xf numFmtId="0" fontId="85" fillId="0" borderId="38" xfId="0" applyFont="1" applyBorder="1"/>
    <xf numFmtId="0" fontId="15" fillId="2" borderId="36"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62" xfId="0" applyFont="1" applyFill="1" applyBorder="1" applyAlignment="1">
      <alignment horizontal="left" vertical="center" wrapText="1"/>
    </xf>
    <xf numFmtId="9" fontId="46" fillId="10" borderId="92" xfId="0" applyNumberFormat="1" applyFont="1" applyFill="1" applyBorder="1" applyAlignment="1">
      <alignment horizontal="center" vertical="center" wrapText="1"/>
    </xf>
    <xf numFmtId="0" fontId="85" fillId="0" borderId="89" xfId="0" applyFont="1" applyBorder="1"/>
    <xf numFmtId="0" fontId="85" fillId="0" borderId="90" xfId="0" applyFont="1" applyBorder="1"/>
    <xf numFmtId="9" fontId="46" fillId="12" borderId="92" xfId="0" applyNumberFormat="1" applyFont="1" applyFill="1" applyBorder="1" applyAlignment="1">
      <alignment horizontal="center" vertical="center" wrapText="1"/>
    </xf>
    <xf numFmtId="0" fontId="45" fillId="0" borderId="51" xfId="0" applyFont="1" applyBorder="1" applyAlignment="1">
      <alignment horizontal="center" vertical="center" textRotation="90" wrapText="1"/>
    </xf>
    <xf numFmtId="0" fontId="85" fillId="0" borderId="51" xfId="0" applyFont="1" applyBorder="1"/>
    <xf numFmtId="0" fontId="85" fillId="0" borderId="53" xfId="0" applyFont="1" applyBorder="1"/>
    <xf numFmtId="0" fontId="45" fillId="9" borderId="89" xfId="0" applyFont="1" applyFill="1" applyBorder="1" applyAlignment="1">
      <alignment horizontal="left" vertical="center" wrapText="1"/>
    </xf>
    <xf numFmtId="9" fontId="47" fillId="11" borderId="92" xfId="0" applyNumberFormat="1" applyFont="1" applyFill="1" applyBorder="1" applyAlignment="1">
      <alignment horizontal="center" vertical="center" wrapText="1"/>
    </xf>
    <xf numFmtId="9" fontId="47" fillId="8" borderId="92" xfId="0" applyNumberFormat="1" applyFont="1" applyFill="1" applyBorder="1" applyAlignment="1">
      <alignment horizontal="center" vertical="center" wrapText="1"/>
    </xf>
    <xf numFmtId="0" fontId="58" fillId="0" borderId="117" xfId="4" applyFont="1" applyBorder="1" applyAlignment="1">
      <alignment horizontal="left" vertical="center" wrapText="1"/>
    </xf>
    <xf numFmtId="4" fontId="46" fillId="8" borderId="125" xfId="4" applyNumberFormat="1" applyFont="1" applyFill="1" applyBorder="1" applyAlignment="1">
      <alignment horizontal="center" vertical="center" wrapText="1"/>
    </xf>
    <xf numFmtId="0" fontId="96" fillId="0" borderId="125" xfId="4" applyFont="1" applyBorder="1" applyAlignment="1">
      <alignment wrapText="1"/>
    </xf>
    <xf numFmtId="0" fontId="75" fillId="24" borderId="133" xfId="4" applyFont="1" applyFill="1" applyBorder="1" applyAlignment="1">
      <alignment horizontal="left" vertical="center" wrapText="1"/>
    </xf>
    <xf numFmtId="9" fontId="75" fillId="26" borderId="133" xfId="4" applyNumberFormat="1" applyFont="1" applyFill="1" applyBorder="1" applyAlignment="1">
      <alignment horizontal="center" vertical="center" wrapText="1"/>
    </xf>
    <xf numFmtId="9" fontId="75" fillId="23" borderId="133" xfId="4" applyNumberFormat="1" applyFont="1" applyFill="1" applyBorder="1" applyAlignment="1">
      <alignment horizontal="center" vertical="center" wrapText="1"/>
    </xf>
    <xf numFmtId="9" fontId="75" fillId="25" borderId="133" xfId="4" applyNumberFormat="1" applyFont="1" applyFill="1" applyBorder="1" applyAlignment="1">
      <alignment horizontal="center" vertical="center" wrapText="1"/>
    </xf>
    <xf numFmtId="0" fontId="75" fillId="0" borderId="78" xfId="4" applyFont="1" applyBorder="1" applyAlignment="1">
      <alignment horizontal="left" vertical="center" textRotation="90" wrapText="1"/>
    </xf>
    <xf numFmtId="0" fontId="75" fillId="24" borderId="78" xfId="4" applyFont="1" applyFill="1" applyBorder="1" applyAlignment="1">
      <alignment horizontal="left" vertical="center" wrapText="1"/>
    </xf>
    <xf numFmtId="0" fontId="75" fillId="26" borderId="78" xfId="4" applyFont="1" applyFill="1" applyBorder="1" applyAlignment="1">
      <alignment horizontal="center" vertical="center" wrapText="1"/>
    </xf>
    <xf numFmtId="0" fontId="75" fillId="23" borderId="78" xfId="4" applyFont="1" applyFill="1" applyBorder="1" applyAlignment="1">
      <alignment horizontal="center" vertical="center" wrapText="1"/>
    </xf>
    <xf numFmtId="9" fontId="75" fillId="25" borderId="78" xfId="4" applyNumberFormat="1" applyFont="1" applyFill="1" applyBorder="1" applyAlignment="1">
      <alignment horizontal="center" vertical="center" wrapText="1"/>
    </xf>
    <xf numFmtId="9" fontId="75" fillId="27" borderId="78" xfId="4" applyNumberFormat="1" applyFont="1" applyFill="1" applyBorder="1" applyAlignment="1">
      <alignment horizontal="center" vertical="center" wrapText="1"/>
    </xf>
    <xf numFmtId="165" fontId="46" fillId="9" borderId="125" xfId="4" applyNumberFormat="1" applyFont="1" applyFill="1" applyBorder="1" applyAlignment="1">
      <alignment horizontal="center" vertical="center" wrapText="1"/>
    </xf>
    <xf numFmtId="9" fontId="46" fillId="35" borderId="78" xfId="15" applyFont="1" applyFill="1" applyBorder="1" applyAlignment="1">
      <alignment horizontal="center" vertical="center" wrapText="1"/>
    </xf>
    <xf numFmtId="0" fontId="58" fillId="0" borderId="78" xfId="0" applyFont="1" applyBorder="1" applyAlignment="1">
      <alignment horizontal="center" vertical="center" textRotation="90" wrapText="1"/>
    </xf>
    <xf numFmtId="9" fontId="75" fillId="27" borderId="133" xfId="4" applyNumberFormat="1" applyFont="1" applyFill="1" applyBorder="1" applyAlignment="1">
      <alignment horizontal="center" vertical="center" wrapText="1"/>
    </xf>
    <xf numFmtId="9" fontId="75" fillId="31" borderId="78" xfId="4" applyNumberFormat="1" applyFont="1" applyFill="1" applyBorder="1" applyAlignment="1">
      <alignment horizontal="center" vertical="center" wrapText="1"/>
    </xf>
    <xf numFmtId="0" fontId="75" fillId="0" borderId="119" xfId="4" applyFont="1" applyBorder="1" applyAlignment="1">
      <alignment horizontal="left" vertical="center" textRotation="90" wrapText="1"/>
    </xf>
    <xf numFmtId="0" fontId="75" fillId="22" borderId="175" xfId="4" applyFont="1" applyFill="1" applyBorder="1" applyAlignment="1">
      <alignment horizontal="center" vertical="center" wrapText="1"/>
    </xf>
    <xf numFmtId="0" fontId="75" fillId="22" borderId="176" xfId="4" applyFont="1" applyFill="1" applyBorder="1" applyAlignment="1">
      <alignment horizontal="center" vertical="center" wrapText="1"/>
    </xf>
    <xf numFmtId="4" fontId="46" fillId="8" borderId="49" xfId="0" applyNumberFormat="1" applyFont="1" applyFill="1" applyBorder="1" applyAlignment="1">
      <alignment horizontal="center" vertical="center" wrapText="1"/>
    </xf>
    <xf numFmtId="4" fontId="46" fillId="8" borderId="50" xfId="0" applyNumberFormat="1" applyFont="1" applyFill="1" applyBorder="1" applyAlignment="1">
      <alignment horizontal="center" vertical="center" wrapText="1"/>
    </xf>
    <xf numFmtId="4" fontId="46" fillId="8" borderId="48" xfId="0" applyNumberFormat="1" applyFont="1" applyFill="1" applyBorder="1" applyAlignment="1">
      <alignment horizontal="center" vertical="center" wrapText="1"/>
    </xf>
    <xf numFmtId="0" fontId="75" fillId="0" borderId="55" xfId="0" applyFont="1" applyBorder="1" applyAlignment="1">
      <alignment horizontal="left" vertical="center" textRotation="90" wrapText="1"/>
    </xf>
    <xf numFmtId="0" fontId="75" fillId="0" borderId="51" xfId="0" applyFont="1" applyBorder="1" applyAlignment="1">
      <alignment horizontal="left" vertical="center" textRotation="90" wrapText="1"/>
    </xf>
    <xf numFmtId="0" fontId="75" fillId="0" borderId="53" xfId="0" applyFont="1" applyBorder="1" applyAlignment="1">
      <alignment horizontal="left" vertical="center" textRotation="90" wrapText="1"/>
    </xf>
    <xf numFmtId="0" fontId="31" fillId="28" borderId="127" xfId="0" applyFont="1" applyFill="1" applyBorder="1" applyAlignment="1">
      <alignment horizontal="center" vertical="center" wrapText="1"/>
    </xf>
    <xf numFmtId="0" fontId="31" fillId="28" borderId="128" xfId="0" applyFont="1" applyFill="1" applyBorder="1" applyAlignment="1">
      <alignment horizontal="center" vertical="center" wrapText="1"/>
    </xf>
    <xf numFmtId="164" fontId="40" fillId="2" borderId="68" xfId="0" applyNumberFormat="1" applyFont="1" applyFill="1" applyBorder="1" applyAlignment="1">
      <alignment horizontal="right" vertical="center" wrapText="1"/>
    </xf>
    <xf numFmtId="164" fontId="40" fillId="2" borderId="69" xfId="0" applyNumberFormat="1" applyFont="1" applyFill="1" applyBorder="1" applyAlignment="1">
      <alignment horizontal="right" vertical="center" wrapText="1"/>
    </xf>
    <xf numFmtId="164" fontId="40" fillId="2" borderId="73" xfId="0" applyNumberFormat="1" applyFont="1" applyFill="1" applyBorder="1" applyAlignment="1">
      <alignment horizontal="right" vertical="center" wrapText="1"/>
    </xf>
    <xf numFmtId="164" fontId="40" fillId="2" borderId="74" xfId="0" applyNumberFormat="1" applyFont="1" applyFill="1" applyBorder="1" applyAlignment="1">
      <alignment horizontal="right" vertical="center" wrapText="1"/>
    </xf>
    <xf numFmtId="164" fontId="40" fillId="2" borderId="0" xfId="0" applyNumberFormat="1" applyFont="1" applyFill="1" applyAlignment="1">
      <alignment horizontal="center" vertical="center" wrapText="1"/>
    </xf>
    <xf numFmtId="4" fontId="78" fillId="4" borderId="145" xfId="0" applyNumberFormat="1" applyFont="1" applyFill="1" applyBorder="1" applyAlignment="1">
      <alignment horizontal="center" vertical="center" wrapText="1"/>
    </xf>
    <xf numFmtId="4" fontId="78" fillId="4" borderId="79" xfId="0" applyNumberFormat="1" applyFont="1" applyFill="1" applyBorder="1" applyAlignment="1">
      <alignment horizontal="center" vertical="center" wrapText="1"/>
    </xf>
    <xf numFmtId="4" fontId="78" fillId="4" borderId="144" xfId="0" applyNumberFormat="1" applyFont="1" applyFill="1" applyBorder="1" applyAlignment="1">
      <alignment horizontal="center" vertical="center" wrapText="1"/>
    </xf>
    <xf numFmtId="4" fontId="78" fillId="4" borderId="133" xfId="0" applyNumberFormat="1" applyFont="1" applyFill="1" applyBorder="1" applyAlignment="1">
      <alignment horizontal="center" vertical="center" wrapText="1"/>
    </xf>
    <xf numFmtId="0" fontId="124" fillId="0" borderId="133" xfId="0" applyFont="1" applyBorder="1" applyAlignment="1">
      <alignment wrapText="1"/>
    </xf>
    <xf numFmtId="4" fontId="78" fillId="4" borderId="133" xfId="0" applyNumberFormat="1" applyFont="1" applyFill="1" applyBorder="1" applyAlignment="1">
      <alignment vertical="center" wrapText="1"/>
    </xf>
    <xf numFmtId="165" fontId="46" fillId="34" borderId="78" xfId="0" applyNumberFormat="1" applyFont="1" applyFill="1" applyBorder="1" applyAlignment="1">
      <alignment horizontal="center" vertical="center" wrapText="1"/>
    </xf>
    <xf numFmtId="0" fontId="100" fillId="34" borderId="78" xfId="0" applyFont="1" applyFill="1" applyBorder="1" applyAlignment="1">
      <alignment horizontal="center" vertical="center" wrapText="1"/>
    </xf>
    <xf numFmtId="4" fontId="46" fillId="37" borderId="141" xfId="0" applyNumberFormat="1" applyFont="1" applyFill="1" applyBorder="1" applyAlignment="1">
      <alignment horizontal="center" vertical="center" wrapText="1"/>
    </xf>
    <xf numFmtId="4" fontId="46" fillId="37" borderId="140" xfId="0" applyNumberFormat="1" applyFont="1" applyFill="1" applyBorder="1" applyAlignment="1">
      <alignment horizontal="center" vertical="center" wrapText="1"/>
    </xf>
    <xf numFmtId="4" fontId="46" fillId="37" borderId="139" xfId="0" applyNumberFormat="1" applyFont="1" applyFill="1" applyBorder="1" applyAlignment="1">
      <alignment horizontal="center" vertical="center" wrapText="1"/>
    </xf>
    <xf numFmtId="0" fontId="46" fillId="38" borderId="78" xfId="0" applyFont="1" applyFill="1" applyBorder="1" applyAlignment="1">
      <alignment horizontal="left" vertical="center" wrapText="1"/>
    </xf>
    <xf numFmtId="9" fontId="46" fillId="15" borderId="78" xfId="15" applyFont="1" applyFill="1" applyBorder="1" applyAlignment="1">
      <alignment horizontal="center" vertical="center" wrapText="1"/>
    </xf>
    <xf numFmtId="9" fontId="46" fillId="37" borderId="78" xfId="15" applyFont="1" applyFill="1" applyBorder="1" applyAlignment="1">
      <alignment horizontal="center" vertical="center" wrapText="1"/>
    </xf>
    <xf numFmtId="9" fontId="46" fillId="36" borderId="78" xfId="15" applyFont="1" applyFill="1" applyBorder="1" applyAlignment="1">
      <alignment horizontal="center" vertical="center" wrapText="1"/>
    </xf>
    <xf numFmtId="0" fontId="45" fillId="2" borderId="55" xfId="0" applyFont="1" applyFill="1" applyBorder="1" applyAlignment="1">
      <alignment horizontal="center" vertical="center" textRotation="90" wrapText="1"/>
    </xf>
    <xf numFmtId="0" fontId="16" fillId="0" borderId="51" xfId="0" applyFont="1" applyBorder="1"/>
    <xf numFmtId="0" fontId="16" fillId="0" borderId="106" xfId="0" applyFont="1" applyBorder="1"/>
    <xf numFmtId="0" fontId="73" fillId="0" borderId="43" xfId="4" applyFont="1" applyBorder="1" applyAlignment="1">
      <alignment horizontal="center"/>
    </xf>
    <xf numFmtId="0" fontId="16" fillId="0" borderId="50" xfId="0" applyFont="1" applyBorder="1"/>
    <xf numFmtId="0" fontId="16" fillId="0" borderId="48" xfId="0" applyFont="1" applyBorder="1"/>
    <xf numFmtId="0" fontId="16" fillId="0" borderId="53" xfId="0" applyFont="1" applyBorder="1"/>
    <xf numFmtId="0" fontId="45" fillId="42" borderId="160" xfId="0" applyFont="1" applyFill="1" applyBorder="1" applyAlignment="1">
      <alignment horizontal="left" vertical="center" wrapText="1"/>
    </xf>
    <xf numFmtId="0" fontId="16" fillId="0" borderId="198" xfId="0" applyFont="1" applyBorder="1"/>
    <xf numFmtId="0" fontId="45" fillId="42" borderId="50" xfId="0" applyFont="1" applyFill="1" applyBorder="1" applyAlignment="1">
      <alignment horizontal="left" vertical="center" wrapText="1"/>
    </xf>
    <xf numFmtId="0" fontId="45" fillId="2" borderId="54" xfId="0" applyFont="1" applyFill="1" applyBorder="1" applyAlignment="1">
      <alignment horizontal="center" vertical="center" textRotation="90" wrapText="1"/>
    </xf>
    <xf numFmtId="0" fontId="16" fillId="0" borderId="45" xfId="0" applyFont="1" applyBorder="1"/>
    <xf numFmtId="0" fontId="45" fillId="0" borderId="55" xfId="0" applyFont="1" applyBorder="1" applyAlignment="1">
      <alignment horizontal="center" vertical="center" textRotation="90" wrapText="1"/>
    </xf>
    <xf numFmtId="0" fontId="45" fillId="0" borderId="50" xfId="0" applyFont="1" applyBorder="1" applyAlignment="1">
      <alignment horizontal="left" vertical="center" wrapText="1"/>
    </xf>
    <xf numFmtId="9" fontId="47" fillId="0" borderId="49" xfId="0" applyNumberFormat="1" applyFont="1" applyBorder="1" applyAlignment="1">
      <alignment horizontal="center" vertical="center" wrapText="1"/>
    </xf>
    <xf numFmtId="9" fontId="46" fillId="0" borderId="49" xfId="0" applyNumberFormat="1" applyFont="1" applyBorder="1" applyAlignment="1">
      <alignment horizontal="center" vertical="center" wrapText="1"/>
    </xf>
    <xf numFmtId="0" fontId="16" fillId="0" borderId="54" xfId="0" applyFont="1" applyBorder="1"/>
    <xf numFmtId="0" fontId="149" fillId="0" borderId="48" xfId="0" applyFont="1" applyBorder="1" applyAlignment="1">
      <alignment horizontal="left"/>
    </xf>
    <xf numFmtId="4" fontId="48" fillId="8" borderId="182" xfId="0" applyNumberFormat="1" applyFont="1" applyFill="1" applyBorder="1" applyAlignment="1">
      <alignment horizontal="center" vertical="center" wrapText="1"/>
    </xf>
    <xf numFmtId="0" fontId="16" fillId="0" borderId="74" xfId="0" applyFont="1" applyBorder="1"/>
    <xf numFmtId="0" fontId="16" fillId="0" borderId="105" xfId="0" applyFont="1" applyBorder="1"/>
    <xf numFmtId="0" fontId="45" fillId="42" borderId="84" xfId="0" applyFont="1" applyFill="1" applyBorder="1" applyAlignment="1">
      <alignment horizontal="left" vertical="center" wrapText="1"/>
    </xf>
    <xf numFmtId="0" fontId="16" fillId="0" borderId="82" xfId="0" applyFont="1" applyBorder="1" applyAlignment="1">
      <alignment horizontal="left"/>
    </xf>
    <xf numFmtId="9" fontId="46" fillId="11" borderId="81" xfId="0" applyNumberFormat="1" applyFont="1" applyFill="1" applyBorder="1" applyAlignment="1">
      <alignment horizontal="center" vertical="center" wrapText="1"/>
    </xf>
    <xf numFmtId="0" fontId="16" fillId="0" borderId="84" xfId="0" applyFont="1" applyBorder="1"/>
    <xf numFmtId="0" fontId="16" fillId="0" borderId="82" xfId="0" applyFont="1" applyBorder="1"/>
    <xf numFmtId="4" fontId="78" fillId="3" borderId="68" xfId="4" applyNumberFormat="1" applyFont="1" applyFill="1" applyBorder="1" applyAlignment="1">
      <alignment horizontal="left" vertical="center" wrapText="1"/>
    </xf>
    <xf numFmtId="4" fontId="78" fillId="3" borderId="69" xfId="4" applyNumberFormat="1" applyFont="1" applyFill="1" applyBorder="1" applyAlignment="1">
      <alignment horizontal="left" vertical="center" wrapText="1"/>
    </xf>
    <xf numFmtId="4" fontId="78" fillId="3" borderId="70" xfId="4" applyNumberFormat="1" applyFont="1" applyFill="1" applyBorder="1" applyAlignment="1">
      <alignment horizontal="left" vertical="center" wrapText="1"/>
    </xf>
    <xf numFmtId="0" fontId="75" fillId="0" borderId="108" xfId="4" applyFont="1" applyBorder="1" applyAlignment="1">
      <alignment horizontal="center"/>
    </xf>
    <xf numFmtId="168" fontId="50" fillId="2" borderId="51" xfId="4" applyNumberFormat="1" applyFont="1" applyFill="1" applyBorder="1" applyAlignment="1">
      <alignment horizontal="center" vertical="center" wrapText="1"/>
    </xf>
    <xf numFmtId="168" fontId="50" fillId="2" borderId="53" xfId="4" applyNumberFormat="1" applyFont="1" applyFill="1" applyBorder="1" applyAlignment="1">
      <alignment horizontal="center" vertical="center" wrapText="1"/>
    </xf>
    <xf numFmtId="0" fontId="45" fillId="2" borderId="51" xfId="4" applyFont="1" applyFill="1" applyBorder="1" applyAlignment="1">
      <alignment horizontal="center" vertical="center" textRotation="90" wrapText="1"/>
    </xf>
    <xf numFmtId="0" fontId="45" fillId="2" borderId="53" xfId="4" applyFont="1" applyFill="1" applyBorder="1" applyAlignment="1">
      <alignment horizontal="center" vertical="center" textRotation="90" wrapText="1"/>
    </xf>
    <xf numFmtId="0" fontId="45" fillId="42" borderId="108" xfId="0" applyFont="1" applyFill="1" applyBorder="1" applyAlignment="1">
      <alignment horizontal="left" vertical="center" wrapText="1"/>
    </xf>
    <xf numFmtId="0" fontId="16" fillId="0" borderId="184" xfId="0" applyFont="1" applyBorder="1"/>
    <xf numFmtId="0" fontId="16" fillId="0" borderId="89" xfId="0" applyFont="1" applyBorder="1"/>
    <xf numFmtId="0" fontId="16" fillId="0" borderId="90" xfId="0" applyFont="1" applyBorder="1"/>
    <xf numFmtId="9" fontId="46" fillId="11" borderId="92" xfId="0" applyNumberFormat="1" applyFont="1" applyFill="1" applyBorder="1" applyAlignment="1">
      <alignment horizontal="center" vertical="center" wrapText="1"/>
    </xf>
    <xf numFmtId="0" fontId="152" fillId="0" borderId="39" xfId="4" applyFont="1" applyBorder="1"/>
    <xf numFmtId="4" fontId="153" fillId="2" borderId="39" xfId="4" applyNumberFormat="1" applyFont="1" applyFill="1" applyBorder="1" applyAlignment="1">
      <alignment horizontal="left" vertical="center" wrapText="1"/>
    </xf>
    <xf numFmtId="4" fontId="153" fillId="2" borderId="62" xfId="4" applyNumberFormat="1" applyFont="1" applyFill="1" applyBorder="1" applyAlignment="1">
      <alignment horizontal="left" vertical="center" wrapText="1"/>
    </xf>
    <xf numFmtId="164" fontId="39" fillId="2" borderId="23" xfId="0" applyNumberFormat="1" applyFont="1" applyFill="1" applyBorder="1" applyAlignment="1">
      <alignment horizontal="right" vertical="center" wrapText="1"/>
    </xf>
    <xf numFmtId="0" fontId="16" fillId="0" borderId="25" xfId="0" applyFont="1" applyBorder="1"/>
    <xf numFmtId="0" fontId="16" fillId="0" borderId="30" xfId="0" applyFont="1" applyBorder="1"/>
    <xf numFmtId="0" fontId="16" fillId="0" borderId="32" xfId="0" applyFont="1" applyBorder="1"/>
    <xf numFmtId="0" fontId="16" fillId="0" borderId="43" xfId="0" applyFont="1" applyBorder="1"/>
    <xf numFmtId="4" fontId="43" fillId="4" borderId="122" xfId="0" applyNumberFormat="1" applyFont="1" applyFill="1" applyBorder="1" applyAlignment="1">
      <alignment horizontal="center" vertical="center" wrapText="1"/>
    </xf>
    <xf numFmtId="0" fontId="16" fillId="0" borderId="128" xfId="0" applyFont="1" applyBorder="1"/>
    <xf numFmtId="0" fontId="16" fillId="0" borderId="123" xfId="0" applyFont="1" applyBorder="1"/>
    <xf numFmtId="4" fontId="43" fillId="4" borderId="122" xfId="0" applyNumberFormat="1" applyFont="1" applyFill="1" applyBorder="1" applyAlignment="1">
      <alignment vertical="center" wrapText="1"/>
    </xf>
    <xf numFmtId="0" fontId="16" fillId="0" borderId="129" xfId="0" applyFont="1" applyBorder="1"/>
    <xf numFmtId="165" fontId="45" fillId="50" borderId="182" xfId="0" applyNumberFormat="1" applyFont="1" applyFill="1" applyBorder="1" applyAlignment="1">
      <alignment horizontal="center" vertical="center" wrapText="1"/>
    </xf>
    <xf numFmtId="0" fontId="27" fillId="2" borderId="23"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7" fillId="2" borderId="32" xfId="0" applyFont="1" applyFill="1" applyBorder="1" applyAlignment="1">
      <alignment horizontal="left" vertical="center" wrapText="1"/>
    </xf>
    <xf numFmtId="9" fontId="46" fillId="12" borderId="78" xfId="0" applyNumberFormat="1" applyFont="1" applyFill="1" applyBorder="1" applyAlignment="1">
      <alignment horizontal="center" vertical="center" wrapText="1"/>
    </xf>
    <xf numFmtId="0" fontId="135" fillId="0" borderId="78" xfId="0" applyFont="1" applyBorder="1"/>
    <xf numFmtId="0" fontId="75" fillId="0" borderId="64" xfId="4" applyFont="1" applyBorder="1" applyAlignment="1">
      <alignment horizontal="center"/>
    </xf>
    <xf numFmtId="0" fontId="46" fillId="9" borderId="78" xfId="0" applyFont="1" applyFill="1" applyBorder="1" applyAlignment="1">
      <alignment horizontal="left" vertical="center" wrapText="1"/>
    </xf>
    <xf numFmtId="9" fontId="46" fillId="11" borderId="78" xfId="0" applyNumberFormat="1" applyFont="1" applyFill="1" applyBorder="1" applyAlignment="1">
      <alignment horizontal="center" vertical="center" wrapText="1"/>
    </xf>
    <xf numFmtId="9" fontId="46" fillId="8" borderId="78" xfId="0" applyNumberFormat="1" applyFont="1" applyFill="1" applyBorder="1" applyAlignment="1">
      <alignment horizontal="center" vertical="center" wrapText="1"/>
    </xf>
    <xf numFmtId="9" fontId="46" fillId="10" borderId="78" xfId="0" applyNumberFormat="1" applyFont="1" applyFill="1" applyBorder="1" applyAlignment="1">
      <alignment horizontal="center" vertical="center" wrapText="1"/>
    </xf>
    <xf numFmtId="0" fontId="46" fillId="2" borderId="78" xfId="4" applyFont="1" applyFill="1" applyBorder="1" applyAlignment="1">
      <alignment horizontal="left" vertical="center" textRotation="90" wrapText="1"/>
    </xf>
    <xf numFmtId="0" fontId="46" fillId="2" borderId="119" xfId="4" applyFont="1" applyFill="1" applyBorder="1" applyAlignment="1">
      <alignment horizontal="left" vertical="center" textRotation="90" wrapText="1"/>
    </xf>
    <xf numFmtId="0" fontId="46" fillId="2" borderId="78" xfId="4" applyFont="1" applyFill="1" applyBorder="1" applyAlignment="1">
      <alignment horizontal="left" vertical="center" textRotation="90"/>
    </xf>
    <xf numFmtId="0" fontId="135" fillId="0" borderId="78" xfId="0" applyFont="1" applyBorder="1" applyAlignment="1">
      <alignment vertical="center"/>
    </xf>
    <xf numFmtId="0" fontId="118" fillId="0" borderId="78" xfId="0" applyFont="1" applyBorder="1"/>
    <xf numFmtId="4" fontId="46" fillId="8" borderId="122" xfId="4" applyNumberFormat="1" applyFont="1" applyFill="1" applyBorder="1" applyAlignment="1">
      <alignment horizontal="center" vertical="center" wrapText="1"/>
    </xf>
    <xf numFmtId="0" fontId="100" fillId="0" borderId="128" xfId="4" applyFont="1" applyBorder="1" applyAlignment="1">
      <alignment wrapText="1"/>
    </xf>
    <xf numFmtId="0" fontId="100" fillId="0" borderId="123" xfId="4" applyFont="1" applyBorder="1" applyAlignment="1">
      <alignment wrapText="1"/>
    </xf>
    <xf numFmtId="0" fontId="46" fillId="9" borderId="114" xfId="0" applyFont="1" applyFill="1" applyBorder="1" applyAlignment="1">
      <alignment horizontal="left" vertical="center" wrapText="1"/>
    </xf>
    <xf numFmtId="9" fontId="46" fillId="11" borderId="114" xfId="0" applyNumberFormat="1" applyFont="1" applyFill="1" applyBorder="1" applyAlignment="1">
      <alignment horizontal="center" vertical="center" wrapText="1"/>
    </xf>
    <xf numFmtId="0" fontId="135" fillId="0" borderId="114" xfId="0" applyFont="1" applyBorder="1"/>
    <xf numFmtId="9" fontId="46" fillId="8" borderId="114" xfId="0" applyNumberFormat="1" applyFont="1" applyFill="1" applyBorder="1" applyAlignment="1">
      <alignment horizontal="center" vertical="center" wrapText="1"/>
    </xf>
    <xf numFmtId="9" fontId="46" fillId="10" borderId="114" xfId="0" applyNumberFormat="1" applyFont="1" applyFill="1" applyBorder="1" applyAlignment="1">
      <alignment horizontal="center" vertical="center" wrapText="1"/>
    </xf>
    <xf numFmtId="9" fontId="46" fillId="12" borderId="114" xfId="0" applyNumberFormat="1" applyFont="1" applyFill="1" applyBorder="1" applyAlignment="1">
      <alignment horizontal="center" vertical="center" wrapText="1"/>
    </xf>
    <xf numFmtId="165" fontId="46" fillId="9" borderId="122" xfId="4" applyNumberFormat="1" applyFont="1" applyFill="1" applyBorder="1" applyAlignment="1">
      <alignment horizontal="center" vertical="center" wrapText="1"/>
    </xf>
    <xf numFmtId="0" fontId="33" fillId="28" borderId="127" xfId="35" applyFont="1" applyFill="1" applyBorder="1" applyAlignment="1">
      <alignment horizontal="center" wrapText="1"/>
    </xf>
    <xf numFmtId="0" fontId="33" fillId="28" borderId="128" xfId="35" applyFont="1" applyFill="1" applyBorder="1" applyAlignment="1">
      <alignment horizontal="center" wrapText="1"/>
    </xf>
    <xf numFmtId="164" fontId="133" fillId="2" borderId="12" xfId="35" applyNumberFormat="1" applyFont="1" applyFill="1" applyBorder="1" applyAlignment="1">
      <alignment horizontal="center" vertical="center" wrapText="1"/>
    </xf>
    <xf numFmtId="164" fontId="133" fillId="2" borderId="109" xfId="35" applyNumberFormat="1" applyFont="1" applyFill="1" applyBorder="1" applyAlignment="1">
      <alignment horizontal="center" vertical="center" wrapText="1"/>
    </xf>
    <xf numFmtId="164" fontId="133" fillId="2" borderId="29" xfId="35" applyNumberFormat="1" applyFont="1" applyFill="1" applyBorder="1" applyAlignment="1">
      <alignment horizontal="center" vertical="center" wrapText="1"/>
    </xf>
    <xf numFmtId="164" fontId="133" fillId="2" borderId="111" xfId="35" applyNumberFormat="1" applyFont="1" applyFill="1" applyBorder="1" applyAlignment="1">
      <alignment horizontal="center" vertical="center" wrapText="1"/>
    </xf>
    <xf numFmtId="164" fontId="133" fillId="2" borderId="66" xfId="35" applyNumberFormat="1" applyFont="1" applyFill="1" applyBorder="1" applyAlignment="1">
      <alignment horizontal="center" vertical="center" wrapText="1"/>
    </xf>
    <xf numFmtId="164" fontId="133" fillId="2" borderId="43" xfId="35" applyNumberFormat="1" applyFont="1" applyFill="1" applyAlignment="1">
      <alignment horizontal="center" vertical="center" wrapText="1"/>
    </xf>
    <xf numFmtId="164" fontId="133" fillId="2" borderId="67" xfId="35" applyNumberFormat="1" applyFont="1" applyFill="1" applyBorder="1" applyAlignment="1">
      <alignment horizontal="center" vertical="center" wrapText="1"/>
    </xf>
    <xf numFmtId="4" fontId="78" fillId="4" borderId="163" xfId="35" applyNumberFormat="1" applyFont="1" applyFill="1" applyBorder="1" applyAlignment="1">
      <alignment horizontal="center" vertical="center" wrapText="1"/>
    </xf>
    <xf numFmtId="4" fontId="78" fillId="4" borderId="69" xfId="35" applyNumberFormat="1" applyFont="1" applyFill="1" applyBorder="1" applyAlignment="1">
      <alignment horizontal="center" vertical="center" wrapText="1"/>
    </xf>
    <xf numFmtId="4" fontId="78" fillId="4" borderId="164" xfId="35" applyNumberFormat="1" applyFont="1" applyFill="1" applyBorder="1" applyAlignment="1">
      <alignment horizontal="center" vertical="center" wrapText="1"/>
    </xf>
    <xf numFmtId="4" fontId="78" fillId="4" borderId="165" xfId="35" applyNumberFormat="1" applyFont="1" applyFill="1" applyBorder="1" applyAlignment="1">
      <alignment horizontal="center" vertical="center" wrapText="1"/>
    </xf>
    <xf numFmtId="0" fontId="124" fillId="0" borderId="165" xfId="35" applyFont="1" applyBorder="1" applyAlignment="1">
      <alignment wrapText="1"/>
    </xf>
    <xf numFmtId="4" fontId="78" fillId="4" borderId="165" xfId="35" applyNumberFormat="1" applyFont="1" applyFill="1" applyBorder="1" applyAlignment="1">
      <alignment vertical="center" wrapText="1"/>
    </xf>
    <xf numFmtId="0" fontId="124" fillId="0" borderId="166" xfId="35" applyFont="1" applyBorder="1" applyAlignment="1">
      <alignment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28" borderId="43" xfId="35" applyFont="1" applyFill="1" applyAlignment="1">
      <alignment horizontal="center" vertical="center" wrapText="1"/>
    </xf>
    <xf numFmtId="0" fontId="26" fillId="2" borderId="69" xfId="4" applyFont="1" applyFill="1" applyBorder="1" applyAlignment="1">
      <alignment horizontal="center" vertical="center"/>
    </xf>
    <xf numFmtId="0" fontId="16" fillId="0" borderId="69" xfId="4" applyFont="1" applyBorder="1"/>
    <xf numFmtId="0" fontId="16" fillId="0" borderId="70" xfId="4" applyFont="1" applyBorder="1"/>
    <xf numFmtId="0" fontId="29" fillId="2" borderId="43" xfId="4" applyFont="1" applyFill="1" applyAlignment="1">
      <alignment horizontal="center" vertical="center"/>
    </xf>
    <xf numFmtId="0" fontId="16" fillId="0" borderId="72" xfId="4" applyFont="1" applyBorder="1"/>
    <xf numFmtId="0" fontId="29" fillId="2" borderId="43" xfId="4" applyFont="1" applyFill="1" applyAlignment="1">
      <alignment horizontal="left" vertical="center" wrapText="1"/>
    </xf>
    <xf numFmtId="0" fontId="29" fillId="2" borderId="74" xfId="4" applyFont="1" applyFill="1" applyBorder="1" applyAlignment="1">
      <alignment horizontal="left" vertical="center" wrapText="1"/>
    </xf>
    <xf numFmtId="0" fontId="16" fillId="0" borderId="75" xfId="4" applyFont="1" applyBorder="1"/>
    <xf numFmtId="0" fontId="84" fillId="28" borderId="43" xfId="18" applyFont="1" applyFill="1" applyAlignment="1">
      <alignment horizontal="center" vertical="center" wrapText="1"/>
    </xf>
    <xf numFmtId="0" fontId="84" fillId="28" borderId="162" xfId="18" applyFont="1" applyFill="1" applyBorder="1" applyAlignment="1">
      <alignment horizontal="left" vertical="center" wrapText="1"/>
    </xf>
    <xf numFmtId="0" fontId="84" fillId="28" borderId="179" xfId="18" applyFont="1" applyFill="1" applyBorder="1" applyAlignment="1">
      <alignment horizontal="left" vertical="center" wrapText="1"/>
    </xf>
    <xf numFmtId="0" fontId="84" fillId="28" borderId="147" xfId="18" applyFont="1" applyFill="1" applyBorder="1" applyAlignment="1">
      <alignment horizontal="left" vertical="center" wrapText="1"/>
    </xf>
    <xf numFmtId="0" fontId="84" fillId="28" borderId="146" xfId="18" applyFont="1" applyFill="1" applyBorder="1" applyAlignment="1">
      <alignment horizontal="left" vertical="center" wrapText="1"/>
    </xf>
    <xf numFmtId="0" fontId="84" fillId="28" borderId="71" xfId="18" applyFont="1" applyFill="1" applyBorder="1" applyAlignment="1">
      <alignment horizontal="left" vertical="center"/>
    </xf>
    <xf numFmtId="0" fontId="84" fillId="28" borderId="43" xfId="18" applyFont="1" applyFill="1" applyAlignment="1">
      <alignment horizontal="left" vertical="center"/>
    </xf>
    <xf numFmtId="0" fontId="84" fillId="28" borderId="72" xfId="18" applyFont="1" applyFill="1" applyBorder="1" applyAlignment="1">
      <alignment horizontal="left" vertical="center"/>
    </xf>
    <xf numFmtId="0" fontId="84" fillId="28" borderId="73" xfId="18" applyFont="1" applyFill="1" applyBorder="1" applyAlignment="1">
      <alignment horizontal="left" vertical="center"/>
    </xf>
    <xf numFmtId="0" fontId="84" fillId="28" borderId="74" xfId="18" applyFont="1" applyFill="1" applyBorder="1" applyAlignment="1">
      <alignment horizontal="left" vertical="center"/>
    </xf>
    <xf numFmtId="0" fontId="84" fillId="28" borderId="75" xfId="18" applyFont="1" applyFill="1" applyBorder="1" applyAlignment="1">
      <alignment horizontal="left" vertical="center"/>
    </xf>
    <xf numFmtId="0" fontId="16" fillId="0" borderId="37" xfId="0" applyFont="1" applyBorder="1"/>
    <xf numFmtId="0" fontId="16" fillId="0" borderId="38" xfId="0" applyFont="1" applyBorder="1"/>
    <xf numFmtId="0" fontId="84" fillId="28" borderId="127" xfId="18" applyFont="1" applyFill="1" applyBorder="1" applyAlignment="1">
      <alignment horizontal="center" wrapText="1"/>
    </xf>
    <xf numFmtId="0" fontId="84" fillId="28" borderId="128" xfId="18" applyFont="1" applyFill="1" applyBorder="1" applyAlignment="1">
      <alignment horizontal="center" wrapText="1"/>
    </xf>
    <xf numFmtId="0" fontId="88" fillId="28" borderId="68" xfId="18" applyFont="1" applyFill="1" applyBorder="1" applyAlignment="1">
      <alignment horizontal="center" vertical="center"/>
    </xf>
    <xf numFmtId="0" fontId="88" fillId="28" borderId="69" xfId="18" applyFont="1" applyFill="1" applyBorder="1" applyAlignment="1">
      <alignment horizontal="center" vertical="center"/>
    </xf>
    <xf numFmtId="0" fontId="88" fillId="28" borderId="70" xfId="18" applyFont="1" applyFill="1" applyBorder="1" applyAlignment="1">
      <alignment horizontal="center" vertical="center"/>
    </xf>
    <xf numFmtId="0" fontId="15" fillId="28" borderId="73" xfId="18" applyFont="1" applyFill="1" applyBorder="1" applyAlignment="1">
      <alignment horizontal="center" vertical="center"/>
    </xf>
    <xf numFmtId="0" fontId="88" fillId="28" borderId="74" xfId="18" applyFont="1" applyFill="1" applyBorder="1" applyAlignment="1">
      <alignment horizontal="center" vertical="center"/>
    </xf>
    <xf numFmtId="0" fontId="88" fillId="28" borderId="75" xfId="18" applyFont="1" applyFill="1" applyBorder="1" applyAlignment="1">
      <alignment horizontal="center" vertical="center"/>
    </xf>
    <xf numFmtId="164" fontId="102" fillId="2" borderId="43" xfId="18" applyNumberFormat="1" applyFont="1" applyFill="1" applyAlignment="1">
      <alignment horizontal="center" vertical="center" wrapText="1"/>
    </xf>
    <xf numFmtId="4" fontId="78" fillId="4" borderId="163" xfId="18" applyNumberFormat="1" applyFont="1" applyFill="1" applyBorder="1" applyAlignment="1">
      <alignment horizontal="center" vertical="center" wrapText="1"/>
    </xf>
    <xf numFmtId="4" fontId="78" fillId="4" borderId="69" xfId="18" applyNumberFormat="1" applyFont="1" applyFill="1" applyBorder="1" applyAlignment="1">
      <alignment horizontal="center" vertical="center" wrapText="1"/>
    </xf>
    <xf numFmtId="4" fontId="78" fillId="4" borderId="164" xfId="18" applyNumberFormat="1" applyFont="1" applyFill="1" applyBorder="1" applyAlignment="1">
      <alignment horizontal="center" vertical="center" wrapText="1"/>
    </xf>
    <xf numFmtId="164" fontId="74" fillId="2" borderId="68" xfId="18" applyNumberFormat="1" applyFont="1" applyFill="1" applyBorder="1" applyAlignment="1">
      <alignment horizontal="center" vertical="center" wrapText="1"/>
    </xf>
    <xf numFmtId="164" fontId="74" fillId="2" borderId="69" xfId="18" applyNumberFormat="1" applyFont="1" applyFill="1" applyBorder="1" applyAlignment="1">
      <alignment horizontal="center" vertical="center" wrapText="1"/>
    </xf>
    <xf numFmtId="164" fontId="74" fillId="2" borderId="73" xfId="18" applyNumberFormat="1" applyFont="1" applyFill="1" applyBorder="1" applyAlignment="1">
      <alignment horizontal="center" vertical="center" wrapText="1"/>
    </xf>
    <xf numFmtId="164" fontId="74" fillId="2" borderId="74" xfId="18" applyNumberFormat="1" applyFont="1" applyFill="1" applyBorder="1" applyAlignment="1">
      <alignment horizontal="center" vertical="center" wrapText="1"/>
    </xf>
    <xf numFmtId="4" fontId="78" fillId="4" borderId="165" xfId="18" applyNumberFormat="1" applyFont="1" applyFill="1" applyBorder="1" applyAlignment="1">
      <alignment horizontal="center" vertical="center" wrapText="1"/>
    </xf>
    <xf numFmtId="0" fontId="124" fillId="0" borderId="165" xfId="18" applyFont="1" applyBorder="1" applyAlignment="1">
      <alignment wrapText="1"/>
    </xf>
    <xf numFmtId="0" fontId="75" fillId="0" borderId="78" xfId="18" applyFont="1" applyBorder="1" applyAlignment="1">
      <alignment horizontal="center" vertical="center" textRotation="90" wrapText="1"/>
    </xf>
    <xf numFmtId="0" fontId="75" fillId="0" borderId="119" xfId="18" applyFont="1" applyBorder="1" applyAlignment="1">
      <alignment horizontal="center" vertical="center" textRotation="90" wrapText="1"/>
    </xf>
    <xf numFmtId="1" fontId="74" fillId="0" borderId="116" xfId="18" applyNumberFormat="1" applyFont="1" applyBorder="1" applyAlignment="1">
      <alignment horizontal="center" vertical="center" wrapText="1"/>
    </xf>
    <xf numFmtId="1" fontId="74" fillId="0" borderId="118" xfId="18" applyNumberFormat="1" applyFont="1" applyBorder="1" applyAlignment="1">
      <alignment horizontal="center" vertical="center" wrapText="1"/>
    </xf>
    <xf numFmtId="9" fontId="74" fillId="8" borderId="78" xfId="0" applyNumberFormat="1" applyFont="1" applyFill="1" applyBorder="1" applyAlignment="1">
      <alignment horizontal="center" vertical="center" wrapText="1"/>
    </xf>
    <xf numFmtId="0" fontId="96" fillId="0" borderId="78" xfId="0" applyFont="1" applyBorder="1"/>
    <xf numFmtId="9" fontId="74" fillId="10" borderId="78" xfId="0" applyNumberFormat="1" applyFont="1" applyFill="1" applyBorder="1" applyAlignment="1">
      <alignment horizontal="center" vertical="center" wrapText="1"/>
    </xf>
    <xf numFmtId="9" fontId="74" fillId="12" borderId="78" xfId="0" applyNumberFormat="1" applyFont="1" applyFill="1" applyBorder="1" applyAlignment="1">
      <alignment horizontal="center" vertical="center" wrapText="1"/>
    </xf>
    <xf numFmtId="0" fontId="96" fillId="9" borderId="78" xfId="0" applyFont="1" applyFill="1" applyBorder="1" applyAlignment="1">
      <alignment vertical="center" wrapText="1"/>
    </xf>
    <xf numFmtId="0" fontId="100" fillId="0" borderId="78" xfId="0" applyFont="1" applyBorder="1" applyAlignment="1">
      <alignment vertical="center"/>
    </xf>
    <xf numFmtId="4" fontId="78" fillId="4" borderId="165" xfId="18" applyNumberFormat="1" applyFont="1" applyFill="1" applyBorder="1" applyAlignment="1">
      <alignment vertical="center" wrapText="1"/>
    </xf>
    <xf numFmtId="0" fontId="124" fillId="0" borderId="166" xfId="18" applyFont="1" applyBorder="1" applyAlignment="1">
      <alignment wrapText="1"/>
    </xf>
    <xf numFmtId="4" fontId="148" fillId="3" borderId="68" xfId="4" applyNumberFormat="1" applyFont="1" applyFill="1" applyBorder="1" applyAlignment="1">
      <alignment horizontal="left" vertical="center" wrapText="1"/>
    </xf>
    <xf numFmtId="4" fontId="148" fillId="3" borderId="69" xfId="4" applyNumberFormat="1" applyFont="1" applyFill="1" applyBorder="1" applyAlignment="1">
      <alignment horizontal="left" vertical="center" wrapText="1"/>
    </xf>
    <xf numFmtId="4" fontId="148" fillId="3" borderId="70" xfId="4" applyNumberFormat="1" applyFont="1" applyFill="1" applyBorder="1" applyAlignment="1">
      <alignment horizontal="left" vertical="center" wrapText="1"/>
    </xf>
    <xf numFmtId="0" fontId="50" fillId="0" borderId="64" xfId="4" applyFont="1" applyBorder="1" applyAlignment="1">
      <alignment horizontal="center"/>
    </xf>
    <xf numFmtId="0" fontId="50" fillId="0" borderId="108" xfId="4" applyFont="1" applyBorder="1" applyAlignment="1">
      <alignment horizontal="center"/>
    </xf>
    <xf numFmtId="4" fontId="76" fillId="0" borderId="142" xfId="18" applyNumberFormat="1" applyFont="1" applyBorder="1" applyAlignment="1">
      <alignment horizontal="center" vertical="center" wrapText="1"/>
    </xf>
    <xf numFmtId="4" fontId="76" fillId="0" borderId="143" xfId="18" applyNumberFormat="1" applyFont="1" applyBorder="1" applyAlignment="1">
      <alignment horizontal="center" vertical="center" wrapText="1"/>
    </xf>
    <xf numFmtId="4" fontId="76" fillId="0" borderId="173" xfId="18" applyNumberFormat="1" applyFont="1" applyBorder="1" applyAlignment="1">
      <alignment horizontal="center" vertical="center" wrapText="1"/>
    </xf>
    <xf numFmtId="0" fontId="76" fillId="0" borderId="170" xfId="18" applyFont="1" applyBorder="1" applyAlignment="1">
      <alignment horizontal="center" vertical="center" wrapText="1"/>
    </xf>
    <xf numFmtId="0" fontId="76" fillId="0" borderId="177" xfId="18" applyFont="1" applyBorder="1" applyAlignment="1">
      <alignment horizontal="center" vertical="center" wrapText="1"/>
    </xf>
    <xf numFmtId="0" fontId="76" fillId="0" borderId="178" xfId="18" applyFont="1" applyBorder="1" applyAlignment="1">
      <alignment horizontal="center" vertical="center" wrapText="1"/>
    </xf>
    <xf numFmtId="0" fontId="74" fillId="9" borderId="78" xfId="0" applyFont="1" applyFill="1" applyBorder="1" applyAlignment="1">
      <alignment horizontal="left" vertical="center" wrapText="1"/>
    </xf>
    <xf numFmtId="0" fontId="96" fillId="0" borderId="78" xfId="0" applyFont="1" applyBorder="1" applyAlignment="1">
      <alignment horizontal="left" vertical="center"/>
    </xf>
    <xf numFmtId="1" fontId="74" fillId="0" borderId="116" xfId="18" applyNumberFormat="1" applyFont="1" applyBorder="1" applyAlignment="1">
      <alignment horizontal="center" vertical="center" textRotation="90" wrapText="1"/>
    </xf>
    <xf numFmtId="0" fontId="75" fillId="0" borderId="78" xfId="18" applyFont="1" applyBorder="1" applyAlignment="1">
      <alignment vertical="center" textRotation="90" wrapText="1"/>
    </xf>
    <xf numFmtId="0" fontId="96" fillId="0" borderId="78" xfId="18" applyFont="1" applyBorder="1" applyAlignment="1">
      <alignment vertical="center" wrapText="1"/>
    </xf>
    <xf numFmtId="9" fontId="74" fillId="11" borderId="78" xfId="0" applyNumberFormat="1" applyFont="1" applyFill="1" applyBorder="1" applyAlignment="1">
      <alignment horizontal="center" vertical="center" wrapText="1"/>
    </xf>
    <xf numFmtId="0" fontId="100" fillId="0" borderId="78" xfId="0" applyFont="1" applyBorder="1"/>
    <xf numFmtId="4" fontId="148" fillId="3" borderId="68" xfId="45" applyNumberFormat="1" applyFont="1" applyFill="1" applyBorder="1" applyAlignment="1">
      <alignment horizontal="left" vertical="center" wrapText="1"/>
    </xf>
    <xf numFmtId="4" fontId="148" fillId="3" borderId="69" xfId="45" applyNumberFormat="1" applyFont="1" applyFill="1" applyBorder="1" applyAlignment="1">
      <alignment horizontal="left" vertical="center" wrapText="1"/>
    </xf>
    <xf numFmtId="4" fontId="148" fillId="3" borderId="70" xfId="45" applyNumberFormat="1" applyFont="1" applyFill="1" applyBorder="1" applyAlignment="1">
      <alignment horizontal="left" vertical="center" wrapText="1"/>
    </xf>
    <xf numFmtId="0" fontId="50" fillId="0" borderId="64" xfId="45" applyFont="1" applyBorder="1" applyAlignment="1">
      <alignment horizontal="center"/>
    </xf>
    <xf numFmtId="0" fontId="50" fillId="0" borderId="43" xfId="45" applyFont="1" applyBorder="1" applyAlignment="1">
      <alignment horizontal="center" vertical="center" wrapText="1"/>
    </xf>
    <xf numFmtId="0" fontId="50" fillId="0" borderId="43" xfId="45" applyFont="1" applyBorder="1" applyAlignment="1">
      <alignment horizontal="center" vertical="center"/>
    </xf>
    <xf numFmtId="0" fontId="50" fillId="0" borderId="43" xfId="45" applyFont="1" applyBorder="1" applyAlignment="1">
      <alignment horizontal="center"/>
    </xf>
    <xf numFmtId="9" fontId="51" fillId="37" borderId="78" xfId="39" applyNumberFormat="1" applyFont="1" applyFill="1" applyBorder="1" applyAlignment="1">
      <alignment horizontal="center" vertical="center"/>
    </xf>
    <xf numFmtId="0" fontId="51" fillId="37" borderId="78" xfId="39" applyFont="1" applyFill="1" applyBorder="1" applyAlignment="1">
      <alignment horizontal="center" vertical="center"/>
    </xf>
    <xf numFmtId="9" fontId="130" fillId="0" borderId="145" xfId="43" applyFont="1" applyFill="1" applyBorder="1" applyAlignment="1" applyProtection="1">
      <alignment horizontal="center" vertical="center"/>
      <protection locked="0"/>
    </xf>
    <xf numFmtId="9" fontId="130" fillId="0" borderId="79" xfId="43" applyFont="1" applyFill="1" applyBorder="1" applyAlignment="1" applyProtection="1">
      <alignment horizontal="center" vertical="center"/>
      <protection locked="0"/>
    </xf>
    <xf numFmtId="9" fontId="130" fillId="0" borderId="144" xfId="43" applyFont="1" applyFill="1" applyBorder="1" applyAlignment="1" applyProtection="1">
      <alignment horizontal="center" vertical="center"/>
      <protection locked="0"/>
    </xf>
    <xf numFmtId="9" fontId="51" fillId="37" borderId="145" xfId="39" applyNumberFormat="1" applyFont="1" applyFill="1" applyBorder="1" applyAlignment="1">
      <alignment horizontal="center" vertical="center"/>
    </xf>
    <xf numFmtId="0" fontId="51" fillId="37" borderId="79" xfId="39" applyFont="1" applyFill="1" applyBorder="1" applyAlignment="1">
      <alignment horizontal="center" vertical="center"/>
    </xf>
    <xf numFmtId="0" fontId="51" fillId="37" borderId="144" xfId="39" applyFont="1" applyFill="1" applyBorder="1" applyAlignment="1">
      <alignment horizontal="center" vertical="center"/>
    </xf>
    <xf numFmtId="9" fontId="56" fillId="37" borderId="78" xfId="42" applyFont="1" applyFill="1" applyBorder="1" applyAlignment="1">
      <alignment horizontal="center" vertical="center" wrapText="1"/>
    </xf>
    <xf numFmtId="9" fontId="61" fillId="36" borderId="78" xfId="42" applyFont="1" applyFill="1" applyBorder="1" applyAlignment="1">
      <alignment horizontal="center" vertical="center" wrapText="1"/>
    </xf>
    <xf numFmtId="9" fontId="61" fillId="37" borderId="78" xfId="42" applyFont="1" applyFill="1" applyBorder="1" applyAlignment="1">
      <alignment horizontal="center" vertical="center" wrapText="1"/>
    </xf>
    <xf numFmtId="9" fontId="130" fillId="0" borderId="78" xfId="43" applyFont="1" applyFill="1" applyBorder="1" applyAlignment="1" applyProtection="1">
      <alignment horizontal="center" vertical="center"/>
      <protection locked="0"/>
    </xf>
    <xf numFmtId="0" fontId="50" fillId="0" borderId="108" xfId="45" applyFont="1" applyBorder="1" applyAlignment="1">
      <alignment horizontal="center"/>
    </xf>
    <xf numFmtId="0" fontId="16" fillId="0" borderId="3" xfId="0" applyFont="1" applyBorder="1"/>
    <xf numFmtId="0" fontId="16" fillId="0" borderId="4" xfId="0" applyFont="1" applyBorder="1"/>
    <xf numFmtId="0" fontId="16" fillId="0" borderId="5" xfId="0" applyFont="1" applyBorder="1"/>
    <xf numFmtId="0" fontId="0" fillId="0" borderId="0" xfId="0"/>
    <xf numFmtId="0" fontId="16" fillId="0" borderId="6" xfId="0" applyFont="1" applyBorder="1"/>
    <xf numFmtId="0" fontId="16" fillId="0" borderId="8" xfId="0" applyFont="1" applyBorder="1"/>
    <xf numFmtId="0" fontId="16" fillId="0" borderId="9" xfId="0" applyFont="1" applyBorder="1"/>
    <xf numFmtId="0" fontId="16" fillId="0" borderId="10" xfId="0" applyFont="1" applyBorder="1"/>
    <xf numFmtId="0" fontId="26" fillId="2" borderId="15" xfId="0" applyFont="1" applyFill="1" applyBorder="1" applyAlignment="1">
      <alignment horizontal="center" vertical="center"/>
    </xf>
    <xf numFmtId="0" fontId="16" fillId="0" borderId="16" xfId="0" applyFont="1" applyBorder="1"/>
    <xf numFmtId="0" fontId="16" fillId="0" borderId="17" xfId="0" applyFont="1" applyBorder="1"/>
    <xf numFmtId="0" fontId="29" fillId="2" borderId="20" xfId="0" applyFont="1" applyFill="1" applyBorder="1" applyAlignment="1">
      <alignment horizontal="center" vertical="center"/>
    </xf>
    <xf numFmtId="0" fontId="16" fillId="0" borderId="21" xfId="0" applyFont="1" applyBorder="1"/>
    <xf numFmtId="0" fontId="16" fillId="0" borderId="22" xfId="0" applyFont="1" applyBorder="1"/>
    <xf numFmtId="0" fontId="29" fillId="2" borderId="27" xfId="0" applyFont="1" applyFill="1" applyBorder="1" applyAlignment="1">
      <alignment horizontal="left" vertical="center" wrapText="1"/>
    </xf>
    <xf numFmtId="0" fontId="16" fillId="0" borderId="28" xfId="0" applyFont="1" applyBorder="1"/>
    <xf numFmtId="0" fontId="29" fillId="2" borderId="34" xfId="0" applyFont="1" applyFill="1" applyBorder="1" applyAlignment="1">
      <alignment horizontal="left" vertical="center" wrapText="1"/>
    </xf>
    <xf numFmtId="0" fontId="16" fillId="0" borderId="35" xfId="0" applyFont="1" applyBorder="1"/>
    <xf numFmtId="164" fontId="39" fillId="2" borderId="23" xfId="0" applyNumberFormat="1" applyFont="1" applyFill="1" applyBorder="1" applyAlignment="1">
      <alignment horizontal="center" vertical="center" wrapText="1"/>
    </xf>
    <xf numFmtId="0" fontId="16" fillId="0" borderId="24" xfId="0" applyFont="1" applyBorder="1" applyAlignment="1">
      <alignment horizontal="center"/>
    </xf>
    <xf numFmtId="0" fontId="16" fillId="0" borderId="25"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164" fontId="40" fillId="2" borderId="43" xfId="39" applyNumberFormat="1" applyFont="1" applyFill="1" applyAlignment="1">
      <alignment horizontal="center" vertical="center" wrapText="1"/>
    </xf>
    <xf numFmtId="0" fontId="16" fillId="0" borderId="43" xfId="39" applyFont="1"/>
    <xf numFmtId="4" fontId="78" fillId="4" borderId="128" xfId="39" applyNumberFormat="1" applyFont="1" applyFill="1" applyBorder="1" applyAlignment="1">
      <alignment horizontal="center" vertical="center" wrapText="1"/>
    </xf>
    <xf numFmtId="0" fontId="96" fillId="0" borderId="128" xfId="39" applyFont="1" applyBorder="1"/>
    <xf numFmtId="0" fontId="96" fillId="0" borderId="123" xfId="39" applyFont="1" applyBorder="1"/>
    <xf numFmtId="4" fontId="78" fillId="4" borderId="122" xfId="39" applyNumberFormat="1" applyFont="1" applyFill="1" applyBorder="1" applyAlignment="1">
      <alignment vertical="center" wrapText="1"/>
    </xf>
    <xf numFmtId="0" fontId="96" fillId="0" borderId="129" xfId="39" applyFont="1" applyBorder="1"/>
    <xf numFmtId="165" fontId="46" fillId="6" borderId="122" xfId="39" applyNumberFormat="1" applyFont="1" applyFill="1" applyBorder="1" applyAlignment="1">
      <alignment horizontal="center" vertical="center" wrapText="1"/>
    </xf>
    <xf numFmtId="0" fontId="96" fillId="0" borderId="123" xfId="39" applyFont="1" applyBorder="1" applyAlignment="1">
      <alignment wrapText="1"/>
    </xf>
    <xf numFmtId="4" fontId="46" fillId="8" borderId="125" xfId="39" applyNumberFormat="1" applyFont="1" applyFill="1" applyBorder="1" applyAlignment="1">
      <alignment horizontal="center" vertical="center" wrapText="1"/>
    </xf>
    <xf numFmtId="0" fontId="96" fillId="0" borderId="125" xfId="39" applyFont="1" applyBorder="1" applyAlignment="1">
      <alignment wrapText="1"/>
    </xf>
    <xf numFmtId="0" fontId="100" fillId="0" borderId="114" xfId="0" applyFont="1" applyBorder="1" applyAlignment="1">
      <alignment vertical="center"/>
    </xf>
    <xf numFmtId="0" fontId="100" fillId="0" borderId="114" xfId="0" applyFont="1" applyBorder="1"/>
    <xf numFmtId="0" fontId="46" fillId="9" borderId="119" xfId="0" applyFont="1" applyFill="1" applyBorder="1" applyAlignment="1">
      <alignment horizontal="left" vertical="center" wrapText="1"/>
    </xf>
    <xf numFmtId="0" fontId="100" fillId="0" borderId="119" xfId="0" applyFont="1" applyBorder="1" applyAlignment="1">
      <alignment vertical="center"/>
    </xf>
    <xf numFmtId="9" fontId="46" fillId="11" borderId="119" xfId="0" applyNumberFormat="1" applyFont="1" applyFill="1" applyBorder="1" applyAlignment="1">
      <alignment horizontal="center" vertical="center" wrapText="1"/>
    </xf>
    <xf numFmtId="0" fontId="100" fillId="0" borderId="119" xfId="0" applyFont="1" applyBorder="1"/>
    <xf numFmtId="9" fontId="46" fillId="8" borderId="119" xfId="0" applyNumberFormat="1" applyFont="1" applyFill="1" applyBorder="1" applyAlignment="1">
      <alignment horizontal="center" vertical="center" wrapText="1"/>
    </xf>
    <xf numFmtId="9" fontId="46" fillId="10" borderId="119" xfId="0" applyNumberFormat="1" applyFont="1" applyFill="1" applyBorder="1" applyAlignment="1">
      <alignment horizontal="center" vertical="center" wrapText="1"/>
    </xf>
    <xf numFmtId="9" fontId="46" fillId="12" borderId="119" xfId="0" applyNumberFormat="1" applyFont="1" applyFill="1" applyBorder="1" applyAlignment="1">
      <alignment horizontal="center" vertical="center" wrapText="1"/>
    </xf>
    <xf numFmtId="0" fontId="96" fillId="0" borderId="119" xfId="0" applyFont="1" applyBorder="1"/>
    <xf numFmtId="0" fontId="96" fillId="0" borderId="114" xfId="0" applyFont="1" applyBorder="1"/>
    <xf numFmtId="0" fontId="46" fillId="9" borderId="78" xfId="39" applyFont="1" applyFill="1" applyBorder="1" applyAlignment="1">
      <alignment horizontal="left" vertical="center" wrapText="1"/>
    </xf>
    <xf numFmtId="0" fontId="100" fillId="0" borderId="78" xfId="39" applyFont="1" applyBorder="1" applyAlignment="1">
      <alignment vertical="center"/>
    </xf>
    <xf numFmtId="9" fontId="46" fillId="15" borderId="78" xfId="42" applyFont="1" applyFill="1" applyBorder="1" applyAlignment="1">
      <alignment horizontal="center" vertical="center" wrapText="1"/>
    </xf>
    <xf numFmtId="9" fontId="46" fillId="37" borderId="78" xfId="42" applyFont="1" applyFill="1" applyBorder="1" applyAlignment="1">
      <alignment horizontal="center" vertical="center" wrapText="1"/>
    </xf>
    <xf numFmtId="9" fontId="46" fillId="36" borderId="78" xfId="42" applyFont="1" applyFill="1" applyBorder="1" applyAlignment="1">
      <alignment horizontal="center" vertical="center" wrapText="1"/>
    </xf>
    <xf numFmtId="9" fontId="46" fillId="35" borderId="78" xfId="42" applyFont="1" applyFill="1" applyBorder="1" applyAlignment="1">
      <alignment horizontal="center" vertical="center" wrapText="1"/>
    </xf>
    <xf numFmtId="165" fontId="46" fillId="9" borderId="185" xfId="4" applyNumberFormat="1" applyFont="1" applyFill="1" applyBorder="1" applyAlignment="1">
      <alignment horizontal="center" vertical="center" wrapText="1"/>
    </xf>
    <xf numFmtId="0" fontId="96" fillId="0" borderId="52" xfId="4" applyFont="1" applyBorder="1" applyAlignment="1">
      <alignment wrapText="1"/>
    </xf>
    <xf numFmtId="4" fontId="46" fillId="8" borderId="185" xfId="4" applyNumberFormat="1" applyFont="1" applyFill="1" applyBorder="1" applyAlignment="1">
      <alignment horizontal="center" vertical="center" wrapText="1"/>
    </xf>
    <xf numFmtId="0" fontId="96" fillId="0" borderId="134" xfId="4" applyFont="1" applyBorder="1" applyAlignment="1">
      <alignment wrapText="1"/>
    </xf>
    <xf numFmtId="0" fontId="131" fillId="0" borderId="78" xfId="40" applyFont="1" applyBorder="1" applyAlignment="1" applyProtection="1">
      <alignment horizontal="center" vertical="center" textRotation="90" wrapText="1"/>
      <protection locked="0"/>
    </xf>
    <xf numFmtId="9" fontId="56" fillId="15" borderId="78" xfId="42" applyFont="1" applyFill="1" applyBorder="1" applyAlignment="1">
      <alignment horizontal="center" vertical="center" wrapText="1"/>
    </xf>
    <xf numFmtId="0" fontId="131" fillId="0" borderId="133" xfId="40" applyFont="1" applyBorder="1" applyAlignment="1" applyProtection="1">
      <alignment horizontal="center" vertical="center" textRotation="90" wrapText="1"/>
      <protection locked="0"/>
    </xf>
    <xf numFmtId="0" fontId="131" fillId="0" borderId="119" xfId="40" applyFont="1" applyBorder="1" applyAlignment="1" applyProtection="1">
      <alignment horizontal="center" vertical="center" textRotation="90" wrapText="1"/>
      <protection locked="0"/>
    </xf>
    <xf numFmtId="9" fontId="130" fillId="0" borderId="141" xfId="43" applyFont="1" applyFill="1" applyBorder="1" applyAlignment="1" applyProtection="1">
      <alignment horizontal="center" vertical="center"/>
      <protection locked="0"/>
    </xf>
    <xf numFmtId="9" fontId="130" fillId="0" borderId="140" xfId="43" applyFont="1" applyFill="1" applyBorder="1" applyAlignment="1" applyProtection="1">
      <alignment horizontal="center" vertical="center"/>
      <protection locked="0"/>
    </xf>
    <xf numFmtId="9" fontId="130" fillId="0" borderId="139" xfId="43" applyFont="1" applyFill="1" applyBorder="1" applyAlignment="1" applyProtection="1">
      <alignment horizontal="center" vertical="center"/>
      <protection locked="0"/>
    </xf>
    <xf numFmtId="9" fontId="51" fillId="37" borderId="141" xfId="39" applyNumberFormat="1" applyFont="1" applyFill="1" applyBorder="1" applyAlignment="1">
      <alignment horizontal="center" vertical="center"/>
    </xf>
    <xf numFmtId="0" fontId="51" fillId="37" borderId="140" xfId="39" applyFont="1" applyFill="1" applyBorder="1" applyAlignment="1">
      <alignment horizontal="center" vertical="center"/>
    </xf>
    <xf numFmtId="0" fontId="51" fillId="37" borderId="139" xfId="39" applyFont="1" applyFill="1" applyBorder="1" applyAlignment="1">
      <alignment horizontal="center" vertical="center"/>
    </xf>
    <xf numFmtId="9" fontId="130" fillId="0" borderId="183" xfId="43" applyFont="1" applyFill="1" applyBorder="1" applyAlignment="1" applyProtection="1">
      <alignment horizontal="center" vertical="center"/>
      <protection locked="0"/>
    </xf>
    <xf numFmtId="9" fontId="130" fillId="0" borderId="108" xfId="43" applyFont="1" applyFill="1" applyBorder="1" applyAlignment="1" applyProtection="1">
      <alignment horizontal="center" vertical="center"/>
      <protection locked="0"/>
    </xf>
    <xf numFmtId="9" fontId="130" fillId="0" borderId="184" xfId="43" applyFont="1" applyFill="1" applyBorder="1" applyAlignment="1" applyProtection="1">
      <alignment horizontal="center" vertical="center"/>
      <protection locked="0"/>
    </xf>
    <xf numFmtId="9" fontId="51" fillId="37" borderId="183" xfId="39" applyNumberFormat="1" applyFont="1" applyFill="1" applyBorder="1" applyAlignment="1">
      <alignment horizontal="center" vertical="center"/>
    </xf>
    <xf numFmtId="0" fontId="51" fillId="37" borderId="108" xfId="39" applyFont="1" applyFill="1" applyBorder="1" applyAlignment="1">
      <alignment horizontal="center" vertical="center"/>
    </xf>
    <xf numFmtId="0" fontId="51" fillId="37" borderId="184" xfId="39" applyFont="1" applyFill="1" applyBorder="1" applyAlignment="1">
      <alignment horizontal="center" vertical="center"/>
    </xf>
    <xf numFmtId="0" fontId="79" fillId="0" borderId="65" xfId="11" applyFont="1" applyBorder="1" applyAlignment="1">
      <alignment horizontal="center" vertical="center" textRotation="90" wrapText="1"/>
    </xf>
    <xf numFmtId="0" fontId="79" fillId="0" borderId="67" xfId="11" applyFont="1" applyBorder="1" applyAlignment="1">
      <alignment horizontal="center" vertical="center" textRotation="90" wrapText="1"/>
    </xf>
    <xf numFmtId="0" fontId="79" fillId="0" borderId="144" xfId="11" applyFont="1" applyBorder="1" applyAlignment="1">
      <alignment horizontal="center" vertical="center" textRotation="90" wrapText="1"/>
    </xf>
    <xf numFmtId="0" fontId="107" fillId="38" borderId="140" xfId="11" applyFont="1" applyFill="1" applyBorder="1" applyAlignment="1">
      <alignment horizontal="left" vertical="top" wrapText="1"/>
    </xf>
    <xf numFmtId="0" fontId="107" fillId="38" borderId="139" xfId="11" applyFont="1" applyFill="1" applyBorder="1" applyAlignment="1">
      <alignment horizontal="left" vertical="top" wrapText="1"/>
    </xf>
    <xf numFmtId="9" fontId="108" fillId="15" borderId="141" xfId="13" applyFont="1" applyFill="1" applyBorder="1" applyAlignment="1">
      <alignment horizontal="center" vertical="center" wrapText="1"/>
    </xf>
    <xf numFmtId="9" fontId="108" fillId="15" borderId="140" xfId="13" applyFont="1" applyFill="1" applyBorder="1" applyAlignment="1">
      <alignment horizontal="center" vertical="center" wrapText="1"/>
    </xf>
    <xf numFmtId="9" fontId="108" fillId="15" borderId="139" xfId="13" applyFont="1" applyFill="1" applyBorder="1" applyAlignment="1">
      <alignment horizontal="center" vertical="center" wrapText="1"/>
    </xf>
    <xf numFmtId="9" fontId="108" fillId="37" borderId="141" xfId="13" applyFont="1" applyFill="1" applyBorder="1" applyAlignment="1">
      <alignment horizontal="center" vertical="center" wrapText="1"/>
    </xf>
    <xf numFmtId="9" fontId="108" fillId="37" borderId="140" xfId="13" applyFont="1" applyFill="1" applyBorder="1" applyAlignment="1">
      <alignment horizontal="center" vertical="center" wrapText="1"/>
    </xf>
    <xf numFmtId="9" fontId="108" fillId="37" borderId="139" xfId="13" applyFont="1" applyFill="1" applyBorder="1" applyAlignment="1">
      <alignment horizontal="center" vertical="center" wrapText="1"/>
    </xf>
    <xf numFmtId="9" fontId="74" fillId="36" borderId="141" xfId="13" applyFont="1" applyFill="1" applyBorder="1" applyAlignment="1">
      <alignment horizontal="center" vertical="center" wrapText="1"/>
    </xf>
    <xf numFmtId="9" fontId="74" fillId="36" borderId="140" xfId="13" applyFont="1" applyFill="1" applyBorder="1" applyAlignment="1">
      <alignment horizontal="center" vertical="center" wrapText="1"/>
    </xf>
    <xf numFmtId="9" fontId="74" fillId="36" borderId="139" xfId="13" applyFont="1" applyFill="1" applyBorder="1" applyAlignment="1">
      <alignment horizontal="center" vertical="center" wrapText="1"/>
    </xf>
    <xf numFmtId="9" fontId="74" fillId="35" borderId="141" xfId="13" applyFont="1" applyFill="1" applyBorder="1" applyAlignment="1">
      <alignment horizontal="center" vertical="center" wrapText="1"/>
    </xf>
    <xf numFmtId="9" fontId="74" fillId="35" borderId="140" xfId="13" applyFont="1" applyFill="1" applyBorder="1" applyAlignment="1">
      <alignment horizontal="center" vertical="center" wrapText="1"/>
    </xf>
    <xf numFmtId="9" fontId="74" fillId="35" borderId="139" xfId="13" applyFont="1" applyFill="1" applyBorder="1" applyAlignment="1">
      <alignment horizontal="center" vertical="center" wrapText="1"/>
    </xf>
    <xf numFmtId="0" fontId="84" fillId="28" borderId="127" xfId="11" applyFont="1" applyFill="1" applyBorder="1" applyAlignment="1">
      <alignment horizontal="center" vertical="center" wrapText="1"/>
    </xf>
    <xf numFmtId="0" fontId="84" fillId="28" borderId="128" xfId="11" applyFont="1" applyFill="1" applyBorder="1" applyAlignment="1">
      <alignment horizontal="center" vertical="center" wrapText="1"/>
    </xf>
    <xf numFmtId="164" fontId="115" fillId="2" borderId="68" xfId="11" applyNumberFormat="1" applyFont="1" applyFill="1" applyBorder="1" applyAlignment="1">
      <alignment horizontal="right" vertical="center" wrapText="1"/>
    </xf>
    <xf numFmtId="164" fontId="115" fillId="2" borderId="69" xfId="11" applyNumberFormat="1" applyFont="1" applyFill="1" applyBorder="1" applyAlignment="1">
      <alignment horizontal="right" vertical="center" wrapText="1"/>
    </xf>
    <xf numFmtId="164" fontId="115" fillId="2" borderId="73" xfId="11" applyNumberFormat="1" applyFont="1" applyFill="1" applyBorder="1" applyAlignment="1">
      <alignment horizontal="right" vertical="center" wrapText="1"/>
    </xf>
    <xf numFmtId="164" fontId="115" fillId="2" borderId="74" xfId="11" applyNumberFormat="1" applyFont="1" applyFill="1" applyBorder="1" applyAlignment="1">
      <alignment horizontal="right" vertical="center" wrapText="1"/>
    </xf>
    <xf numFmtId="164" fontId="93" fillId="2" borderId="43" xfId="11" applyNumberFormat="1" applyFont="1" applyFill="1" applyAlignment="1">
      <alignment horizontal="center" vertical="center" wrapText="1"/>
    </xf>
    <xf numFmtId="4" fontId="78" fillId="4" borderId="145" xfId="11" applyNumberFormat="1" applyFont="1" applyFill="1" applyBorder="1" applyAlignment="1">
      <alignment horizontal="center" vertical="center" wrapText="1"/>
    </xf>
    <xf numFmtId="4" fontId="78" fillId="4" borderId="79" xfId="11" applyNumberFormat="1" applyFont="1" applyFill="1" applyBorder="1" applyAlignment="1">
      <alignment horizontal="center" vertical="center" wrapText="1"/>
    </xf>
    <xf numFmtId="4" fontId="78" fillId="4" borderId="144" xfId="11" applyNumberFormat="1" applyFont="1" applyFill="1" applyBorder="1" applyAlignment="1">
      <alignment horizontal="center" vertical="center" wrapText="1"/>
    </xf>
    <xf numFmtId="4" fontId="78" fillId="4" borderId="133" xfId="11" applyNumberFormat="1" applyFont="1" applyFill="1" applyBorder="1" applyAlignment="1">
      <alignment horizontal="center" vertical="center" wrapText="1"/>
    </xf>
    <xf numFmtId="0" fontId="124" fillId="0" borderId="133" xfId="11" applyFont="1" applyBorder="1" applyAlignment="1">
      <alignment wrapText="1"/>
    </xf>
    <xf numFmtId="4" fontId="78" fillId="4" borderId="133" xfId="11" applyNumberFormat="1" applyFont="1" applyFill="1" applyBorder="1" applyAlignment="1">
      <alignment vertical="center" wrapText="1"/>
    </xf>
    <xf numFmtId="0" fontId="83" fillId="28" borderId="43" xfId="11" applyFont="1" applyFill="1" applyAlignment="1">
      <alignment horizontal="center" vertical="center" wrapText="1"/>
    </xf>
    <xf numFmtId="0" fontId="26" fillId="28" borderId="68" xfId="11" applyFont="1" applyFill="1" applyBorder="1" applyAlignment="1">
      <alignment horizontal="center" vertical="center"/>
    </xf>
    <xf numFmtId="0" fontId="26" fillId="28" borderId="69" xfId="11" applyFont="1" applyFill="1" applyBorder="1" applyAlignment="1">
      <alignment horizontal="center" vertical="center"/>
    </xf>
    <xf numFmtId="0" fontId="26" fillId="28" borderId="70" xfId="11" applyFont="1" applyFill="1" applyBorder="1" applyAlignment="1">
      <alignment horizontal="center" vertical="center"/>
    </xf>
    <xf numFmtId="0" fontId="26" fillId="28" borderId="73" xfId="11" applyFont="1" applyFill="1" applyBorder="1" applyAlignment="1">
      <alignment horizontal="center" vertical="center"/>
    </xf>
    <xf numFmtId="0" fontId="26" fillId="28" borderId="74" xfId="11" applyFont="1" applyFill="1" applyBorder="1" applyAlignment="1">
      <alignment horizontal="center" vertical="center"/>
    </xf>
    <xf numFmtId="0" fontId="26" fillId="28" borderId="75" xfId="11" applyFont="1" applyFill="1" applyBorder="1" applyAlignment="1">
      <alignment horizontal="center" vertical="center"/>
    </xf>
    <xf numFmtId="0" fontId="28" fillId="28" borderId="151" xfId="11" applyFont="1" applyFill="1" applyBorder="1" applyAlignment="1">
      <alignment horizontal="left" vertical="center" wrapText="1"/>
    </xf>
    <xf numFmtId="0" fontId="28" fillId="28" borderId="152" xfId="11" applyFont="1" applyFill="1" applyBorder="1" applyAlignment="1">
      <alignment horizontal="left" vertical="center" wrapText="1"/>
    </xf>
    <xf numFmtId="0" fontId="28" fillId="28" borderId="73" xfId="11" applyFont="1" applyFill="1" applyBorder="1" applyAlignment="1">
      <alignment horizontal="left" vertical="center" wrapText="1"/>
    </xf>
    <xf numFmtId="0" fontId="28" fillId="28" borderId="74" xfId="11" applyFont="1" applyFill="1" applyBorder="1" applyAlignment="1">
      <alignment horizontal="left" vertical="center" wrapText="1"/>
    </xf>
    <xf numFmtId="0" fontId="29" fillId="28" borderId="149" xfId="11" applyFont="1" applyFill="1" applyBorder="1" applyAlignment="1">
      <alignment horizontal="left" vertical="center" wrapText="1"/>
    </xf>
    <xf numFmtId="0" fontId="29" fillId="28" borderId="148" xfId="11" applyFont="1" applyFill="1" applyBorder="1" applyAlignment="1">
      <alignment horizontal="left" vertical="center" wrapText="1"/>
    </xf>
    <xf numFmtId="0" fontId="29" fillId="28" borderId="147" xfId="11" applyFont="1" applyFill="1" applyBorder="1" applyAlignment="1">
      <alignment horizontal="left" vertical="center" wrapText="1"/>
    </xf>
    <xf numFmtId="0" fontId="29" fillId="28" borderId="146" xfId="11" applyFont="1" applyFill="1" applyBorder="1" applyAlignment="1">
      <alignment horizontal="left" vertical="center" wrapText="1"/>
    </xf>
    <xf numFmtId="0" fontId="100" fillId="0" borderId="133" xfId="22" applyFont="1" applyFill="1" applyBorder="1" applyAlignment="1">
      <alignment horizontal="center" vertical="center" textRotation="90" wrapText="1"/>
    </xf>
    <xf numFmtId="0" fontId="96" fillId="0" borderId="133" xfId="22" applyFont="1" applyFill="1" applyBorder="1" applyAlignment="1">
      <alignment horizontal="left" vertical="center" wrapText="1"/>
    </xf>
    <xf numFmtId="0" fontId="96" fillId="0" borderId="133" xfId="22" applyFont="1" applyFill="1" applyBorder="1" applyAlignment="1">
      <alignment horizontal="center" wrapText="1"/>
    </xf>
    <xf numFmtId="0" fontId="96" fillId="0" borderId="133" xfId="22" applyFont="1" applyFill="1" applyBorder="1" applyAlignment="1">
      <alignment wrapText="1"/>
    </xf>
    <xf numFmtId="0" fontId="96" fillId="0" borderId="133" xfId="22" applyFont="1" applyFill="1" applyBorder="1" applyAlignment="1">
      <alignment horizontal="center" vertical="center" wrapText="1"/>
    </xf>
    <xf numFmtId="9" fontId="96" fillId="0" borderId="133" xfId="22" applyNumberFormat="1" applyFont="1" applyFill="1" applyBorder="1" applyAlignment="1">
      <alignment horizontal="center" vertical="center" wrapText="1"/>
    </xf>
    <xf numFmtId="171" fontId="96" fillId="0" borderId="133" xfId="22" applyNumberFormat="1" applyFont="1" applyFill="1" applyBorder="1" applyAlignment="1">
      <alignment horizontal="center" vertical="center" wrapText="1"/>
    </xf>
    <xf numFmtId="4" fontId="96" fillId="0" borderId="133" xfId="22" applyNumberFormat="1" applyFont="1" applyFill="1" applyBorder="1" applyAlignment="1">
      <alignment horizontal="center" vertical="center" wrapText="1"/>
    </xf>
    <xf numFmtId="0" fontId="96" fillId="0" borderId="171" xfId="22" applyFont="1" applyFill="1" applyBorder="1" applyAlignment="1">
      <alignment horizontal="center" vertical="center" wrapText="1"/>
    </xf>
    <xf numFmtId="4" fontId="46" fillId="6" borderId="115" xfId="4" applyNumberFormat="1" applyFont="1" applyFill="1" applyBorder="1" applyAlignment="1">
      <alignment horizontal="left" vertical="center" wrapText="1"/>
    </xf>
    <xf numFmtId="4" fontId="96" fillId="0" borderId="117" xfId="22" applyNumberFormat="1" applyFont="1" applyFill="1" applyBorder="1" applyAlignment="1">
      <alignment horizontal="center" vertical="center" wrapText="1"/>
    </xf>
    <xf numFmtId="4" fontId="46" fillId="6" borderId="117" xfId="4" applyNumberFormat="1" applyFont="1" applyFill="1" applyBorder="1" applyAlignment="1">
      <alignment horizontal="left" vertical="center" wrapText="1"/>
    </xf>
    <xf numFmtId="168" fontId="75" fillId="9" borderId="118" xfId="4" applyNumberFormat="1" applyFont="1" applyFill="1" applyBorder="1" applyAlignment="1">
      <alignment horizontal="left" vertical="center" wrapText="1"/>
    </xf>
    <xf numFmtId="0" fontId="46" fillId="9" borderId="119" xfId="4" applyFont="1" applyFill="1" applyBorder="1" applyAlignment="1">
      <alignment horizontal="left" vertical="center" wrapText="1"/>
    </xf>
    <xf numFmtId="0" fontId="96" fillId="0" borderId="119" xfId="4" applyFont="1" applyBorder="1" applyAlignment="1">
      <alignment horizontal="left"/>
    </xf>
    <xf numFmtId="0" fontId="75" fillId="10" borderId="119" xfId="4" applyFont="1" applyFill="1" applyBorder="1" applyAlignment="1">
      <alignment horizontal="left" vertical="center" wrapText="1"/>
    </xf>
    <xf numFmtId="9" fontId="46" fillId="10" borderId="119" xfId="4" applyNumberFormat="1" applyFont="1" applyFill="1" applyBorder="1" applyAlignment="1">
      <alignment horizontal="left" vertical="center"/>
    </xf>
    <xf numFmtId="49" fontId="46" fillId="10" borderId="119" xfId="4" applyNumberFormat="1" applyFont="1" applyFill="1" applyBorder="1" applyAlignment="1">
      <alignment horizontal="left" vertical="center" wrapText="1"/>
    </xf>
    <xf numFmtId="9" fontId="46" fillId="6" borderId="119" xfId="4" applyNumberFormat="1" applyFont="1" applyFill="1" applyBorder="1" applyAlignment="1">
      <alignment horizontal="left" vertical="center" wrapText="1"/>
    </xf>
    <xf numFmtId="0" fontId="46" fillId="6" borderId="119" xfId="4" applyFont="1" applyFill="1" applyBorder="1" applyAlignment="1">
      <alignment horizontal="left" vertical="center" wrapText="1"/>
    </xf>
    <xf numFmtId="9" fontId="46" fillId="11" borderId="119" xfId="4" applyNumberFormat="1" applyFont="1" applyFill="1" applyBorder="1" applyAlignment="1">
      <alignment horizontal="center" vertical="center" wrapText="1"/>
    </xf>
    <xf numFmtId="9" fontId="46" fillId="11" borderId="119" xfId="4" applyNumberFormat="1" applyFont="1" applyFill="1" applyBorder="1" applyAlignment="1">
      <alignment horizontal="center" vertical="center" wrapText="1"/>
    </xf>
    <xf numFmtId="0" fontId="96" fillId="0" borderId="119" xfId="4" applyFont="1" applyBorder="1" applyAlignment="1">
      <alignment horizontal="center"/>
    </xf>
    <xf numFmtId="9" fontId="46" fillId="8" borderId="119" xfId="4" applyNumberFormat="1" applyFont="1" applyFill="1" applyBorder="1" applyAlignment="1">
      <alignment horizontal="center" vertical="center" wrapText="1"/>
    </xf>
    <xf numFmtId="9" fontId="46" fillId="10" borderId="119" xfId="4" applyNumberFormat="1" applyFont="1" applyFill="1" applyBorder="1" applyAlignment="1">
      <alignment horizontal="center" vertical="center" wrapText="1"/>
    </xf>
    <xf numFmtId="9" fontId="46" fillId="12" borderId="119" xfId="4" applyNumberFormat="1" applyFont="1" applyFill="1" applyBorder="1" applyAlignment="1">
      <alignment horizontal="center" vertical="center" wrapText="1"/>
    </xf>
    <xf numFmtId="0" fontId="46" fillId="6" borderId="119" xfId="4" applyFont="1" applyFill="1" applyBorder="1" applyAlignment="1">
      <alignment horizontal="center" vertical="center" wrapText="1"/>
    </xf>
    <xf numFmtId="4" fontId="46" fillId="6" borderId="119" xfId="4" applyNumberFormat="1" applyFont="1" applyFill="1" applyBorder="1" applyAlignment="1">
      <alignment horizontal="left" vertical="center" wrapText="1"/>
    </xf>
    <xf numFmtId="4" fontId="46" fillId="6" borderId="120" xfId="4" applyNumberFormat="1" applyFont="1" applyFill="1" applyBorder="1" applyAlignment="1">
      <alignment horizontal="left" vertical="center" wrapText="1"/>
    </xf>
  </cellXfs>
  <cellStyles count="46">
    <cellStyle name="Comma 2" xfId="27"/>
    <cellStyle name="Comma 2 2" xfId="44"/>
    <cellStyle name="Currency 2" xfId="28"/>
    <cellStyle name="Higlight" xfId="2"/>
    <cellStyle name="Hipervínculo" xfId="3" builtinId="8"/>
    <cellStyle name="Millares" xfId="17" builtinId="3"/>
    <cellStyle name="Millares 2" xfId="5"/>
    <cellStyle name="Millares 2 2" xfId="10"/>
    <cellStyle name="Millares 2 3" xfId="12"/>
    <cellStyle name="Millares 2 4" xfId="21"/>
    <cellStyle name="Millares 2 5" xfId="25"/>
    <cellStyle name="Millares 2 6" xfId="29"/>
    <cellStyle name="Millares 2 7" xfId="36"/>
    <cellStyle name="Millares 3" xfId="9"/>
    <cellStyle name="Millares 4" xfId="14"/>
    <cellStyle name="Millares 5" xfId="19"/>
    <cellStyle name="Millares 6" xfId="38"/>
    <cellStyle name="Normal" xfId="0" builtinId="0"/>
    <cellStyle name="Normal 10" xfId="39"/>
    <cellStyle name="Normal 2" xfId="4"/>
    <cellStyle name="Normal 2 2" xfId="31"/>
    <cellStyle name="Normal 2 3" xfId="30"/>
    <cellStyle name="Normal 2 4" xfId="45"/>
    <cellStyle name="Normal 3" xfId="6"/>
    <cellStyle name="Normal 3 2" xfId="32"/>
    <cellStyle name="Normal 3 2 2" xfId="40"/>
    <cellStyle name="Normal 4" xfId="7"/>
    <cellStyle name="Normal 5" xfId="11"/>
    <cellStyle name="Normal 5 2" xfId="33"/>
    <cellStyle name="Normal 6" xfId="18"/>
    <cellStyle name="Normal 7" xfId="23"/>
    <cellStyle name="Normal 8" xfId="26"/>
    <cellStyle name="Normal 9" xfId="35"/>
    <cellStyle name="Porcentaje" xfId="15" builtinId="5"/>
    <cellStyle name="Porcentaje 2" xfId="8"/>
    <cellStyle name="Porcentaje 2 2" xfId="42"/>
    <cellStyle name="Porcentaje 3" xfId="13"/>
    <cellStyle name="Porcentaje 4" xfId="16"/>
    <cellStyle name="Porcentaje 5" xfId="20"/>
    <cellStyle name="Porcentaje 6" xfId="24"/>
    <cellStyle name="Porcentaje 7" xfId="34"/>
    <cellStyle name="Porcentaje 7 2" xfId="43"/>
    <cellStyle name="Porcentaje 8" xfId="37"/>
    <cellStyle name="Porcentaje 9" xfId="41"/>
    <cellStyle name="Resaltados" xfId="1"/>
    <cellStyle name="Salida" xfId="22" builtinId="21"/>
  </cellStyles>
  <dxfs count="45">
    <dxf>
      <border>
        <vertical/>
        <horizontal/>
      </border>
    </dxf>
    <dxf>
      <fill>
        <patternFill patternType="none"/>
      </fill>
    </dxf>
    <dxf>
      <fill>
        <patternFill patternType="none"/>
      </fill>
    </dxf>
    <dxf>
      <fill>
        <patternFill patternType="none"/>
      </fill>
    </dxf>
    <dxf>
      <fill>
        <patternFill patternType="none"/>
      </fill>
    </dxf>
    <dxf>
      <border>
        <vertical/>
        <horizontal/>
      </border>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border>
        <vertical/>
        <horizontal/>
      </border>
    </dxf>
    <dxf>
      <fill>
        <patternFill patternType="none"/>
      </fill>
    </dxf>
    <dxf>
      <fill>
        <patternFill patternType="none"/>
      </fill>
    </dxf>
    <dxf>
      <border>
        <vertical/>
        <horizontal/>
      </border>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border>
        <vertical/>
        <horizontal/>
      </border>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left style="medium">
          <color rgb="FF000000"/>
        </left>
        <right style="medium">
          <color rgb="FF000000"/>
        </right>
        <top/>
        <bottom/>
        <vertical/>
        <horizontal/>
      </border>
    </dxf>
    <dxf>
      <border outline="0">
        <bottom style="medium">
          <color rgb="FF000000"/>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none"/>
      </font>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3">
    <tableStyle name="Hoja2-style" pivot="0" count="3">
      <tableStyleElement type="headerRow" dxfId="44"/>
      <tableStyleElement type="firstRowStripe" dxfId="43"/>
      <tableStyleElement type="secondRowStripe" dxfId="42"/>
    </tableStyle>
    <tableStyle name="Hoja2-style 2" pivot="0" count="3">
      <tableStyleElement type="headerRow" dxfId="41"/>
      <tableStyleElement type="firstRowStripe" dxfId="40"/>
      <tableStyleElement type="secondRowStripe" dxfId="39"/>
    </tableStyle>
    <tableStyle name="Anexo Presupuesto-style" pivot="0" count="3">
      <tableStyleElement type="headerRow" dxfId="38"/>
      <tableStyleElement type="firstRowStripe" dxfId="37"/>
      <tableStyleElement type="secondRowStripe" dxfId="36"/>
    </tableStyle>
  </tableStyles>
  <colors>
    <mruColors>
      <color rgb="FFF9F9F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28FA214-A669-4FD6-805E-B3F127D82147}" type="doc">
      <dgm:prSet loTypeId="urn:microsoft.com/office/officeart/2005/8/layout/vList2" loCatId="list" qsTypeId="urn:microsoft.com/office/officeart/2005/8/quickstyle/simple1" qsCatId="simple" csTypeId="urn:microsoft.com/office/officeart/2005/8/colors/accent1_1" csCatId="accent1" phldr="1"/>
      <dgm:spPr/>
      <dgm:t>
        <a:bodyPr/>
        <a:lstStyle/>
        <a:p>
          <a:endParaRPr lang="es-DO"/>
        </a:p>
      </dgm:t>
    </dgm:pt>
    <dgm:pt modelId="{1BBCBC74-C539-42A2-AA00-64B8643795D0}">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1:  Expansión de la cobertura y continuidad del servicio de agua potable</a:t>
          </a:r>
          <a:endParaRPr lang="es-DO" sz="1200">
            <a:latin typeface="Times New Roman" panose="02020603050405020304" pitchFamily="18" charset="0"/>
            <a:cs typeface="Times New Roman" panose="02020603050405020304" pitchFamily="18" charset="0"/>
          </a:endParaRPr>
        </a:p>
      </dgm:t>
    </dgm:pt>
    <dgm:pt modelId="{5E305646-1FC5-4387-B25E-EE4108DF1960}" type="parTrans" cxnId="{9C4BEB83-8CFB-4F06-9BC2-67171944FBB1}">
      <dgm:prSet/>
      <dgm:spPr/>
      <dgm:t>
        <a:bodyPr/>
        <a:lstStyle/>
        <a:p>
          <a:endParaRPr lang="es-DO" sz="2800">
            <a:latin typeface="Times New Roman" panose="02020603050405020304" pitchFamily="18" charset="0"/>
            <a:cs typeface="Times New Roman" panose="02020603050405020304" pitchFamily="18" charset="0"/>
          </a:endParaRPr>
        </a:p>
      </dgm:t>
    </dgm:pt>
    <dgm:pt modelId="{3E32ABE7-046A-4F0E-962C-A6334EE58409}" type="sibTrans" cxnId="{9C4BEB83-8CFB-4F06-9BC2-67171944FBB1}">
      <dgm:prSet/>
      <dgm:spPr/>
      <dgm:t>
        <a:bodyPr/>
        <a:lstStyle/>
        <a:p>
          <a:endParaRPr lang="es-DO" sz="2800">
            <a:latin typeface="Times New Roman" panose="02020603050405020304" pitchFamily="18" charset="0"/>
            <a:cs typeface="Times New Roman" panose="02020603050405020304" pitchFamily="18" charset="0"/>
          </a:endParaRPr>
        </a:p>
      </dgm:t>
    </dgm:pt>
    <dgm:pt modelId="{D3BC382D-8D42-48E5-B11F-50736727F01F}">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2:  Reducción del agua no contabilizada y modernización de la infraestructura hidráulica</a:t>
          </a:r>
          <a:endParaRPr lang="es-DO" sz="1200">
            <a:latin typeface="Times New Roman" panose="02020603050405020304" pitchFamily="18" charset="0"/>
            <a:cs typeface="Times New Roman" panose="02020603050405020304" pitchFamily="18" charset="0"/>
          </a:endParaRPr>
        </a:p>
      </dgm:t>
    </dgm:pt>
    <dgm:pt modelId="{B4A51B9C-F843-453A-95A5-1CE2ED0C4BF4}" type="parTrans" cxnId="{2BF277D7-DE1B-40F2-BAA9-AE86ED81594B}">
      <dgm:prSet/>
      <dgm:spPr/>
      <dgm:t>
        <a:bodyPr/>
        <a:lstStyle/>
        <a:p>
          <a:endParaRPr lang="es-DO" sz="2800">
            <a:latin typeface="Times New Roman" panose="02020603050405020304" pitchFamily="18" charset="0"/>
            <a:cs typeface="Times New Roman" panose="02020603050405020304" pitchFamily="18" charset="0"/>
          </a:endParaRPr>
        </a:p>
      </dgm:t>
    </dgm:pt>
    <dgm:pt modelId="{0B69D54C-943E-4156-A4C8-B67429BCA8B0}" type="sibTrans" cxnId="{2BF277D7-DE1B-40F2-BAA9-AE86ED81594B}">
      <dgm:prSet/>
      <dgm:spPr/>
      <dgm:t>
        <a:bodyPr/>
        <a:lstStyle/>
        <a:p>
          <a:endParaRPr lang="es-DO" sz="2800">
            <a:latin typeface="Times New Roman" panose="02020603050405020304" pitchFamily="18" charset="0"/>
            <a:cs typeface="Times New Roman" panose="02020603050405020304" pitchFamily="18" charset="0"/>
          </a:endParaRPr>
        </a:p>
      </dgm:t>
    </dgm:pt>
    <dgm:pt modelId="{138F9E6E-32BB-4CF0-BE18-5C572AC94323}">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3:  Fortalecimiento de la cobertura y eficiencia del alcantarillado sanitario</a:t>
          </a:r>
          <a:endParaRPr lang="es-DO" sz="1200">
            <a:latin typeface="Times New Roman" panose="02020603050405020304" pitchFamily="18" charset="0"/>
            <a:cs typeface="Times New Roman" panose="02020603050405020304" pitchFamily="18" charset="0"/>
          </a:endParaRPr>
        </a:p>
      </dgm:t>
    </dgm:pt>
    <dgm:pt modelId="{24C0CC86-7697-459D-84CA-DC70306D34DA}" type="parTrans" cxnId="{15C93FBB-C4DE-4B4C-B4C9-892CCD4C5C73}">
      <dgm:prSet/>
      <dgm:spPr/>
      <dgm:t>
        <a:bodyPr/>
        <a:lstStyle/>
        <a:p>
          <a:endParaRPr lang="es-DO" sz="2800">
            <a:latin typeface="Times New Roman" panose="02020603050405020304" pitchFamily="18" charset="0"/>
            <a:cs typeface="Times New Roman" panose="02020603050405020304" pitchFamily="18" charset="0"/>
          </a:endParaRPr>
        </a:p>
      </dgm:t>
    </dgm:pt>
    <dgm:pt modelId="{BDF96FBC-CC40-41D2-ADA7-AEFE36AB7A4A}" type="sibTrans" cxnId="{15C93FBB-C4DE-4B4C-B4C9-892CCD4C5C73}">
      <dgm:prSet/>
      <dgm:spPr/>
      <dgm:t>
        <a:bodyPr/>
        <a:lstStyle/>
        <a:p>
          <a:endParaRPr lang="es-DO" sz="2800">
            <a:latin typeface="Times New Roman" panose="02020603050405020304" pitchFamily="18" charset="0"/>
            <a:cs typeface="Times New Roman" panose="02020603050405020304" pitchFamily="18" charset="0"/>
          </a:endParaRPr>
        </a:p>
      </dgm:t>
    </dgm:pt>
    <dgm:pt modelId="{9D1FA084-A16B-4DF3-8869-F9DC1B0BBA5C}">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4:  Modernización de la gestión financiera, administrativa y comercial</a:t>
          </a:r>
          <a:endParaRPr lang="es-DO" sz="1200">
            <a:latin typeface="Times New Roman" panose="02020603050405020304" pitchFamily="18" charset="0"/>
            <a:cs typeface="Times New Roman" panose="02020603050405020304" pitchFamily="18" charset="0"/>
          </a:endParaRPr>
        </a:p>
      </dgm:t>
    </dgm:pt>
    <dgm:pt modelId="{08C6FDB8-BBDC-4BC9-B800-DF79922406F9}" type="parTrans" cxnId="{5A1B040E-4BFD-48F5-8757-37669ADE7E04}">
      <dgm:prSet/>
      <dgm:spPr/>
      <dgm:t>
        <a:bodyPr/>
        <a:lstStyle/>
        <a:p>
          <a:endParaRPr lang="es-DO" sz="2800">
            <a:latin typeface="Times New Roman" panose="02020603050405020304" pitchFamily="18" charset="0"/>
            <a:cs typeface="Times New Roman" panose="02020603050405020304" pitchFamily="18" charset="0"/>
          </a:endParaRPr>
        </a:p>
      </dgm:t>
    </dgm:pt>
    <dgm:pt modelId="{85AB35B7-41B0-4B6A-9E1D-F2B6E6C81347}" type="sibTrans" cxnId="{5A1B040E-4BFD-48F5-8757-37669ADE7E04}">
      <dgm:prSet/>
      <dgm:spPr/>
      <dgm:t>
        <a:bodyPr/>
        <a:lstStyle/>
        <a:p>
          <a:endParaRPr lang="es-DO" sz="2800">
            <a:latin typeface="Times New Roman" panose="02020603050405020304" pitchFamily="18" charset="0"/>
            <a:cs typeface="Times New Roman" panose="02020603050405020304" pitchFamily="18" charset="0"/>
          </a:endParaRPr>
        </a:p>
      </dgm:t>
    </dgm:pt>
    <dgm:pt modelId="{881F0757-1961-4E21-A523-9B1D46E47CE4}">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5:  Educación sanitaria, cultura del agua y participación ciudadana</a:t>
          </a:r>
          <a:endParaRPr lang="es-DO" sz="1200">
            <a:latin typeface="Times New Roman" panose="02020603050405020304" pitchFamily="18" charset="0"/>
            <a:cs typeface="Times New Roman" panose="02020603050405020304" pitchFamily="18" charset="0"/>
          </a:endParaRPr>
        </a:p>
      </dgm:t>
    </dgm:pt>
    <dgm:pt modelId="{F3353E6D-B509-4064-8B4F-AD70F06AB762}" type="parTrans" cxnId="{05445719-F43B-4D91-834F-E2AEAB12F1BB}">
      <dgm:prSet/>
      <dgm:spPr/>
      <dgm:t>
        <a:bodyPr/>
        <a:lstStyle/>
        <a:p>
          <a:endParaRPr lang="es-DO" sz="2800">
            <a:latin typeface="Times New Roman" panose="02020603050405020304" pitchFamily="18" charset="0"/>
            <a:cs typeface="Times New Roman" panose="02020603050405020304" pitchFamily="18" charset="0"/>
          </a:endParaRPr>
        </a:p>
      </dgm:t>
    </dgm:pt>
    <dgm:pt modelId="{E75478FB-2147-4DC8-9603-FA1C9B6D650E}" type="sibTrans" cxnId="{05445719-F43B-4D91-834F-E2AEAB12F1BB}">
      <dgm:prSet/>
      <dgm:spPr/>
      <dgm:t>
        <a:bodyPr/>
        <a:lstStyle/>
        <a:p>
          <a:endParaRPr lang="es-DO" sz="2800">
            <a:latin typeface="Times New Roman" panose="02020603050405020304" pitchFamily="18" charset="0"/>
            <a:cs typeface="Times New Roman" panose="02020603050405020304" pitchFamily="18" charset="0"/>
          </a:endParaRPr>
        </a:p>
      </dgm:t>
    </dgm:pt>
    <dgm:pt modelId="{08C668A6-0BEC-40C0-9C2C-1C48696DB6A0}">
      <dgm:prSet custT="1"/>
      <dgm:spPr>
        <a:solidFill>
          <a:schemeClr val="accent5">
            <a:lumMod val="20000"/>
            <a:lumOff val="80000"/>
          </a:schemeClr>
        </a:solidFill>
      </dgm:spPr>
      <dgm:t>
        <a:bodyPr/>
        <a:lstStyle/>
        <a:p>
          <a:pPr>
            <a:buNone/>
          </a:pPr>
          <a:r>
            <a:rPr lang="es-DO" sz="1200" b="0" i="0" u="none">
              <a:latin typeface="Times New Roman" panose="02020603050405020304" pitchFamily="18" charset="0"/>
              <a:cs typeface="Times New Roman" panose="02020603050405020304" pitchFamily="18" charset="0"/>
            </a:rPr>
            <a:t>Eje Estratégico 6:  Gestión institucional resiliente y adaptación al cambio climático</a:t>
          </a:r>
          <a:endParaRPr lang="es-DO" sz="1200">
            <a:latin typeface="Times New Roman" panose="02020603050405020304" pitchFamily="18" charset="0"/>
            <a:cs typeface="Times New Roman" panose="02020603050405020304" pitchFamily="18" charset="0"/>
          </a:endParaRPr>
        </a:p>
      </dgm:t>
    </dgm:pt>
    <dgm:pt modelId="{1F8B7551-9308-4879-93F7-1E09F1F13771}" type="parTrans" cxnId="{CB093B4C-E829-4FAA-89CD-3B182B503490}">
      <dgm:prSet/>
      <dgm:spPr/>
      <dgm:t>
        <a:bodyPr/>
        <a:lstStyle/>
        <a:p>
          <a:endParaRPr lang="es-DO" sz="2800">
            <a:latin typeface="Times New Roman" panose="02020603050405020304" pitchFamily="18" charset="0"/>
            <a:cs typeface="Times New Roman" panose="02020603050405020304" pitchFamily="18" charset="0"/>
          </a:endParaRPr>
        </a:p>
      </dgm:t>
    </dgm:pt>
    <dgm:pt modelId="{51218A8A-3FFD-4DD4-9798-99D132CAE32C}" type="sibTrans" cxnId="{CB093B4C-E829-4FAA-89CD-3B182B503490}">
      <dgm:prSet/>
      <dgm:spPr/>
      <dgm:t>
        <a:bodyPr/>
        <a:lstStyle/>
        <a:p>
          <a:endParaRPr lang="es-DO" sz="2800">
            <a:latin typeface="Times New Roman" panose="02020603050405020304" pitchFamily="18" charset="0"/>
            <a:cs typeface="Times New Roman" panose="02020603050405020304" pitchFamily="18" charset="0"/>
          </a:endParaRPr>
        </a:p>
      </dgm:t>
    </dgm:pt>
    <dgm:pt modelId="{5026C4B5-8C22-4414-AB6F-CE6F66B3E341}" type="pres">
      <dgm:prSet presAssocID="{728FA214-A669-4FD6-805E-B3F127D82147}" presName="linear" presStyleCnt="0">
        <dgm:presLayoutVars>
          <dgm:animLvl val="lvl"/>
          <dgm:resizeHandles val="exact"/>
        </dgm:presLayoutVars>
      </dgm:prSet>
      <dgm:spPr/>
      <dgm:t>
        <a:bodyPr/>
        <a:lstStyle/>
        <a:p>
          <a:endParaRPr lang="es-DO"/>
        </a:p>
      </dgm:t>
    </dgm:pt>
    <dgm:pt modelId="{D7123212-9427-4E3E-9E46-DA68BEC3315D}" type="pres">
      <dgm:prSet presAssocID="{1BBCBC74-C539-42A2-AA00-64B8643795D0}" presName="parentText" presStyleLbl="node1" presStyleIdx="0" presStyleCnt="6">
        <dgm:presLayoutVars>
          <dgm:chMax val="0"/>
          <dgm:bulletEnabled val="1"/>
        </dgm:presLayoutVars>
      </dgm:prSet>
      <dgm:spPr/>
      <dgm:t>
        <a:bodyPr/>
        <a:lstStyle/>
        <a:p>
          <a:endParaRPr lang="es-DO"/>
        </a:p>
      </dgm:t>
    </dgm:pt>
    <dgm:pt modelId="{0FD2B3ED-6ADF-446C-84B0-88F6D0F92532}" type="pres">
      <dgm:prSet presAssocID="{3E32ABE7-046A-4F0E-962C-A6334EE58409}" presName="spacer" presStyleCnt="0"/>
      <dgm:spPr/>
    </dgm:pt>
    <dgm:pt modelId="{5D5AA2DF-A2AD-4BB0-95AF-188100F36B57}" type="pres">
      <dgm:prSet presAssocID="{D3BC382D-8D42-48E5-B11F-50736727F01F}" presName="parentText" presStyleLbl="node1" presStyleIdx="1" presStyleCnt="6">
        <dgm:presLayoutVars>
          <dgm:chMax val="0"/>
          <dgm:bulletEnabled val="1"/>
        </dgm:presLayoutVars>
      </dgm:prSet>
      <dgm:spPr/>
      <dgm:t>
        <a:bodyPr/>
        <a:lstStyle/>
        <a:p>
          <a:endParaRPr lang="es-DO"/>
        </a:p>
      </dgm:t>
    </dgm:pt>
    <dgm:pt modelId="{C3643521-8C71-4F58-A786-C8CEF75DF23E}" type="pres">
      <dgm:prSet presAssocID="{0B69D54C-943E-4156-A4C8-B67429BCA8B0}" presName="spacer" presStyleCnt="0"/>
      <dgm:spPr/>
    </dgm:pt>
    <dgm:pt modelId="{C387FA11-2EC5-4028-B8B8-DBCD15058752}" type="pres">
      <dgm:prSet presAssocID="{138F9E6E-32BB-4CF0-BE18-5C572AC94323}" presName="parentText" presStyleLbl="node1" presStyleIdx="2" presStyleCnt="6">
        <dgm:presLayoutVars>
          <dgm:chMax val="0"/>
          <dgm:bulletEnabled val="1"/>
        </dgm:presLayoutVars>
      </dgm:prSet>
      <dgm:spPr/>
      <dgm:t>
        <a:bodyPr/>
        <a:lstStyle/>
        <a:p>
          <a:endParaRPr lang="es-DO"/>
        </a:p>
      </dgm:t>
    </dgm:pt>
    <dgm:pt modelId="{5EC4EE37-681F-46C0-8E4D-803C236C2C1E}" type="pres">
      <dgm:prSet presAssocID="{BDF96FBC-CC40-41D2-ADA7-AEFE36AB7A4A}" presName="spacer" presStyleCnt="0"/>
      <dgm:spPr/>
    </dgm:pt>
    <dgm:pt modelId="{871146E9-BC2B-421D-B206-765F06E6DCCA}" type="pres">
      <dgm:prSet presAssocID="{9D1FA084-A16B-4DF3-8869-F9DC1B0BBA5C}" presName="parentText" presStyleLbl="node1" presStyleIdx="3" presStyleCnt="6">
        <dgm:presLayoutVars>
          <dgm:chMax val="0"/>
          <dgm:bulletEnabled val="1"/>
        </dgm:presLayoutVars>
      </dgm:prSet>
      <dgm:spPr/>
      <dgm:t>
        <a:bodyPr/>
        <a:lstStyle/>
        <a:p>
          <a:endParaRPr lang="es-DO"/>
        </a:p>
      </dgm:t>
    </dgm:pt>
    <dgm:pt modelId="{85A9DC77-061F-4E0D-AB29-D1F446743B84}" type="pres">
      <dgm:prSet presAssocID="{85AB35B7-41B0-4B6A-9E1D-F2B6E6C81347}" presName="spacer" presStyleCnt="0"/>
      <dgm:spPr/>
    </dgm:pt>
    <dgm:pt modelId="{595DCE9D-215B-4164-8526-CFF43436FB99}" type="pres">
      <dgm:prSet presAssocID="{881F0757-1961-4E21-A523-9B1D46E47CE4}" presName="parentText" presStyleLbl="node1" presStyleIdx="4" presStyleCnt="6">
        <dgm:presLayoutVars>
          <dgm:chMax val="0"/>
          <dgm:bulletEnabled val="1"/>
        </dgm:presLayoutVars>
      </dgm:prSet>
      <dgm:spPr/>
      <dgm:t>
        <a:bodyPr/>
        <a:lstStyle/>
        <a:p>
          <a:endParaRPr lang="es-DO"/>
        </a:p>
      </dgm:t>
    </dgm:pt>
    <dgm:pt modelId="{A5F099C7-01D9-43F6-8499-76F7DD2E06AD}" type="pres">
      <dgm:prSet presAssocID="{E75478FB-2147-4DC8-9603-FA1C9B6D650E}" presName="spacer" presStyleCnt="0"/>
      <dgm:spPr/>
    </dgm:pt>
    <dgm:pt modelId="{5D54F3A7-1C0C-4168-858B-2D74BA794863}" type="pres">
      <dgm:prSet presAssocID="{08C668A6-0BEC-40C0-9C2C-1C48696DB6A0}" presName="parentText" presStyleLbl="node1" presStyleIdx="5" presStyleCnt="6">
        <dgm:presLayoutVars>
          <dgm:chMax val="0"/>
          <dgm:bulletEnabled val="1"/>
        </dgm:presLayoutVars>
      </dgm:prSet>
      <dgm:spPr/>
      <dgm:t>
        <a:bodyPr/>
        <a:lstStyle/>
        <a:p>
          <a:endParaRPr lang="es-DO"/>
        </a:p>
      </dgm:t>
    </dgm:pt>
  </dgm:ptLst>
  <dgm:cxnLst>
    <dgm:cxn modelId="{9C4BEB83-8CFB-4F06-9BC2-67171944FBB1}" srcId="{728FA214-A669-4FD6-805E-B3F127D82147}" destId="{1BBCBC74-C539-42A2-AA00-64B8643795D0}" srcOrd="0" destOrd="0" parTransId="{5E305646-1FC5-4387-B25E-EE4108DF1960}" sibTransId="{3E32ABE7-046A-4F0E-962C-A6334EE58409}"/>
    <dgm:cxn modelId="{CB093B4C-E829-4FAA-89CD-3B182B503490}" srcId="{728FA214-A669-4FD6-805E-B3F127D82147}" destId="{08C668A6-0BEC-40C0-9C2C-1C48696DB6A0}" srcOrd="5" destOrd="0" parTransId="{1F8B7551-9308-4879-93F7-1E09F1F13771}" sibTransId="{51218A8A-3FFD-4DD4-9798-99D132CAE32C}"/>
    <dgm:cxn modelId="{15C93FBB-C4DE-4B4C-B4C9-892CCD4C5C73}" srcId="{728FA214-A669-4FD6-805E-B3F127D82147}" destId="{138F9E6E-32BB-4CF0-BE18-5C572AC94323}" srcOrd="2" destOrd="0" parTransId="{24C0CC86-7697-459D-84CA-DC70306D34DA}" sibTransId="{BDF96FBC-CC40-41D2-ADA7-AEFE36AB7A4A}"/>
    <dgm:cxn modelId="{B4283CF8-6DFC-4BEA-87B5-D4461AFB4E90}" type="presOf" srcId="{881F0757-1961-4E21-A523-9B1D46E47CE4}" destId="{595DCE9D-215B-4164-8526-CFF43436FB99}" srcOrd="0" destOrd="0" presId="urn:microsoft.com/office/officeart/2005/8/layout/vList2"/>
    <dgm:cxn modelId="{D2DB1D11-446C-47DA-B5F8-95E7BC7CE936}" type="presOf" srcId="{08C668A6-0BEC-40C0-9C2C-1C48696DB6A0}" destId="{5D54F3A7-1C0C-4168-858B-2D74BA794863}" srcOrd="0" destOrd="0" presId="urn:microsoft.com/office/officeart/2005/8/layout/vList2"/>
    <dgm:cxn modelId="{BEB8566F-9C3A-4183-87CD-626E1D71850F}" type="presOf" srcId="{9D1FA084-A16B-4DF3-8869-F9DC1B0BBA5C}" destId="{871146E9-BC2B-421D-B206-765F06E6DCCA}" srcOrd="0" destOrd="0" presId="urn:microsoft.com/office/officeart/2005/8/layout/vList2"/>
    <dgm:cxn modelId="{C22FDB6C-C71E-4A4D-935A-5E97859FA659}" type="presOf" srcId="{138F9E6E-32BB-4CF0-BE18-5C572AC94323}" destId="{C387FA11-2EC5-4028-B8B8-DBCD15058752}" srcOrd="0" destOrd="0" presId="urn:microsoft.com/office/officeart/2005/8/layout/vList2"/>
    <dgm:cxn modelId="{FCED6EF7-6B9A-4F2D-8547-F6D33F07662F}" type="presOf" srcId="{1BBCBC74-C539-42A2-AA00-64B8643795D0}" destId="{D7123212-9427-4E3E-9E46-DA68BEC3315D}" srcOrd="0" destOrd="0" presId="urn:microsoft.com/office/officeart/2005/8/layout/vList2"/>
    <dgm:cxn modelId="{5A1B040E-4BFD-48F5-8757-37669ADE7E04}" srcId="{728FA214-A669-4FD6-805E-B3F127D82147}" destId="{9D1FA084-A16B-4DF3-8869-F9DC1B0BBA5C}" srcOrd="3" destOrd="0" parTransId="{08C6FDB8-BBDC-4BC9-B800-DF79922406F9}" sibTransId="{85AB35B7-41B0-4B6A-9E1D-F2B6E6C81347}"/>
    <dgm:cxn modelId="{05445719-F43B-4D91-834F-E2AEAB12F1BB}" srcId="{728FA214-A669-4FD6-805E-B3F127D82147}" destId="{881F0757-1961-4E21-A523-9B1D46E47CE4}" srcOrd="4" destOrd="0" parTransId="{F3353E6D-B509-4064-8B4F-AD70F06AB762}" sibTransId="{E75478FB-2147-4DC8-9603-FA1C9B6D650E}"/>
    <dgm:cxn modelId="{2BF277D7-DE1B-40F2-BAA9-AE86ED81594B}" srcId="{728FA214-A669-4FD6-805E-B3F127D82147}" destId="{D3BC382D-8D42-48E5-B11F-50736727F01F}" srcOrd="1" destOrd="0" parTransId="{B4A51B9C-F843-453A-95A5-1CE2ED0C4BF4}" sibTransId="{0B69D54C-943E-4156-A4C8-B67429BCA8B0}"/>
    <dgm:cxn modelId="{C47DD371-B67C-4B43-A103-31F0CBB50518}" type="presOf" srcId="{D3BC382D-8D42-48E5-B11F-50736727F01F}" destId="{5D5AA2DF-A2AD-4BB0-95AF-188100F36B57}" srcOrd="0" destOrd="0" presId="urn:microsoft.com/office/officeart/2005/8/layout/vList2"/>
    <dgm:cxn modelId="{1D8B9006-0504-4B7B-895E-782FB0F52797}" type="presOf" srcId="{728FA214-A669-4FD6-805E-B3F127D82147}" destId="{5026C4B5-8C22-4414-AB6F-CE6F66B3E341}" srcOrd="0" destOrd="0" presId="urn:microsoft.com/office/officeart/2005/8/layout/vList2"/>
    <dgm:cxn modelId="{37BB2451-E1F7-4A88-AA79-05A5E75C8FCF}" type="presParOf" srcId="{5026C4B5-8C22-4414-AB6F-CE6F66B3E341}" destId="{D7123212-9427-4E3E-9E46-DA68BEC3315D}" srcOrd="0" destOrd="0" presId="urn:microsoft.com/office/officeart/2005/8/layout/vList2"/>
    <dgm:cxn modelId="{8B605FC3-A34A-4115-8585-ED29CA1FEE44}" type="presParOf" srcId="{5026C4B5-8C22-4414-AB6F-CE6F66B3E341}" destId="{0FD2B3ED-6ADF-446C-84B0-88F6D0F92532}" srcOrd="1" destOrd="0" presId="urn:microsoft.com/office/officeart/2005/8/layout/vList2"/>
    <dgm:cxn modelId="{557CF2FE-1B5E-4946-996F-6DBC68044CFF}" type="presParOf" srcId="{5026C4B5-8C22-4414-AB6F-CE6F66B3E341}" destId="{5D5AA2DF-A2AD-4BB0-95AF-188100F36B57}" srcOrd="2" destOrd="0" presId="urn:microsoft.com/office/officeart/2005/8/layout/vList2"/>
    <dgm:cxn modelId="{286E05AE-835F-43D8-A1F3-9EF481D28A59}" type="presParOf" srcId="{5026C4B5-8C22-4414-AB6F-CE6F66B3E341}" destId="{C3643521-8C71-4F58-A786-C8CEF75DF23E}" srcOrd="3" destOrd="0" presId="urn:microsoft.com/office/officeart/2005/8/layout/vList2"/>
    <dgm:cxn modelId="{5A342D2A-669B-48FA-A88C-306E9AD222B8}" type="presParOf" srcId="{5026C4B5-8C22-4414-AB6F-CE6F66B3E341}" destId="{C387FA11-2EC5-4028-B8B8-DBCD15058752}" srcOrd="4" destOrd="0" presId="urn:microsoft.com/office/officeart/2005/8/layout/vList2"/>
    <dgm:cxn modelId="{21EAAAE4-5AF0-4D8A-A328-0C304C0784F0}" type="presParOf" srcId="{5026C4B5-8C22-4414-AB6F-CE6F66B3E341}" destId="{5EC4EE37-681F-46C0-8E4D-803C236C2C1E}" srcOrd="5" destOrd="0" presId="urn:microsoft.com/office/officeart/2005/8/layout/vList2"/>
    <dgm:cxn modelId="{F21AB314-8A2E-4A56-A2A9-FA4FC836F6A7}" type="presParOf" srcId="{5026C4B5-8C22-4414-AB6F-CE6F66B3E341}" destId="{871146E9-BC2B-421D-B206-765F06E6DCCA}" srcOrd="6" destOrd="0" presId="urn:microsoft.com/office/officeart/2005/8/layout/vList2"/>
    <dgm:cxn modelId="{9A374C3A-42E3-4F23-A106-DC4DB3EED62A}" type="presParOf" srcId="{5026C4B5-8C22-4414-AB6F-CE6F66B3E341}" destId="{85A9DC77-061F-4E0D-AB29-D1F446743B84}" srcOrd="7" destOrd="0" presId="urn:microsoft.com/office/officeart/2005/8/layout/vList2"/>
    <dgm:cxn modelId="{083C0371-1B85-4BA9-BA51-917B46C2C8FB}" type="presParOf" srcId="{5026C4B5-8C22-4414-AB6F-CE6F66B3E341}" destId="{595DCE9D-215B-4164-8526-CFF43436FB99}" srcOrd="8" destOrd="0" presId="urn:microsoft.com/office/officeart/2005/8/layout/vList2"/>
    <dgm:cxn modelId="{E87CC429-384A-4DAE-96BA-F1A323F1DB90}" type="presParOf" srcId="{5026C4B5-8C22-4414-AB6F-CE6F66B3E341}" destId="{A5F099C7-01D9-43F6-8499-76F7DD2E06AD}" srcOrd="9" destOrd="0" presId="urn:microsoft.com/office/officeart/2005/8/layout/vList2"/>
    <dgm:cxn modelId="{8299DE1F-3CA3-4E3C-BB8F-3BAFF9FD5725}" type="presParOf" srcId="{5026C4B5-8C22-4414-AB6F-CE6F66B3E341}" destId="{5D54F3A7-1C0C-4168-858B-2D74BA794863}" srcOrd="1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7123212-9427-4E3E-9E46-DA68BEC3315D}">
      <dsp:nvSpPr>
        <dsp:cNvPr id="0" name=""/>
        <dsp:cNvSpPr/>
      </dsp:nvSpPr>
      <dsp:spPr>
        <a:xfrm>
          <a:off x="0" y="49673"/>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1:  Expansión de la cobertura y continuidad del servicio de agua potable</a:t>
          </a:r>
          <a:endParaRPr lang="es-DO" sz="1200" kern="1200">
            <a:latin typeface="Times New Roman" panose="02020603050405020304" pitchFamily="18" charset="0"/>
            <a:cs typeface="Times New Roman" panose="02020603050405020304" pitchFamily="18" charset="0"/>
          </a:endParaRPr>
        </a:p>
      </dsp:txBody>
      <dsp:txXfrm>
        <a:off x="17363" y="67036"/>
        <a:ext cx="6877803" cy="320954"/>
      </dsp:txXfrm>
    </dsp:sp>
    <dsp:sp modelId="{5D5AA2DF-A2AD-4BB0-95AF-188100F36B57}">
      <dsp:nvSpPr>
        <dsp:cNvPr id="0" name=""/>
        <dsp:cNvSpPr/>
      </dsp:nvSpPr>
      <dsp:spPr>
        <a:xfrm>
          <a:off x="0" y="460073"/>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2:  Reducción del agua no contabilizada y modernización de la infraestructura hidráulica</a:t>
          </a:r>
          <a:endParaRPr lang="es-DO" sz="1200" kern="1200">
            <a:latin typeface="Times New Roman" panose="02020603050405020304" pitchFamily="18" charset="0"/>
            <a:cs typeface="Times New Roman" panose="02020603050405020304" pitchFamily="18" charset="0"/>
          </a:endParaRPr>
        </a:p>
      </dsp:txBody>
      <dsp:txXfrm>
        <a:off x="17363" y="477436"/>
        <a:ext cx="6877803" cy="320954"/>
      </dsp:txXfrm>
    </dsp:sp>
    <dsp:sp modelId="{C387FA11-2EC5-4028-B8B8-DBCD15058752}">
      <dsp:nvSpPr>
        <dsp:cNvPr id="0" name=""/>
        <dsp:cNvSpPr/>
      </dsp:nvSpPr>
      <dsp:spPr>
        <a:xfrm>
          <a:off x="0" y="870474"/>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3:  Fortalecimiento de la cobertura y eficiencia del alcantarillado sanitario</a:t>
          </a:r>
          <a:endParaRPr lang="es-DO" sz="1200" kern="1200">
            <a:latin typeface="Times New Roman" panose="02020603050405020304" pitchFamily="18" charset="0"/>
            <a:cs typeface="Times New Roman" panose="02020603050405020304" pitchFamily="18" charset="0"/>
          </a:endParaRPr>
        </a:p>
      </dsp:txBody>
      <dsp:txXfrm>
        <a:off x="17363" y="887837"/>
        <a:ext cx="6877803" cy="320954"/>
      </dsp:txXfrm>
    </dsp:sp>
    <dsp:sp modelId="{871146E9-BC2B-421D-B206-765F06E6DCCA}">
      <dsp:nvSpPr>
        <dsp:cNvPr id="0" name=""/>
        <dsp:cNvSpPr/>
      </dsp:nvSpPr>
      <dsp:spPr>
        <a:xfrm>
          <a:off x="0" y="1280874"/>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4:  Modernización de la gestión financiera, administrativa y comercial</a:t>
          </a:r>
          <a:endParaRPr lang="es-DO" sz="1200" kern="1200">
            <a:latin typeface="Times New Roman" panose="02020603050405020304" pitchFamily="18" charset="0"/>
            <a:cs typeface="Times New Roman" panose="02020603050405020304" pitchFamily="18" charset="0"/>
          </a:endParaRPr>
        </a:p>
      </dsp:txBody>
      <dsp:txXfrm>
        <a:off x="17363" y="1298237"/>
        <a:ext cx="6877803" cy="320954"/>
      </dsp:txXfrm>
    </dsp:sp>
    <dsp:sp modelId="{595DCE9D-215B-4164-8526-CFF43436FB99}">
      <dsp:nvSpPr>
        <dsp:cNvPr id="0" name=""/>
        <dsp:cNvSpPr/>
      </dsp:nvSpPr>
      <dsp:spPr>
        <a:xfrm>
          <a:off x="0" y="1691274"/>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5:  Educación sanitaria, cultura del agua y participación ciudadana</a:t>
          </a:r>
          <a:endParaRPr lang="es-DO" sz="1200" kern="1200">
            <a:latin typeface="Times New Roman" panose="02020603050405020304" pitchFamily="18" charset="0"/>
            <a:cs typeface="Times New Roman" panose="02020603050405020304" pitchFamily="18" charset="0"/>
          </a:endParaRPr>
        </a:p>
      </dsp:txBody>
      <dsp:txXfrm>
        <a:off x="17363" y="1708637"/>
        <a:ext cx="6877803" cy="320954"/>
      </dsp:txXfrm>
    </dsp:sp>
    <dsp:sp modelId="{5D54F3A7-1C0C-4168-858B-2D74BA794863}">
      <dsp:nvSpPr>
        <dsp:cNvPr id="0" name=""/>
        <dsp:cNvSpPr/>
      </dsp:nvSpPr>
      <dsp:spPr>
        <a:xfrm>
          <a:off x="0" y="2101674"/>
          <a:ext cx="6912529" cy="355680"/>
        </a:xfrm>
        <a:prstGeom prst="roundRect">
          <a:avLst/>
        </a:prstGeom>
        <a:solidFill>
          <a:schemeClr val="accent5">
            <a:lumMod val="20000"/>
            <a:lumOff val="8000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l" defTabSz="533400">
            <a:lnSpc>
              <a:spcPct val="90000"/>
            </a:lnSpc>
            <a:spcBef>
              <a:spcPct val="0"/>
            </a:spcBef>
            <a:spcAft>
              <a:spcPct val="35000"/>
            </a:spcAft>
            <a:buNone/>
          </a:pPr>
          <a:r>
            <a:rPr lang="es-DO" sz="1200" b="0" i="0" u="none" kern="1200">
              <a:latin typeface="Times New Roman" panose="02020603050405020304" pitchFamily="18" charset="0"/>
              <a:cs typeface="Times New Roman" panose="02020603050405020304" pitchFamily="18" charset="0"/>
            </a:rPr>
            <a:t>Eje Estratégico 6:  Gestión institucional resiliente y adaptación al cambio climático</a:t>
          </a:r>
          <a:endParaRPr lang="es-DO" sz="1200" kern="1200">
            <a:latin typeface="Times New Roman" panose="02020603050405020304" pitchFamily="18" charset="0"/>
            <a:cs typeface="Times New Roman" panose="02020603050405020304" pitchFamily="18" charset="0"/>
          </a:endParaRPr>
        </a:p>
      </dsp:txBody>
      <dsp:txXfrm>
        <a:off x="17363" y="2119037"/>
        <a:ext cx="6877803" cy="320954"/>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461072</xdr:colOff>
      <xdr:row>78</xdr:row>
      <xdr:rowOff>127000</xdr:rowOff>
    </xdr:to>
    <xdr:pic>
      <xdr:nvPicPr>
        <xdr:cNvPr id="4" name="Imagen 3" descr="C:\Users\LENOVO\Desktop\enero_00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749072" cy="149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2.png">
          <a:extLst>
            <a:ext uri="{FF2B5EF4-FFF2-40B4-BE49-F238E27FC236}">
              <a16:creationId xmlns:a16="http://schemas.microsoft.com/office/drawing/2014/main" xmlns="" id="{69E7F050-FE2C-410D-8770-D5A0F1CB5380}"/>
            </a:ext>
          </a:extLst>
        </xdr:cNvPr>
        <xdr:cNvPicPr preferRelativeResize="0"/>
      </xdr:nvPicPr>
      <xdr:blipFill>
        <a:blip xmlns:r="http://schemas.openxmlformats.org/officeDocument/2006/relationships" r:embed="rId1" cstate="print"/>
        <a:stretch>
          <a:fillRect/>
        </a:stretch>
      </xdr:blipFill>
      <xdr:spPr>
        <a:xfrm>
          <a:off x="1866900" y="123825"/>
          <a:ext cx="7096125" cy="10953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2</xdr:col>
      <xdr:colOff>203226</xdr:colOff>
      <xdr:row>0</xdr:row>
      <xdr:rowOff>123263</xdr:rowOff>
    </xdr:from>
    <xdr:ext cx="7102927" cy="1102563"/>
    <xdr:pic>
      <xdr:nvPicPr>
        <xdr:cNvPr id="2" name="Imagen 1">
          <a:extLst>
            <a:ext uri="{FF2B5EF4-FFF2-40B4-BE49-F238E27FC236}">
              <a16:creationId xmlns:a16="http://schemas.microsoft.com/office/drawing/2014/main" xmlns="" id="{A34E7670-193C-44AD-A896-654F5B68D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0101" y="123263"/>
          <a:ext cx="7102927" cy="110256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xdr:col>
      <xdr:colOff>203226</xdr:colOff>
      <xdr:row>0</xdr:row>
      <xdr:rowOff>123263</xdr:rowOff>
    </xdr:from>
    <xdr:ext cx="7102927" cy="1102563"/>
    <xdr:pic>
      <xdr:nvPicPr>
        <xdr:cNvPr id="2" name="Imagen 1">
          <a:extLst>
            <a:ext uri="{FF2B5EF4-FFF2-40B4-BE49-F238E27FC236}">
              <a16:creationId xmlns:a16="http://schemas.microsoft.com/office/drawing/2014/main" xmlns="" id="{49F0E4FB-E071-4DC3-901A-75E8FA843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7226" y="123263"/>
          <a:ext cx="7102927" cy="110256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1.png">
          <a:extLst>
            <a:ext uri="{FF2B5EF4-FFF2-40B4-BE49-F238E27FC236}">
              <a16:creationId xmlns:a16="http://schemas.microsoft.com/office/drawing/2014/main" xmlns="" id="{D6A45ACC-E150-4386-9DF0-D476E6180B31}"/>
            </a:ext>
          </a:extLst>
        </xdr:cNvPr>
        <xdr:cNvPicPr preferRelativeResize="0"/>
      </xdr:nvPicPr>
      <xdr:blipFill>
        <a:blip xmlns:r="http://schemas.openxmlformats.org/officeDocument/2006/relationships" r:embed="rId1" cstate="print"/>
        <a:stretch>
          <a:fillRect/>
        </a:stretch>
      </xdr:blipFill>
      <xdr:spPr>
        <a:xfrm>
          <a:off x="1866900" y="123825"/>
          <a:ext cx="7096125" cy="109537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3</xdr:col>
      <xdr:colOff>98451</xdr:colOff>
      <xdr:row>0</xdr:row>
      <xdr:rowOff>132788</xdr:rowOff>
    </xdr:from>
    <xdr:ext cx="7102927" cy="1102563"/>
    <xdr:pic>
      <xdr:nvPicPr>
        <xdr:cNvPr id="2" name="Imagen 1">
          <a:extLst>
            <a:ext uri="{FF2B5EF4-FFF2-40B4-BE49-F238E27FC236}">
              <a16:creationId xmlns:a16="http://schemas.microsoft.com/office/drawing/2014/main" xmlns="" id="{C06A4C50-4D0E-4BE7-AB53-71A1550D2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0101" y="132788"/>
          <a:ext cx="7102927" cy="1102563"/>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7</xdr:col>
      <xdr:colOff>9525</xdr:colOff>
      <xdr:row>15</xdr:row>
      <xdr:rowOff>9526</xdr:rowOff>
    </xdr:from>
    <xdr:ext cx="2514600" cy="1562099"/>
    <xdr:pic>
      <xdr:nvPicPr>
        <xdr:cNvPr id="2" name="image2.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7353300" y="2943226"/>
          <a:ext cx="2514600" cy="156209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xdr:col>
      <xdr:colOff>249115</xdr:colOff>
      <xdr:row>5</xdr:row>
      <xdr:rowOff>73270</xdr:rowOff>
    </xdr:from>
    <xdr:to>
      <xdr:col>10</xdr:col>
      <xdr:colOff>14654</xdr:colOff>
      <xdr:row>19</xdr:row>
      <xdr:rowOff>40298</xdr:rowOff>
    </xdr:to>
    <xdr:graphicFrame macro="">
      <xdr:nvGraphicFramePr>
        <xdr:cNvPr id="2" name="Diagrama 1">
          <a:extLst>
            <a:ext uri="{FF2B5EF4-FFF2-40B4-BE49-F238E27FC236}">
              <a16:creationId xmlns:a16="http://schemas.microsoft.com/office/drawing/2014/main" xmlns="" id="{484FE2AF-EB70-4AA1-A633-AF3BE02437F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1.png">
          <a:extLst>
            <a:ext uri="{FF2B5EF4-FFF2-40B4-BE49-F238E27FC236}">
              <a16:creationId xmlns:a16="http://schemas.microsoft.com/office/drawing/2014/main" xmlns="" id="{8DB7CB1D-4543-4ACD-A12E-9FEB50D56699}"/>
            </a:ext>
          </a:extLst>
        </xdr:cNvPr>
        <xdr:cNvPicPr preferRelativeResize="0"/>
      </xdr:nvPicPr>
      <xdr:blipFill>
        <a:blip xmlns:r="http://schemas.openxmlformats.org/officeDocument/2006/relationships" r:embed="rId1" cstate="print"/>
        <a:stretch>
          <a:fillRect/>
        </a:stretch>
      </xdr:blipFill>
      <xdr:spPr>
        <a:xfrm>
          <a:off x="1438275" y="123825"/>
          <a:ext cx="70961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2.png">
          <a:extLst>
            <a:ext uri="{FF2B5EF4-FFF2-40B4-BE49-F238E27FC236}">
              <a16:creationId xmlns:a16="http://schemas.microsoft.com/office/drawing/2014/main" xmlns="" id="{A172791A-D1BD-44C0-9B50-8CC0DBE09906}"/>
            </a:ext>
          </a:extLst>
        </xdr:cNvPr>
        <xdr:cNvPicPr preferRelativeResize="0"/>
      </xdr:nvPicPr>
      <xdr:blipFill>
        <a:blip xmlns:r="http://schemas.openxmlformats.org/officeDocument/2006/relationships" r:embed="rId1" cstate="print"/>
        <a:stretch>
          <a:fillRect/>
        </a:stretch>
      </xdr:blipFill>
      <xdr:spPr>
        <a:xfrm>
          <a:off x="1438275" y="123825"/>
          <a:ext cx="70961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2.png">
          <a:extLst>
            <a:ext uri="{FF2B5EF4-FFF2-40B4-BE49-F238E27FC236}">
              <a16:creationId xmlns:a16="http://schemas.microsoft.com/office/drawing/2014/main" xmlns="" id="{35E73F19-C794-4C43-97D2-5C82FE8B44E9}"/>
            </a:ext>
          </a:extLst>
        </xdr:cNvPr>
        <xdr:cNvPicPr preferRelativeResize="0"/>
      </xdr:nvPicPr>
      <xdr:blipFill>
        <a:blip xmlns:r="http://schemas.openxmlformats.org/officeDocument/2006/relationships" r:embed="rId1" cstate="print"/>
        <a:stretch>
          <a:fillRect/>
        </a:stretch>
      </xdr:blipFill>
      <xdr:spPr>
        <a:xfrm>
          <a:off x="1438275" y="123825"/>
          <a:ext cx="7096125" cy="1095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2.png">
          <a:extLst>
            <a:ext uri="{FF2B5EF4-FFF2-40B4-BE49-F238E27FC236}">
              <a16:creationId xmlns:a16="http://schemas.microsoft.com/office/drawing/2014/main" xmlns="" id="{BFA8FA5A-5AAE-47B9-8CEC-246206B7ABB1}"/>
            </a:ext>
          </a:extLst>
        </xdr:cNvPr>
        <xdr:cNvPicPr preferRelativeResize="0"/>
      </xdr:nvPicPr>
      <xdr:blipFill>
        <a:blip xmlns:r="http://schemas.openxmlformats.org/officeDocument/2006/relationships" r:embed="rId1" cstate="print"/>
        <a:stretch>
          <a:fillRect/>
        </a:stretch>
      </xdr:blipFill>
      <xdr:spPr>
        <a:xfrm>
          <a:off x="1438275" y="123825"/>
          <a:ext cx="709612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2.png">
          <a:extLst>
            <a:ext uri="{FF2B5EF4-FFF2-40B4-BE49-F238E27FC236}">
              <a16:creationId xmlns:a16="http://schemas.microsoft.com/office/drawing/2014/main" xmlns="" id="{2A220EEF-0A6F-4503-88C0-4978D12748CC}"/>
            </a:ext>
          </a:extLst>
        </xdr:cNvPr>
        <xdr:cNvPicPr preferRelativeResize="0"/>
      </xdr:nvPicPr>
      <xdr:blipFill>
        <a:blip xmlns:r="http://schemas.openxmlformats.org/officeDocument/2006/relationships" r:embed="rId1" cstate="print"/>
        <a:stretch>
          <a:fillRect/>
        </a:stretch>
      </xdr:blipFill>
      <xdr:spPr>
        <a:xfrm>
          <a:off x="1438275" y="123825"/>
          <a:ext cx="7096125" cy="10953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98451</xdr:colOff>
      <xdr:row>0</xdr:row>
      <xdr:rowOff>132788</xdr:rowOff>
    </xdr:from>
    <xdr:ext cx="7102927" cy="1102563"/>
    <xdr:pic>
      <xdr:nvPicPr>
        <xdr:cNvPr id="2" name="Imagen 1">
          <a:extLst>
            <a:ext uri="{FF2B5EF4-FFF2-40B4-BE49-F238E27FC236}">
              <a16:creationId xmlns:a16="http://schemas.microsoft.com/office/drawing/2014/main" xmlns="" id="{2F412FA5-9EA5-4D02-A062-21A3F7524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4451" y="132788"/>
          <a:ext cx="7102927" cy="110256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95250</xdr:colOff>
      <xdr:row>0</xdr:row>
      <xdr:rowOff>123825</xdr:rowOff>
    </xdr:from>
    <xdr:ext cx="7096125" cy="109537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3" name="Table_3" displayName="Table_3" ref="A2:M6">
  <tableColumns count="13">
    <tableColumn id="1" name="ID"/>
    <tableColumn id="2" name="Actividad / Producto"/>
    <tableColumn id="3" name="Tipo de Gasto"/>
    <tableColumn id="4" name="Recurso Humano"/>
    <tableColumn id="5" name="Recurso Material"/>
    <tableColumn id="6" name="Costo Estimado (RD$)"/>
    <tableColumn id="7" name="Q1"/>
    <tableColumn id="8" name="Q2"/>
    <tableColumn id="9" name="Q3"/>
    <tableColumn id="10" name="Q4"/>
    <tableColumn id="11" name="Fuente de Financiamiento"/>
    <tableColumn id="12" name="Total RD$"/>
    <tableColumn id="13" name="Observaciones"/>
  </tableColumns>
  <tableStyleInfo name="Anexo Presupuesto-style" showFirstColumn="1" showLastColumn="1" showRowStripes="1" showColumnStripes="0"/>
</table>
</file>

<file path=xl/tables/table2.xml><?xml version="1.0" encoding="utf-8"?>
<table xmlns="http://schemas.openxmlformats.org/spreadsheetml/2006/main" id="1" name="Table_1" displayName="Table_1" ref="L2:L14">
  <tableColumns count="1">
    <tableColumn id="1" name="DIRECCIONES "/>
  </tableColumns>
  <tableStyleInfo name="Hoja2-style" showFirstColumn="1" showLastColumn="1" showRowStripes="1" showColumnStripes="0"/>
</table>
</file>

<file path=xl/tables/table3.xml><?xml version="1.0" encoding="utf-8"?>
<table xmlns="http://schemas.openxmlformats.org/spreadsheetml/2006/main" id="2" name="Table_2" displayName="Table_2" ref="Q2:Q8">
  <tableColumns count="1">
    <tableColumn id="1" name="Eje Estratégico"/>
  </tableColumns>
  <tableStyleInfo name="Hoja2-style 2" showFirstColumn="1" showLastColumn="1" showRowStripes="1" showColumnStripes="0"/>
</table>
</file>

<file path=xl/tables/table4.xml><?xml version="1.0" encoding="utf-8"?>
<table xmlns="http://schemas.openxmlformats.org/spreadsheetml/2006/main" id="5" name="Table_26" displayName="Table_26" ref="A45:A51">
  <tableColumns count="1">
    <tableColumn id="1" name="Eje Estratégico"/>
  </tableColumns>
  <tableStyleInfo name="Hoja2-style 2" showFirstColumn="1" showLastColumn="1" showRowStripes="1" showColumnStripes="0"/>
</table>
</file>

<file path=xl/tables/table5.xml><?xml version="1.0" encoding="utf-8"?>
<table xmlns="http://schemas.openxmlformats.org/spreadsheetml/2006/main" id="6" name="tipo" displayName="tipo" ref="D2:D9" totalsRowShown="0" headerRowDxfId="35" dataDxfId="34" tableBorderDxfId="33">
  <autoFilter ref="D2:D9"/>
  <tableColumns count="1">
    <tableColumn id="1" name="Tipo de Servicio" dataDxfId="32"/>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15.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E18" zoomScale="40" zoomScaleNormal="40" workbookViewId="0">
      <selection activeCell="AT85" sqref="AT85"/>
    </sheetView>
  </sheetViews>
  <sheetFormatPr baseColWidth="10" defaultRowHeight="14.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775"/>
  <sheetViews>
    <sheetView showGridLines="0" view="pageBreakPreview" topLeftCell="B73" zoomScale="55" zoomScaleNormal="70" zoomScaleSheetLayoutView="55" workbookViewId="0">
      <selection activeCell="I37" sqref="I37"/>
    </sheetView>
  </sheetViews>
  <sheetFormatPr baseColWidth="10" defaultColWidth="14.453125" defaultRowHeight="15" customHeight="1" outlineLevelRow="1"/>
  <cols>
    <col min="1" max="1" width="6.453125" style="131" customWidth="1"/>
    <col min="2" max="2" width="13.1796875" style="131" customWidth="1"/>
    <col min="3" max="3" width="7.26953125" style="131" customWidth="1"/>
    <col min="4" max="4" width="45.54296875" style="1744" customWidth="1"/>
    <col min="5" max="5" width="15.81640625" style="131" customWidth="1"/>
    <col min="6" max="6" width="10.81640625" style="131" customWidth="1"/>
    <col min="7" max="7" width="15" style="131" customWidth="1"/>
    <col min="8" max="8" width="13.453125" style="131" customWidth="1"/>
    <col min="9" max="9" width="20" style="132" customWidth="1"/>
    <col min="10" max="10" width="27.453125" style="131" customWidth="1"/>
    <col min="11" max="11" width="9.453125" style="132" customWidth="1"/>
    <col min="12" max="12" width="6.453125" style="131" bestFit="1" customWidth="1"/>
    <col min="13" max="14" width="6.81640625" style="131" bestFit="1" customWidth="1"/>
    <col min="15" max="15" width="6.453125" style="131" bestFit="1" customWidth="1"/>
    <col min="16" max="17" width="6.81640625" style="131" bestFit="1" customWidth="1"/>
    <col min="18" max="20" width="7.453125" style="131" bestFit="1" customWidth="1"/>
    <col min="21" max="23" width="8.453125" style="131" bestFit="1" customWidth="1"/>
    <col min="24" max="24" width="27.1796875" style="131" customWidth="1"/>
    <col min="25" max="25" width="21.1796875" style="131" customWidth="1"/>
    <col min="26" max="26" width="14.453125" style="131" customWidth="1"/>
    <col min="27" max="27" width="31.54296875" style="131" customWidth="1"/>
    <col min="28" max="28" width="20" style="131" customWidth="1"/>
    <col min="29" max="29" width="18.26953125" style="131" customWidth="1"/>
    <col min="30" max="30" width="4.6328125" style="131" customWidth="1"/>
    <col min="31" max="16384" width="14.453125" style="131"/>
  </cols>
  <sheetData>
    <row r="1" spans="1:30" ht="18" customHeight="1">
      <c r="A1" s="7"/>
      <c r="B1" s="2"/>
      <c r="C1" s="3"/>
      <c r="D1" s="756"/>
      <c r="E1" s="4"/>
      <c r="F1" s="5"/>
      <c r="G1" s="3"/>
      <c r="H1" s="5"/>
      <c r="I1" s="6"/>
      <c r="J1" s="6"/>
      <c r="K1" s="6"/>
      <c r="L1" s="2684"/>
      <c r="M1" s="2685"/>
      <c r="N1" s="2685"/>
      <c r="O1" s="2685"/>
      <c r="P1" s="2685"/>
      <c r="Q1" s="2685"/>
      <c r="R1" s="2685"/>
      <c r="S1" s="2685"/>
      <c r="T1" s="2685"/>
      <c r="U1" s="2685"/>
      <c r="V1" s="2685"/>
      <c r="W1" s="2685"/>
      <c r="X1" s="2685"/>
      <c r="Y1" s="2685"/>
      <c r="Z1" s="2685"/>
      <c r="AA1" s="2685"/>
      <c r="AB1" s="2685"/>
      <c r="AC1" s="2686"/>
      <c r="AD1" s="3"/>
    </row>
    <row r="2" spans="1:30" ht="18" customHeight="1">
      <c r="A2" s="7"/>
      <c r="B2" s="7"/>
      <c r="C2" s="8"/>
      <c r="D2" s="757"/>
      <c r="E2" s="10"/>
      <c r="F2" s="11"/>
      <c r="G2" s="11"/>
      <c r="H2" s="11"/>
      <c r="I2" s="16"/>
      <c r="J2" s="11"/>
      <c r="K2" s="6"/>
      <c r="L2" s="2687"/>
      <c r="M2" s="2688"/>
      <c r="N2" s="2688"/>
      <c r="O2" s="2688"/>
      <c r="P2" s="2688"/>
      <c r="Q2" s="2688"/>
      <c r="R2" s="2688"/>
      <c r="S2" s="2688"/>
      <c r="T2" s="2688"/>
      <c r="U2" s="2688"/>
      <c r="V2" s="2688"/>
      <c r="W2" s="2688"/>
      <c r="X2" s="2688"/>
      <c r="Y2" s="2688"/>
      <c r="Z2" s="2688"/>
      <c r="AA2" s="2688"/>
      <c r="AB2" s="2688"/>
      <c r="AC2" s="2689"/>
      <c r="AD2" s="1698"/>
    </row>
    <row r="3" spans="1:30" ht="18" customHeight="1">
      <c r="A3" s="7"/>
      <c r="B3" s="7"/>
      <c r="C3" s="8"/>
      <c r="D3" s="758"/>
      <c r="E3" s="10"/>
      <c r="F3" s="11"/>
      <c r="G3" s="11"/>
      <c r="H3" s="11"/>
      <c r="I3" s="16"/>
      <c r="J3" s="11"/>
      <c r="K3" s="6"/>
      <c r="L3" s="2687"/>
      <c r="M3" s="2688"/>
      <c r="N3" s="2688"/>
      <c r="O3" s="2688"/>
      <c r="P3" s="2688"/>
      <c r="Q3" s="2688"/>
      <c r="R3" s="2688"/>
      <c r="S3" s="2688"/>
      <c r="T3" s="2688"/>
      <c r="U3" s="2688"/>
      <c r="V3" s="2688"/>
      <c r="W3" s="2688"/>
      <c r="X3" s="2688"/>
      <c r="Y3" s="2688"/>
      <c r="Z3" s="2688"/>
      <c r="AA3" s="2688"/>
      <c r="AB3" s="2688"/>
      <c r="AC3" s="2689"/>
      <c r="AD3" s="1698"/>
    </row>
    <row r="4" spans="1:30" ht="18" customHeight="1">
      <c r="A4" s="7"/>
      <c r="B4" s="7"/>
      <c r="C4" s="8"/>
      <c r="D4" s="759"/>
      <c r="E4" s="10"/>
      <c r="F4" s="11"/>
      <c r="G4" s="11"/>
      <c r="H4" s="11"/>
      <c r="I4" s="16"/>
      <c r="J4" s="11"/>
      <c r="K4" s="6"/>
      <c r="L4" s="2687"/>
      <c r="M4" s="2688"/>
      <c r="N4" s="2688"/>
      <c r="O4" s="2688"/>
      <c r="P4" s="2688"/>
      <c r="Q4" s="2688"/>
      <c r="R4" s="2688"/>
      <c r="S4" s="2688"/>
      <c r="T4" s="2688"/>
      <c r="U4" s="2688"/>
      <c r="V4" s="2688"/>
      <c r="W4" s="2688"/>
      <c r="X4" s="2688"/>
      <c r="Y4" s="2688"/>
      <c r="Z4" s="2688"/>
      <c r="AA4" s="2688"/>
      <c r="AB4" s="2688"/>
      <c r="AC4" s="2689"/>
      <c r="AD4" s="1698"/>
    </row>
    <row r="5" spans="1:30" ht="35.25" customHeight="1" thickBot="1">
      <c r="A5" s="7"/>
      <c r="B5" s="14"/>
      <c r="C5" s="14"/>
      <c r="D5" s="760"/>
      <c r="E5" s="15"/>
      <c r="F5" s="14"/>
      <c r="G5" s="14"/>
      <c r="H5" s="14"/>
      <c r="I5" s="1900"/>
      <c r="J5" s="11"/>
      <c r="K5" s="16"/>
      <c r="L5" s="2690"/>
      <c r="M5" s="2691"/>
      <c r="N5" s="2691"/>
      <c r="O5" s="2691"/>
      <c r="P5" s="2691"/>
      <c r="Q5" s="2691"/>
      <c r="R5" s="2691"/>
      <c r="S5" s="2691"/>
      <c r="T5" s="2691"/>
      <c r="U5" s="2691"/>
      <c r="V5" s="2691"/>
      <c r="W5" s="2691"/>
      <c r="X5" s="2691"/>
      <c r="Y5" s="2691"/>
      <c r="Z5" s="2691"/>
      <c r="AA5" s="2691"/>
      <c r="AB5" s="2691"/>
      <c r="AC5" s="2692"/>
      <c r="AD5" s="1698"/>
    </row>
    <row r="6" spans="1:30" ht="18" customHeight="1" thickTop="1" thickBot="1">
      <c r="A6" s="7"/>
      <c r="B6" s="11"/>
      <c r="C6" s="8"/>
      <c r="D6" s="758"/>
      <c r="E6" s="10"/>
      <c r="F6" s="11"/>
      <c r="G6" s="11"/>
      <c r="H6" s="11"/>
      <c r="I6" s="16"/>
      <c r="J6" s="11"/>
      <c r="K6" s="16"/>
      <c r="L6" s="11"/>
      <c r="M6" s="11"/>
      <c r="N6" s="11"/>
      <c r="O6" s="11"/>
      <c r="P6" s="11"/>
      <c r="Q6" s="11"/>
      <c r="R6" s="11"/>
      <c r="S6" s="11"/>
      <c r="T6" s="11"/>
      <c r="U6" s="11"/>
      <c r="V6" s="11"/>
      <c r="W6" s="17"/>
      <c r="X6" s="18"/>
      <c r="Y6" s="17"/>
      <c r="Z6" s="17"/>
      <c r="AA6" s="17"/>
      <c r="AB6" s="17"/>
      <c r="AC6" s="17"/>
      <c r="AD6" s="1699"/>
    </row>
    <row r="7" spans="1:30" ht="27.75" customHeight="1" thickTop="1">
      <c r="A7" s="7"/>
      <c r="B7" s="1700"/>
      <c r="C7" s="897" t="s">
        <v>0</v>
      </c>
      <c r="D7" s="1701"/>
      <c r="E7" s="1702"/>
      <c r="F7" s="1703"/>
      <c r="G7" s="1703"/>
      <c r="H7" s="1703"/>
      <c r="I7" s="1704"/>
      <c r="J7" s="1703"/>
      <c r="K7" s="1704"/>
      <c r="L7" s="1703"/>
      <c r="M7" s="1703"/>
      <c r="N7" s="1703"/>
      <c r="O7" s="1703"/>
      <c r="P7" s="1703"/>
      <c r="Q7" s="1703"/>
      <c r="R7" s="1703"/>
      <c r="S7" s="1703"/>
      <c r="T7" s="1703"/>
      <c r="U7" s="1703"/>
      <c r="V7" s="1703"/>
      <c r="W7" s="1703"/>
      <c r="X7" s="1704"/>
      <c r="Y7" s="1703"/>
      <c r="Z7" s="2693" t="s">
        <v>2101</v>
      </c>
      <c r="AA7" s="2694"/>
      <c r="AB7" s="2694"/>
      <c r="AC7" s="2695"/>
      <c r="AD7" s="7"/>
    </row>
    <row r="8" spans="1:30" ht="27.75" customHeight="1" thickBot="1">
      <c r="A8" s="7"/>
      <c r="B8" s="1705"/>
      <c r="C8" s="1706"/>
      <c r="D8" s="1707"/>
      <c r="E8" s="1708"/>
      <c r="F8" s="1709"/>
      <c r="G8" s="1709"/>
      <c r="H8" s="1709"/>
      <c r="I8" s="1710"/>
      <c r="J8" s="1709"/>
      <c r="K8" s="1710"/>
      <c r="L8" s="1709"/>
      <c r="M8" s="1709"/>
      <c r="N8" s="1709"/>
      <c r="O8" s="1709"/>
      <c r="P8" s="1709"/>
      <c r="Q8" s="1709"/>
      <c r="R8" s="1709"/>
      <c r="S8" s="1709"/>
      <c r="T8" s="1709"/>
      <c r="U8" s="1709"/>
      <c r="V8" s="1709"/>
      <c r="W8" s="1709"/>
      <c r="X8" s="1710"/>
      <c r="Y8" s="1709"/>
      <c r="Z8" s="2696" t="s">
        <v>2067</v>
      </c>
      <c r="AA8" s="2697"/>
      <c r="AB8" s="2697"/>
      <c r="AC8" s="2698"/>
      <c r="AD8" s="7"/>
    </row>
    <row r="9" spans="1:30" ht="27.75" customHeight="1">
      <c r="A9" s="7"/>
      <c r="B9" s="1705"/>
      <c r="C9" s="2347" t="s">
        <v>2</v>
      </c>
      <c r="D9" s="2348"/>
      <c r="E9" s="2348"/>
      <c r="F9" s="2348"/>
      <c r="G9" s="2348"/>
      <c r="H9" s="2348"/>
      <c r="I9" s="2348"/>
      <c r="J9" s="1711"/>
      <c r="K9" s="1712"/>
      <c r="L9" s="1711"/>
      <c r="M9" s="1711"/>
      <c r="N9" s="1711"/>
      <c r="O9" s="1711"/>
      <c r="P9" s="1711"/>
      <c r="Q9" s="1711"/>
      <c r="R9" s="1711"/>
      <c r="S9" s="1711"/>
      <c r="T9" s="1711"/>
      <c r="U9" s="1711"/>
      <c r="V9" s="1711"/>
      <c r="W9" s="1711"/>
      <c r="X9" s="1712"/>
      <c r="Y9" s="1711"/>
      <c r="Z9" s="1711"/>
      <c r="AA9" s="1713"/>
      <c r="AB9" s="2699" t="s">
        <v>2072</v>
      </c>
      <c r="AC9" s="2700"/>
      <c r="AD9" s="7"/>
    </row>
    <row r="10" spans="1:30" ht="27.75" customHeight="1" thickBot="1">
      <c r="A10" s="7"/>
      <c r="B10" s="1714"/>
      <c r="C10" s="2168"/>
      <c r="D10" s="2169"/>
      <c r="E10" s="2169"/>
      <c r="F10" s="2169"/>
      <c r="G10" s="2169"/>
      <c r="H10" s="2169"/>
      <c r="I10" s="2169"/>
      <c r="J10" s="1715"/>
      <c r="K10" s="1716"/>
      <c r="L10" s="1715"/>
      <c r="M10" s="1715"/>
      <c r="N10" s="1715"/>
      <c r="O10" s="1715"/>
      <c r="P10" s="1715"/>
      <c r="Q10" s="1715"/>
      <c r="R10" s="1715"/>
      <c r="S10" s="1715"/>
      <c r="T10" s="1715"/>
      <c r="U10" s="1715"/>
      <c r="V10" s="1715"/>
      <c r="W10" s="1715"/>
      <c r="X10" s="1716"/>
      <c r="Y10" s="1715"/>
      <c r="Z10" s="1715"/>
      <c r="AA10" s="1717"/>
      <c r="AB10" s="2701"/>
      <c r="AC10" s="2702"/>
      <c r="AD10" s="7"/>
    </row>
    <row r="11" spans="1:30" ht="18" customHeight="1" thickTop="1" thickBot="1">
      <c r="A11" s="7"/>
      <c r="B11" s="11"/>
      <c r="C11" s="1718"/>
      <c r="D11" s="1719"/>
      <c r="E11" s="1720"/>
      <c r="F11" s="1721"/>
      <c r="G11" s="1721"/>
      <c r="H11" s="1699"/>
      <c r="I11" s="1699"/>
      <c r="J11" s="1699"/>
      <c r="K11" s="1699"/>
      <c r="L11" s="1699"/>
      <c r="M11" s="1699"/>
      <c r="N11" s="1699"/>
      <c r="O11" s="1699"/>
      <c r="P11" s="1699"/>
      <c r="Q11" s="1699"/>
      <c r="R11" s="1699"/>
      <c r="S11" s="1699"/>
      <c r="T11" s="1699"/>
      <c r="U11" s="1699"/>
      <c r="V11" s="1699"/>
      <c r="W11" s="1699"/>
      <c r="X11" s="1699"/>
      <c r="Y11" s="1699"/>
      <c r="Z11" s="1699"/>
      <c r="AA11" s="1699"/>
      <c r="AB11" s="1699"/>
      <c r="AC11" s="1699"/>
      <c r="AD11" s="1699"/>
    </row>
    <row r="12" spans="1:30" ht="20.25" customHeight="1" thickBot="1">
      <c r="A12" s="7"/>
      <c r="B12" s="2584" t="s">
        <v>4</v>
      </c>
      <c r="C12" s="2703"/>
      <c r="D12" s="2704"/>
      <c r="E12" s="1519" t="str">
        <f>VLOOKUP($B$12,Hoja2!Q$3:R$8,2,0)</f>
        <v xml:space="preserve"> Modernización de la gestión financiera, administrativa y comercial</v>
      </c>
      <c r="F12" s="1519"/>
      <c r="G12" s="1519"/>
      <c r="H12" s="1103"/>
      <c r="I12" s="1722"/>
      <c r="J12" s="1103"/>
      <c r="K12" s="1722"/>
      <c r="L12" s="1103"/>
      <c r="M12" s="1103"/>
      <c r="N12" s="1103"/>
      <c r="O12" s="1103"/>
      <c r="P12" s="1103"/>
      <c r="Q12" s="1103"/>
      <c r="R12" s="1103"/>
      <c r="S12" s="1103"/>
      <c r="T12" s="1103"/>
      <c r="U12" s="1103"/>
      <c r="V12" s="1103"/>
      <c r="W12" s="1103"/>
      <c r="X12" s="1722"/>
      <c r="Y12" s="1103"/>
      <c r="Z12" s="1103"/>
      <c r="AA12" s="1103"/>
      <c r="AB12" s="1103"/>
      <c r="AC12" s="1723"/>
      <c r="AD12" s="1724"/>
    </row>
    <row r="13" spans="1:30" ht="20.25" customHeight="1" thickBot="1">
      <c r="A13" s="7"/>
      <c r="B13" s="45"/>
      <c r="C13" s="45"/>
      <c r="D13" s="1725"/>
      <c r="E13" s="1726"/>
      <c r="F13" s="1727"/>
      <c r="G13" s="1727"/>
      <c r="H13" s="1727"/>
      <c r="I13" s="1728"/>
      <c r="J13" s="1727"/>
      <c r="K13" s="1728"/>
      <c r="L13" s="1727"/>
      <c r="M13" s="1727"/>
      <c r="N13" s="1727"/>
      <c r="O13" s="1727"/>
      <c r="P13" s="1727"/>
      <c r="Q13" s="1727"/>
      <c r="R13" s="1727"/>
      <c r="S13" s="1727"/>
      <c r="T13" s="1727"/>
      <c r="U13" s="1727"/>
      <c r="V13" s="1727"/>
      <c r="W13" s="1727"/>
      <c r="X13" s="1699"/>
      <c r="Y13" s="1699"/>
      <c r="Z13" s="1699"/>
      <c r="AA13" s="1699"/>
      <c r="AB13" s="1699"/>
      <c r="AC13" s="1699"/>
      <c r="AD13" s="1699"/>
    </row>
    <row r="14" spans="1:30" ht="34.5" customHeight="1" thickBot="1">
      <c r="A14" s="7"/>
      <c r="B14" s="2705" t="s">
        <v>1788</v>
      </c>
      <c r="C14" s="2706"/>
      <c r="D14" s="2706"/>
      <c r="E14" s="2706"/>
      <c r="F14" s="2706"/>
      <c r="G14" s="2706"/>
      <c r="H14" s="2706"/>
      <c r="I14" s="2706"/>
      <c r="J14" s="2706"/>
      <c r="K14" s="2706"/>
      <c r="L14" s="2706"/>
      <c r="M14" s="2706"/>
      <c r="N14" s="2706"/>
      <c r="O14" s="2706"/>
      <c r="P14" s="2706"/>
      <c r="Q14" s="2706"/>
      <c r="R14" s="2706"/>
      <c r="S14" s="2706"/>
      <c r="T14" s="2706"/>
      <c r="U14" s="2706"/>
      <c r="V14" s="2706"/>
      <c r="W14" s="2706"/>
      <c r="X14" s="2706"/>
      <c r="Y14" s="2706"/>
      <c r="Z14" s="2706"/>
      <c r="AA14" s="2706"/>
      <c r="AB14" s="2706"/>
      <c r="AC14" s="2707"/>
      <c r="AD14" s="1724"/>
    </row>
    <row r="15" spans="1:30" ht="18" customHeight="1" thickBot="1">
      <c r="A15" s="7"/>
      <c r="B15" s="55"/>
      <c r="C15" s="3"/>
      <c r="D15" s="761"/>
      <c r="E15" s="56"/>
      <c r="F15" s="5"/>
      <c r="G15" s="5"/>
      <c r="H15" s="5"/>
      <c r="I15" s="6"/>
      <c r="J15" s="5"/>
      <c r="K15" s="58"/>
      <c r="L15" s="58"/>
      <c r="M15" s="58"/>
      <c r="N15" s="58"/>
      <c r="O15" s="58"/>
      <c r="P15" s="58"/>
      <c r="Q15" s="58"/>
      <c r="R15" s="58"/>
      <c r="S15" s="58"/>
      <c r="T15" s="58"/>
      <c r="U15" s="59"/>
      <c r="V15" s="59"/>
      <c r="W15" s="59"/>
      <c r="X15" s="5"/>
      <c r="Y15" s="6"/>
      <c r="Z15" s="6"/>
      <c r="AA15" s="3"/>
      <c r="AB15" s="3"/>
      <c r="AC15" s="3"/>
      <c r="AD15" s="7"/>
    </row>
    <row r="16" spans="1:30" ht="18" customHeight="1">
      <c r="B16" s="2665" t="s">
        <v>6</v>
      </c>
      <c r="C16" s="2666"/>
      <c r="D16" s="2666"/>
      <c r="E16" s="2666"/>
      <c r="F16" s="2666"/>
      <c r="G16" s="2666"/>
      <c r="H16" s="2666"/>
      <c r="I16" s="2666"/>
      <c r="J16" s="2666"/>
      <c r="K16" s="2666"/>
      <c r="L16" s="2666"/>
      <c r="M16" s="2666"/>
      <c r="N16" s="2667"/>
      <c r="O16" s="60"/>
      <c r="P16" s="60"/>
      <c r="Q16" s="60"/>
      <c r="R16" s="60"/>
      <c r="S16" s="60"/>
      <c r="T16" s="60"/>
      <c r="U16" s="60"/>
      <c r="V16" s="60"/>
      <c r="W16" s="60"/>
      <c r="X16" s="61"/>
      <c r="Y16" s="60"/>
      <c r="Z16" s="60"/>
      <c r="AA16" s="60"/>
      <c r="AB16" s="60"/>
      <c r="AC16" s="62"/>
    </row>
    <row r="17" spans="1:31" ht="18" customHeight="1" thickBot="1">
      <c r="B17" s="2668"/>
      <c r="C17" s="2669"/>
      <c r="D17" s="2669"/>
      <c r="E17" s="2669"/>
      <c r="F17" s="2669"/>
      <c r="G17" s="2669"/>
      <c r="H17" s="2669"/>
      <c r="I17" s="2669"/>
      <c r="J17" s="2669"/>
      <c r="K17" s="2669"/>
      <c r="L17" s="2669"/>
      <c r="M17" s="2669"/>
      <c r="N17" s="2670"/>
      <c r="O17" s="63"/>
      <c r="P17" s="63"/>
      <c r="Q17" s="63"/>
      <c r="R17" s="63"/>
      <c r="S17" s="63"/>
      <c r="T17" s="63"/>
      <c r="U17" s="63"/>
      <c r="V17" s="63"/>
      <c r="W17" s="63"/>
      <c r="X17" s="64"/>
      <c r="Y17" s="63"/>
      <c r="Z17" s="63"/>
      <c r="AA17" s="63"/>
      <c r="AB17" s="63"/>
      <c r="AC17" s="65"/>
    </row>
    <row r="18" spans="1:31" ht="18" customHeight="1" thickBot="1">
      <c r="A18" s="131" t="s">
        <v>7</v>
      </c>
      <c r="B18" s="2673"/>
      <c r="C18" s="2674"/>
      <c r="D18" s="2674"/>
      <c r="E18" s="2674"/>
      <c r="F18" s="2674"/>
      <c r="G18" s="2674"/>
      <c r="H18" s="2674"/>
      <c r="I18" s="2674"/>
      <c r="J18" s="2674"/>
      <c r="K18" s="2674"/>
      <c r="L18" s="2674"/>
      <c r="M18" s="2674"/>
      <c r="N18" s="2674"/>
      <c r="O18" s="2674"/>
      <c r="P18" s="2674"/>
      <c r="Q18" s="2674"/>
      <c r="R18" s="2674"/>
      <c r="S18" s="2674"/>
      <c r="T18" s="2674"/>
      <c r="U18" s="2674"/>
      <c r="V18" s="2674"/>
      <c r="W18" s="2674"/>
      <c r="X18" s="2674"/>
      <c r="Y18" s="2674"/>
      <c r="Z18" s="2674"/>
      <c r="AA18" s="2674"/>
      <c r="AB18" s="2674"/>
      <c r="AC18" s="2649"/>
    </row>
    <row r="19" spans="1:31" ht="30" customHeight="1" thickBot="1">
      <c r="B19" s="674" t="s">
        <v>8</v>
      </c>
      <c r="C19" s="2675" t="s">
        <v>9</v>
      </c>
      <c r="D19" s="2676"/>
      <c r="E19" s="2676"/>
      <c r="F19" s="2676"/>
      <c r="G19" s="2676"/>
      <c r="H19" s="2676"/>
      <c r="I19" s="2676"/>
      <c r="J19" s="2676"/>
      <c r="K19" s="2676"/>
      <c r="L19" s="2676"/>
      <c r="M19" s="2676"/>
      <c r="N19" s="2676"/>
      <c r="O19" s="2676"/>
      <c r="P19" s="2676"/>
      <c r="Q19" s="2676"/>
      <c r="R19" s="2676"/>
      <c r="S19" s="2676"/>
      <c r="T19" s="2676"/>
      <c r="U19" s="2676"/>
      <c r="V19" s="2676"/>
      <c r="W19" s="2676"/>
      <c r="X19" s="2675" t="s">
        <v>10</v>
      </c>
      <c r="Y19" s="2676"/>
      <c r="Z19" s="2676"/>
      <c r="AA19" s="2677"/>
      <c r="AB19" s="2678" t="s">
        <v>11</v>
      </c>
      <c r="AC19" s="2679"/>
      <c r="AE19" s="1986"/>
    </row>
    <row r="20" spans="1:31" ht="71.25" customHeight="1" thickBot="1">
      <c r="B20" s="1729" t="s">
        <v>12</v>
      </c>
      <c r="C20" s="2680" t="s">
        <v>13</v>
      </c>
      <c r="D20" s="2681"/>
      <c r="E20" s="1731" t="s">
        <v>14</v>
      </c>
      <c r="F20" s="1731" t="s">
        <v>15</v>
      </c>
      <c r="G20" s="1731" t="s">
        <v>16</v>
      </c>
      <c r="H20" s="1731" t="s">
        <v>17</v>
      </c>
      <c r="I20" s="1730" t="s">
        <v>18</v>
      </c>
      <c r="J20" s="1731" t="s">
        <v>19</v>
      </c>
      <c r="K20" s="680" t="s">
        <v>20</v>
      </c>
      <c r="L20" s="2671" t="s">
        <v>21</v>
      </c>
      <c r="M20" s="2672"/>
      <c r="N20" s="2672"/>
      <c r="O20" s="2671" t="s">
        <v>22</v>
      </c>
      <c r="P20" s="2672"/>
      <c r="Q20" s="2672"/>
      <c r="R20" s="2671" t="s">
        <v>23</v>
      </c>
      <c r="S20" s="2672"/>
      <c r="T20" s="2672"/>
      <c r="U20" s="2671" t="s">
        <v>24</v>
      </c>
      <c r="V20" s="2672"/>
      <c r="W20" s="2672"/>
      <c r="X20" s="1732" t="s">
        <v>25</v>
      </c>
      <c r="Y20" s="1733" t="s">
        <v>26</v>
      </c>
      <c r="Z20" s="1733" t="s">
        <v>27</v>
      </c>
      <c r="AA20" s="1733" t="s">
        <v>28</v>
      </c>
      <c r="AB20" s="1733" t="s">
        <v>29</v>
      </c>
      <c r="AC20" s="1734" t="s">
        <v>30</v>
      </c>
      <c r="AE20" s="1986"/>
    </row>
    <row r="21" spans="1:31" ht="186.75" customHeight="1">
      <c r="A21" s="1735">
        <v>1</v>
      </c>
      <c r="B21" s="158">
        <v>1</v>
      </c>
      <c r="C21" s="2682" t="s">
        <v>1486</v>
      </c>
      <c r="D21" s="2651"/>
      <c r="E21" s="196" t="s">
        <v>31</v>
      </c>
      <c r="F21" s="197">
        <v>1</v>
      </c>
      <c r="G21" s="198" t="s">
        <v>32</v>
      </c>
      <c r="H21" s="199" t="s">
        <v>33</v>
      </c>
      <c r="I21" s="1895" t="s">
        <v>34</v>
      </c>
      <c r="J21" s="200" t="s">
        <v>35</v>
      </c>
      <c r="K21" s="201">
        <v>1</v>
      </c>
      <c r="L21" s="2535">
        <f>SUM(L23:N27)/SUM(L23:W27)</f>
        <v>0.25</v>
      </c>
      <c r="M21" s="2650"/>
      <c r="N21" s="2651"/>
      <c r="O21" s="2538">
        <f>SUM(L23:Q27)/SUM(L23:W27)</f>
        <v>0.58333333333333337</v>
      </c>
      <c r="P21" s="2650"/>
      <c r="Q21" s="2651"/>
      <c r="R21" s="2530">
        <f>SUM(L23:T27)/SUM(L23:W27)</f>
        <v>0.75</v>
      </c>
      <c r="S21" s="2650"/>
      <c r="T21" s="2651"/>
      <c r="U21" s="2543">
        <f>SUM(L23:W27)/SUM(L23:W27)</f>
        <v>1</v>
      </c>
      <c r="V21" s="2650"/>
      <c r="W21" s="2651"/>
      <c r="X21" s="155" t="s">
        <v>44</v>
      </c>
      <c r="Y21" s="155" t="s">
        <v>36</v>
      </c>
      <c r="Z21" s="155" t="s">
        <v>37</v>
      </c>
      <c r="AA21" s="155" t="s">
        <v>45</v>
      </c>
      <c r="AB21" s="155" t="s">
        <v>38</v>
      </c>
      <c r="AC21" s="156" t="s">
        <v>39</v>
      </c>
      <c r="AE21" s="1986"/>
    </row>
    <row r="22" spans="1:31" ht="68.25" hidden="1" customHeight="1" outlineLevel="1">
      <c r="A22" s="1735"/>
      <c r="B22" s="1736" t="s">
        <v>354</v>
      </c>
      <c r="C22" s="2683" t="s">
        <v>1285</v>
      </c>
      <c r="D22" s="558" t="s">
        <v>40</v>
      </c>
      <c r="E22" s="78" t="s">
        <v>41</v>
      </c>
      <c r="F22" s="79">
        <v>1</v>
      </c>
      <c r="G22" s="80" t="s">
        <v>32</v>
      </c>
      <c r="H22" s="81" t="s">
        <v>33</v>
      </c>
      <c r="I22" s="90" t="s">
        <v>42</v>
      </c>
      <c r="J22" s="82" t="s">
        <v>43</v>
      </c>
      <c r="K22" s="83">
        <f t="shared" ref="K22:K27" si="0">SUM(L22:W22)</f>
        <v>3</v>
      </c>
      <c r="L22" s="84">
        <v>0</v>
      </c>
      <c r="M22" s="84">
        <v>0</v>
      </c>
      <c r="N22" s="84">
        <v>1</v>
      </c>
      <c r="O22" s="84">
        <v>0</v>
      </c>
      <c r="P22" s="84">
        <v>1</v>
      </c>
      <c r="Q22" s="84">
        <v>1</v>
      </c>
      <c r="R22" s="84">
        <v>0</v>
      </c>
      <c r="S22" s="84">
        <v>0</v>
      </c>
      <c r="T22" s="84">
        <v>0</v>
      </c>
      <c r="U22" s="84">
        <v>0</v>
      </c>
      <c r="V22" s="84">
        <v>0</v>
      </c>
      <c r="W22" s="84">
        <v>0</v>
      </c>
      <c r="X22" s="85" t="s">
        <v>44</v>
      </c>
      <c r="Y22" s="85" t="s">
        <v>36</v>
      </c>
      <c r="Z22" s="85" t="s">
        <v>78</v>
      </c>
      <c r="AA22" s="85" t="s">
        <v>45</v>
      </c>
      <c r="AB22" s="86">
        <v>20000</v>
      </c>
      <c r="AC22" s="157" t="s">
        <v>46</v>
      </c>
      <c r="AE22" s="1986"/>
    </row>
    <row r="23" spans="1:31" ht="83.25" hidden="1" customHeight="1" outlineLevel="1">
      <c r="A23" s="1735"/>
      <c r="B23" s="1736" t="s">
        <v>355</v>
      </c>
      <c r="C23" s="2659"/>
      <c r="D23" s="558" t="s">
        <v>47</v>
      </c>
      <c r="E23" s="78" t="s">
        <v>41</v>
      </c>
      <c r="F23" s="79">
        <v>1</v>
      </c>
      <c r="G23" s="80" t="s">
        <v>32</v>
      </c>
      <c r="H23" s="81" t="s">
        <v>33</v>
      </c>
      <c r="I23" s="90" t="s">
        <v>48</v>
      </c>
      <c r="J23" s="82" t="s">
        <v>49</v>
      </c>
      <c r="K23" s="83">
        <f t="shared" si="0"/>
        <v>3</v>
      </c>
      <c r="L23" s="84">
        <v>0</v>
      </c>
      <c r="M23" s="84">
        <v>0</v>
      </c>
      <c r="N23" s="84">
        <v>1</v>
      </c>
      <c r="O23" s="84">
        <v>0</v>
      </c>
      <c r="P23" s="84">
        <v>1</v>
      </c>
      <c r="Q23" s="84">
        <v>1</v>
      </c>
      <c r="R23" s="84">
        <v>0</v>
      </c>
      <c r="S23" s="84">
        <v>0</v>
      </c>
      <c r="T23" s="84">
        <v>0</v>
      </c>
      <c r="U23" s="84">
        <v>0</v>
      </c>
      <c r="V23" s="84">
        <v>0</v>
      </c>
      <c r="W23" s="84">
        <v>0</v>
      </c>
      <c r="X23" s="85" t="s">
        <v>50</v>
      </c>
      <c r="Y23" s="85" t="s">
        <v>36</v>
      </c>
      <c r="Z23" s="85" t="s">
        <v>78</v>
      </c>
      <c r="AA23" s="85" t="s">
        <v>45</v>
      </c>
      <c r="AB23" s="86">
        <v>20000</v>
      </c>
      <c r="AC23" s="157" t="s">
        <v>46</v>
      </c>
      <c r="AE23" s="1986"/>
    </row>
    <row r="24" spans="1:31" ht="68.25" hidden="1" customHeight="1" outlineLevel="1">
      <c r="A24" s="1735"/>
      <c r="B24" s="1736" t="s">
        <v>356</v>
      </c>
      <c r="C24" s="2659"/>
      <c r="D24" s="558" t="s">
        <v>51</v>
      </c>
      <c r="E24" s="78" t="s">
        <v>41</v>
      </c>
      <c r="F24" s="79">
        <v>1</v>
      </c>
      <c r="G24" s="80" t="s">
        <v>32</v>
      </c>
      <c r="H24" s="81" t="s">
        <v>33</v>
      </c>
      <c r="I24" s="90" t="s">
        <v>52</v>
      </c>
      <c r="J24" s="82" t="s">
        <v>35</v>
      </c>
      <c r="K24" s="83">
        <f t="shared" si="0"/>
        <v>2</v>
      </c>
      <c r="L24" s="84">
        <v>0</v>
      </c>
      <c r="M24" s="84">
        <v>0</v>
      </c>
      <c r="N24" s="84">
        <v>1</v>
      </c>
      <c r="O24" s="84"/>
      <c r="P24" s="84">
        <v>0</v>
      </c>
      <c r="Q24" s="84">
        <v>1</v>
      </c>
      <c r="R24" s="84"/>
      <c r="S24" s="84">
        <v>0</v>
      </c>
      <c r="T24" s="84">
        <v>0</v>
      </c>
      <c r="U24" s="84">
        <v>0</v>
      </c>
      <c r="V24" s="84">
        <v>0</v>
      </c>
      <c r="W24" s="84">
        <v>0</v>
      </c>
      <c r="X24" s="85" t="s">
        <v>53</v>
      </c>
      <c r="Y24" s="85" t="s">
        <v>36</v>
      </c>
      <c r="Z24" s="85" t="s">
        <v>78</v>
      </c>
      <c r="AA24" s="85" t="s">
        <v>54</v>
      </c>
      <c r="AB24" s="86">
        <v>15000</v>
      </c>
      <c r="AC24" s="157" t="s">
        <v>55</v>
      </c>
      <c r="AE24" s="1986"/>
    </row>
    <row r="25" spans="1:31" ht="68.25" hidden="1" customHeight="1" outlineLevel="1">
      <c r="A25" s="1735"/>
      <c r="B25" s="1736" t="s">
        <v>357</v>
      </c>
      <c r="C25" s="2659"/>
      <c r="D25" s="558" t="s">
        <v>56</v>
      </c>
      <c r="E25" s="78" t="s">
        <v>41</v>
      </c>
      <c r="F25" s="79">
        <v>1</v>
      </c>
      <c r="G25" s="80" t="s">
        <v>32</v>
      </c>
      <c r="H25" s="81" t="s">
        <v>33</v>
      </c>
      <c r="I25" s="90" t="s">
        <v>57</v>
      </c>
      <c r="J25" s="82" t="s">
        <v>58</v>
      </c>
      <c r="K25" s="83">
        <f t="shared" si="0"/>
        <v>4</v>
      </c>
      <c r="L25" s="84">
        <v>0</v>
      </c>
      <c r="M25" s="84">
        <v>0</v>
      </c>
      <c r="N25" s="84">
        <v>1</v>
      </c>
      <c r="O25" s="84">
        <v>0</v>
      </c>
      <c r="P25" s="84">
        <v>0</v>
      </c>
      <c r="Q25" s="84">
        <v>1</v>
      </c>
      <c r="R25" s="84">
        <v>0</v>
      </c>
      <c r="S25" s="84">
        <v>0</v>
      </c>
      <c r="T25" s="84">
        <v>1</v>
      </c>
      <c r="U25" s="84">
        <v>0</v>
      </c>
      <c r="V25" s="84">
        <v>0</v>
      </c>
      <c r="W25" s="84">
        <v>1</v>
      </c>
      <c r="X25" s="85" t="s">
        <v>59</v>
      </c>
      <c r="Y25" s="85" t="s">
        <v>36</v>
      </c>
      <c r="Z25" s="85" t="s">
        <v>78</v>
      </c>
      <c r="AA25" s="86" t="s">
        <v>60</v>
      </c>
      <c r="AB25" s="86">
        <v>10000</v>
      </c>
      <c r="AC25" s="157" t="s">
        <v>61</v>
      </c>
      <c r="AE25" s="1986"/>
    </row>
    <row r="26" spans="1:31" ht="68.25" hidden="1" customHeight="1" outlineLevel="1">
      <c r="A26" s="1735"/>
      <c r="B26" s="1736" t="s">
        <v>358</v>
      </c>
      <c r="C26" s="2659"/>
      <c r="D26" s="558" t="s">
        <v>62</v>
      </c>
      <c r="E26" s="78" t="s">
        <v>41</v>
      </c>
      <c r="F26" s="79">
        <v>1</v>
      </c>
      <c r="G26" s="80" t="s">
        <v>32</v>
      </c>
      <c r="H26" s="81" t="s">
        <v>33</v>
      </c>
      <c r="I26" s="90" t="s">
        <v>63</v>
      </c>
      <c r="J26" s="82" t="s">
        <v>64</v>
      </c>
      <c r="K26" s="83">
        <f t="shared" si="0"/>
        <v>2</v>
      </c>
      <c r="L26" s="84">
        <v>0</v>
      </c>
      <c r="M26" s="84">
        <v>0</v>
      </c>
      <c r="N26" s="84">
        <v>0</v>
      </c>
      <c r="O26" s="84">
        <v>0</v>
      </c>
      <c r="P26" s="84">
        <v>0</v>
      </c>
      <c r="Q26" s="84">
        <v>0</v>
      </c>
      <c r="R26" s="84">
        <v>0</v>
      </c>
      <c r="S26" s="84">
        <v>0</v>
      </c>
      <c r="T26" s="84">
        <v>1</v>
      </c>
      <c r="U26" s="84">
        <v>0</v>
      </c>
      <c r="V26" s="84">
        <v>0</v>
      </c>
      <c r="W26" s="84">
        <v>1</v>
      </c>
      <c r="X26" s="85" t="s">
        <v>65</v>
      </c>
      <c r="Y26" s="85" t="s">
        <v>36</v>
      </c>
      <c r="Z26" s="85" t="s">
        <v>78</v>
      </c>
      <c r="AA26" s="85" t="s">
        <v>66</v>
      </c>
      <c r="AB26" s="86">
        <v>12000</v>
      </c>
      <c r="AC26" s="157" t="s">
        <v>67</v>
      </c>
      <c r="AE26" s="1986"/>
    </row>
    <row r="27" spans="1:31" ht="68.25" hidden="1" customHeight="1" outlineLevel="1">
      <c r="A27" s="1735"/>
      <c r="B27" s="1736" t="s">
        <v>359</v>
      </c>
      <c r="C27" s="2659"/>
      <c r="D27" s="558" t="s">
        <v>68</v>
      </c>
      <c r="E27" s="78" t="s">
        <v>41</v>
      </c>
      <c r="F27" s="79">
        <v>1</v>
      </c>
      <c r="G27" s="80" t="s">
        <v>32</v>
      </c>
      <c r="H27" s="81" t="s">
        <v>33</v>
      </c>
      <c r="I27" s="90" t="s">
        <v>69</v>
      </c>
      <c r="J27" s="82" t="s">
        <v>70</v>
      </c>
      <c r="K27" s="83">
        <f t="shared" si="0"/>
        <v>1</v>
      </c>
      <c r="L27" s="84">
        <v>0</v>
      </c>
      <c r="M27" s="84">
        <v>0</v>
      </c>
      <c r="N27" s="84">
        <v>0</v>
      </c>
      <c r="O27" s="84">
        <v>0</v>
      </c>
      <c r="P27" s="84">
        <v>0</v>
      </c>
      <c r="Q27" s="84">
        <v>0</v>
      </c>
      <c r="R27" s="84">
        <v>0</v>
      </c>
      <c r="S27" s="84">
        <v>0</v>
      </c>
      <c r="T27" s="84">
        <v>0</v>
      </c>
      <c r="U27" s="84">
        <v>0</v>
      </c>
      <c r="V27" s="84">
        <v>0</v>
      </c>
      <c r="W27" s="84">
        <v>1</v>
      </c>
      <c r="X27" s="85" t="s">
        <v>71</v>
      </c>
      <c r="Y27" s="85" t="s">
        <v>36</v>
      </c>
      <c r="Z27" s="85" t="s">
        <v>78</v>
      </c>
      <c r="AA27" s="85" t="s">
        <v>72</v>
      </c>
      <c r="AB27" s="86">
        <v>10000</v>
      </c>
      <c r="AC27" s="157" t="s">
        <v>73</v>
      </c>
      <c r="AE27" s="1986"/>
    </row>
    <row r="28" spans="1:31" ht="100.5" customHeight="1" collapsed="1">
      <c r="A28" s="1735">
        <v>2</v>
      </c>
      <c r="B28" s="158">
        <v>2</v>
      </c>
      <c r="C28" s="2664" t="s">
        <v>2118</v>
      </c>
      <c r="D28" s="2607"/>
      <c r="E28" s="70" t="s">
        <v>74</v>
      </c>
      <c r="F28" s="71">
        <v>1</v>
      </c>
      <c r="G28" s="72" t="s">
        <v>32</v>
      </c>
      <c r="H28" s="73" t="s">
        <v>33</v>
      </c>
      <c r="I28" s="1896" t="s">
        <v>75</v>
      </c>
      <c r="J28" s="87" t="s">
        <v>76</v>
      </c>
      <c r="K28" s="74">
        <v>1</v>
      </c>
      <c r="L28" s="2579">
        <f>SUM(L29:N35)/SUM(L29:W35)</f>
        <v>0</v>
      </c>
      <c r="M28" s="2606"/>
      <c r="N28" s="2607"/>
      <c r="O28" s="2568">
        <f>SUM(L29:Q35)/SUM(L29:W35)</f>
        <v>1</v>
      </c>
      <c r="P28" s="2606"/>
      <c r="Q28" s="2607"/>
      <c r="R28" s="2571">
        <f>SUM(L29:T35)/SUM(L29:W35)</f>
        <v>1</v>
      </c>
      <c r="S28" s="2606"/>
      <c r="T28" s="2607"/>
      <c r="U28" s="2574">
        <f>SUM(L29:W35)/SUM(L29:W35:L29:W35)</f>
        <v>1</v>
      </c>
      <c r="V28" s="2606"/>
      <c r="W28" s="2607"/>
      <c r="X28" s="75" t="str">
        <f>+X29</f>
        <v>Retraso en la validación metodológica</v>
      </c>
      <c r="Y28" s="76" t="s">
        <v>77</v>
      </c>
      <c r="Z28" s="76" t="s">
        <v>78</v>
      </c>
      <c r="AA28" s="76" t="str">
        <f>+AA29</f>
        <v>Coordinación temprana con DIGEPRES y validación interna anticipada</v>
      </c>
      <c r="AB28" s="88"/>
      <c r="AC28" s="156" t="s">
        <v>39</v>
      </c>
      <c r="AE28" s="1986"/>
    </row>
    <row r="29" spans="1:31" ht="79.5" hidden="1" customHeight="1" outlineLevel="1">
      <c r="A29" s="1735"/>
      <c r="B29" s="1736" t="s">
        <v>360</v>
      </c>
      <c r="C29" s="2658" t="s">
        <v>1204</v>
      </c>
      <c r="D29" s="558" t="s">
        <v>79</v>
      </c>
      <c r="E29" s="89" t="s">
        <v>80</v>
      </c>
      <c r="F29" s="79">
        <v>1</v>
      </c>
      <c r="G29" s="80" t="s">
        <v>32</v>
      </c>
      <c r="H29" s="81" t="s">
        <v>33</v>
      </c>
      <c r="I29" s="90" t="s">
        <v>81</v>
      </c>
      <c r="J29" s="89" t="str">
        <f t="shared" ref="J29:J30" si="1">+J28</f>
        <v>Todas las áreas</v>
      </c>
      <c r="K29" s="91">
        <f t="shared" ref="K29:K35" si="2">SUM(R29)</f>
        <v>0</v>
      </c>
      <c r="L29" s="84">
        <v>0</v>
      </c>
      <c r="M29" s="84">
        <v>0</v>
      </c>
      <c r="N29" s="84">
        <v>0</v>
      </c>
      <c r="O29" s="84">
        <v>0</v>
      </c>
      <c r="P29" s="84">
        <v>1</v>
      </c>
      <c r="Q29" s="84">
        <v>0</v>
      </c>
      <c r="R29" s="84">
        <v>0</v>
      </c>
      <c r="S29" s="84">
        <v>0</v>
      </c>
      <c r="T29" s="84">
        <v>0</v>
      </c>
      <c r="U29" s="84">
        <v>0</v>
      </c>
      <c r="V29" s="84">
        <v>0</v>
      </c>
      <c r="W29" s="84">
        <v>0</v>
      </c>
      <c r="X29" s="85" t="s">
        <v>82</v>
      </c>
      <c r="Y29" s="85" t="s">
        <v>77</v>
      </c>
      <c r="Z29" s="85" t="s">
        <v>78</v>
      </c>
      <c r="AA29" s="85" t="s">
        <v>83</v>
      </c>
      <c r="AB29" s="92"/>
      <c r="AC29" s="157" t="s">
        <v>84</v>
      </c>
      <c r="AE29" s="1986"/>
    </row>
    <row r="30" spans="1:31" ht="63" hidden="1" customHeight="1" outlineLevel="1">
      <c r="A30" s="1735"/>
      <c r="B30" s="1736" t="s">
        <v>361</v>
      </c>
      <c r="C30" s="2659"/>
      <c r="D30" s="558" t="s">
        <v>85</v>
      </c>
      <c r="E30" s="89" t="s">
        <v>80</v>
      </c>
      <c r="F30" s="79">
        <v>1</v>
      </c>
      <c r="G30" s="80" t="s">
        <v>32</v>
      </c>
      <c r="H30" s="81" t="s">
        <v>33</v>
      </c>
      <c r="I30" s="90" t="s">
        <v>81</v>
      </c>
      <c r="J30" s="89" t="str">
        <f t="shared" si="1"/>
        <v>Todas las áreas</v>
      </c>
      <c r="K30" s="91">
        <f t="shared" si="2"/>
        <v>0</v>
      </c>
      <c r="L30" s="84">
        <v>0</v>
      </c>
      <c r="M30" s="84">
        <v>0</v>
      </c>
      <c r="N30" s="84">
        <v>0</v>
      </c>
      <c r="O30" s="84">
        <v>0</v>
      </c>
      <c r="P30" s="84">
        <v>1</v>
      </c>
      <c r="Q30" s="84">
        <v>0</v>
      </c>
      <c r="R30" s="84">
        <v>0</v>
      </c>
      <c r="S30" s="84">
        <v>0</v>
      </c>
      <c r="T30" s="84">
        <v>0</v>
      </c>
      <c r="U30" s="84">
        <v>0</v>
      </c>
      <c r="V30" s="84">
        <v>0</v>
      </c>
      <c r="W30" s="84">
        <v>0</v>
      </c>
      <c r="X30" s="85" t="s">
        <v>86</v>
      </c>
      <c r="Y30" s="85" t="s">
        <v>77</v>
      </c>
      <c r="Z30" s="85" t="s">
        <v>78</v>
      </c>
      <c r="AA30" s="85" t="s">
        <v>87</v>
      </c>
      <c r="AB30" s="92"/>
      <c r="AC30" s="157" t="s">
        <v>88</v>
      </c>
      <c r="AE30" s="1986"/>
    </row>
    <row r="31" spans="1:31" ht="63" hidden="1" customHeight="1" outlineLevel="1">
      <c r="A31" s="1735"/>
      <c r="B31" s="1736" t="s">
        <v>362</v>
      </c>
      <c r="C31" s="2659"/>
      <c r="D31" s="558" t="s">
        <v>89</v>
      </c>
      <c r="E31" s="89" t="s">
        <v>80</v>
      </c>
      <c r="F31" s="79">
        <v>1</v>
      </c>
      <c r="G31" s="80" t="s">
        <v>32</v>
      </c>
      <c r="H31" s="81" t="s">
        <v>33</v>
      </c>
      <c r="I31" s="90" t="s">
        <v>90</v>
      </c>
      <c r="J31" s="89" t="s">
        <v>91</v>
      </c>
      <c r="K31" s="91">
        <f t="shared" si="2"/>
        <v>0</v>
      </c>
      <c r="L31" s="84">
        <v>0</v>
      </c>
      <c r="M31" s="84">
        <v>0</v>
      </c>
      <c r="N31" s="84">
        <v>0</v>
      </c>
      <c r="O31" s="84">
        <v>0</v>
      </c>
      <c r="P31" s="84">
        <v>0</v>
      </c>
      <c r="Q31" s="84">
        <v>0</v>
      </c>
      <c r="R31" s="84">
        <v>0</v>
      </c>
      <c r="S31" s="84">
        <v>0</v>
      </c>
      <c r="T31" s="84">
        <v>0</v>
      </c>
      <c r="U31" s="84">
        <v>0</v>
      </c>
      <c r="V31" s="84">
        <v>0</v>
      </c>
      <c r="W31" s="84">
        <v>0</v>
      </c>
      <c r="X31" s="85" t="s">
        <v>92</v>
      </c>
      <c r="Y31" s="85" t="s">
        <v>77</v>
      </c>
      <c r="Z31" s="85" t="s">
        <v>93</v>
      </c>
      <c r="AA31" s="85" t="s">
        <v>94</v>
      </c>
      <c r="AB31" s="92"/>
      <c r="AC31" s="157" t="s">
        <v>95</v>
      </c>
      <c r="AE31" s="1986"/>
    </row>
    <row r="32" spans="1:31" ht="63" hidden="1" customHeight="1" outlineLevel="1">
      <c r="A32" s="1735"/>
      <c r="B32" s="1736" t="s">
        <v>363</v>
      </c>
      <c r="C32" s="2659"/>
      <c r="D32" s="558" t="s">
        <v>96</v>
      </c>
      <c r="E32" s="89" t="s">
        <v>80</v>
      </c>
      <c r="F32" s="79">
        <v>4</v>
      </c>
      <c r="G32" s="80" t="s">
        <v>32</v>
      </c>
      <c r="H32" s="81" t="s">
        <v>33</v>
      </c>
      <c r="I32" s="90" t="s">
        <v>97</v>
      </c>
      <c r="J32" s="89" t="s">
        <v>1456</v>
      </c>
      <c r="K32" s="91">
        <f t="shared" si="2"/>
        <v>0</v>
      </c>
      <c r="L32" s="84">
        <v>0</v>
      </c>
      <c r="M32" s="84">
        <v>0</v>
      </c>
      <c r="N32" s="84">
        <v>0</v>
      </c>
      <c r="O32" s="84">
        <v>0</v>
      </c>
      <c r="P32" s="84">
        <v>0</v>
      </c>
      <c r="Q32" s="84">
        <v>0</v>
      </c>
      <c r="R32" s="84">
        <v>0</v>
      </c>
      <c r="S32" s="84">
        <v>0</v>
      </c>
      <c r="T32" s="84">
        <v>0</v>
      </c>
      <c r="U32" s="84">
        <v>0</v>
      </c>
      <c r="V32" s="84">
        <v>0</v>
      </c>
      <c r="W32" s="84">
        <v>0</v>
      </c>
      <c r="X32" s="85" t="s">
        <v>98</v>
      </c>
      <c r="Y32" s="85" t="s">
        <v>77</v>
      </c>
      <c r="Z32" s="85" t="s">
        <v>78</v>
      </c>
      <c r="AA32" s="85" t="s">
        <v>99</v>
      </c>
      <c r="AB32" s="92"/>
      <c r="AC32" s="157" t="s">
        <v>100</v>
      </c>
      <c r="AE32" s="1986"/>
    </row>
    <row r="33" spans="1:31" ht="63" hidden="1" customHeight="1" outlineLevel="1">
      <c r="A33" s="1735"/>
      <c r="B33" s="1736" t="s">
        <v>364</v>
      </c>
      <c r="C33" s="2659"/>
      <c r="D33" s="558" t="s">
        <v>101</v>
      </c>
      <c r="E33" s="89" t="s">
        <v>80</v>
      </c>
      <c r="F33" s="79">
        <v>5</v>
      </c>
      <c r="G33" s="80" t="s">
        <v>32</v>
      </c>
      <c r="H33" s="81" t="s">
        <v>33</v>
      </c>
      <c r="I33" s="90" t="s">
        <v>97</v>
      </c>
      <c r="J33" s="89" t="str">
        <f t="shared" ref="J33:J34" si="3">+J29</f>
        <v>Todas las áreas</v>
      </c>
      <c r="K33" s="91">
        <f t="shared" si="2"/>
        <v>0</v>
      </c>
      <c r="L33" s="84">
        <v>0</v>
      </c>
      <c r="M33" s="84">
        <v>0</v>
      </c>
      <c r="N33" s="84">
        <v>0</v>
      </c>
      <c r="O33" s="84">
        <v>0</v>
      </c>
      <c r="P33" s="84">
        <v>0</v>
      </c>
      <c r="Q33" s="84">
        <v>0</v>
      </c>
      <c r="R33" s="84">
        <v>0</v>
      </c>
      <c r="S33" s="84">
        <v>0</v>
      </c>
      <c r="T33" s="84">
        <v>0</v>
      </c>
      <c r="U33" s="84">
        <v>0</v>
      </c>
      <c r="V33" s="84">
        <v>0</v>
      </c>
      <c r="W33" s="84">
        <v>0</v>
      </c>
      <c r="X33" s="85" t="s">
        <v>102</v>
      </c>
      <c r="Y33" s="85" t="s">
        <v>77</v>
      </c>
      <c r="Z33" s="85" t="s">
        <v>93</v>
      </c>
      <c r="AA33" s="85" t="s">
        <v>103</v>
      </c>
      <c r="AB33" s="92"/>
      <c r="AC33" s="157" t="s">
        <v>61</v>
      </c>
      <c r="AE33" s="1986"/>
    </row>
    <row r="34" spans="1:31" ht="63" hidden="1" customHeight="1" outlineLevel="1">
      <c r="A34" s="1735"/>
      <c r="B34" s="1736" t="s">
        <v>365</v>
      </c>
      <c r="C34" s="2659"/>
      <c r="D34" s="558" t="s">
        <v>104</v>
      </c>
      <c r="E34" s="89" t="s">
        <v>80</v>
      </c>
      <c r="F34" s="79">
        <v>1</v>
      </c>
      <c r="G34" s="80" t="s">
        <v>32</v>
      </c>
      <c r="H34" s="81" t="s">
        <v>33</v>
      </c>
      <c r="I34" s="90" t="s">
        <v>97</v>
      </c>
      <c r="J34" s="89" t="str">
        <f t="shared" si="3"/>
        <v>Todas las áreas</v>
      </c>
      <c r="K34" s="91">
        <f t="shared" si="2"/>
        <v>0</v>
      </c>
      <c r="L34" s="84">
        <v>0</v>
      </c>
      <c r="M34" s="84">
        <v>0</v>
      </c>
      <c r="N34" s="84">
        <v>0</v>
      </c>
      <c r="O34" s="84">
        <v>0</v>
      </c>
      <c r="P34" s="84">
        <v>0</v>
      </c>
      <c r="Q34" s="84">
        <v>0</v>
      </c>
      <c r="R34" s="84">
        <v>0</v>
      </c>
      <c r="S34" s="84">
        <v>0</v>
      </c>
      <c r="T34" s="84">
        <v>0</v>
      </c>
      <c r="U34" s="84">
        <v>0</v>
      </c>
      <c r="V34" s="84">
        <v>0</v>
      </c>
      <c r="W34" s="84">
        <v>0</v>
      </c>
      <c r="X34" s="85" t="s">
        <v>105</v>
      </c>
      <c r="Y34" s="85" t="s">
        <v>36</v>
      </c>
      <c r="Z34" s="85" t="s">
        <v>78</v>
      </c>
      <c r="AA34" s="85" t="s">
        <v>106</v>
      </c>
      <c r="AB34" s="92"/>
      <c r="AC34" s="157" t="s">
        <v>107</v>
      </c>
      <c r="AE34" s="1986"/>
    </row>
    <row r="35" spans="1:31" ht="63" hidden="1" customHeight="1" outlineLevel="1">
      <c r="A35" s="1735"/>
      <c r="B35" s="1736" t="s">
        <v>366</v>
      </c>
      <c r="C35" s="2651"/>
      <c r="D35" s="558" t="s">
        <v>108</v>
      </c>
      <c r="E35" s="89" t="s">
        <v>80</v>
      </c>
      <c r="F35" s="79">
        <v>1</v>
      </c>
      <c r="G35" s="80" t="s">
        <v>32</v>
      </c>
      <c r="H35" s="81" t="s">
        <v>33</v>
      </c>
      <c r="I35" s="90" t="s">
        <v>75</v>
      </c>
      <c r="J35" s="89" t="s">
        <v>91</v>
      </c>
      <c r="K35" s="91">
        <f t="shared" si="2"/>
        <v>0</v>
      </c>
      <c r="L35" s="84">
        <v>0</v>
      </c>
      <c r="M35" s="84">
        <v>0</v>
      </c>
      <c r="N35" s="84">
        <v>0</v>
      </c>
      <c r="O35" s="84">
        <v>0</v>
      </c>
      <c r="P35" s="84">
        <v>0</v>
      </c>
      <c r="Q35" s="84">
        <v>0</v>
      </c>
      <c r="R35" s="84">
        <v>0</v>
      </c>
      <c r="S35" s="84">
        <v>0</v>
      </c>
      <c r="T35" s="84">
        <v>0</v>
      </c>
      <c r="U35" s="84">
        <v>0</v>
      </c>
      <c r="V35" s="84">
        <v>0</v>
      </c>
      <c r="W35" s="84">
        <v>0</v>
      </c>
      <c r="X35" s="85" t="s">
        <v>105</v>
      </c>
      <c r="Y35" s="85" t="s">
        <v>36</v>
      </c>
      <c r="Z35" s="85" t="s">
        <v>78</v>
      </c>
      <c r="AA35" s="85" t="s">
        <v>106</v>
      </c>
      <c r="AB35" s="92"/>
      <c r="AC35" s="159"/>
      <c r="AE35" s="1986"/>
    </row>
    <row r="36" spans="1:31" s="1738" customFormat="1" ht="144" customHeight="1" collapsed="1">
      <c r="A36" s="1737">
        <v>3</v>
      </c>
      <c r="B36" s="548">
        <v>3</v>
      </c>
      <c r="C36" s="2660" t="s">
        <v>2119</v>
      </c>
      <c r="D36" s="2657"/>
      <c r="E36" s="549" t="s">
        <v>109</v>
      </c>
      <c r="F36" s="550">
        <v>4</v>
      </c>
      <c r="G36" s="551" t="s">
        <v>32</v>
      </c>
      <c r="H36" s="552" t="s">
        <v>33</v>
      </c>
      <c r="I36" s="1896" t="s">
        <v>110</v>
      </c>
      <c r="J36" s="253" t="s">
        <v>76</v>
      </c>
      <c r="K36" s="553">
        <v>1</v>
      </c>
      <c r="L36" s="2661">
        <f>SUM(L37:N41)/SUM(L37:W41)</f>
        <v>0.29411764705882354</v>
      </c>
      <c r="M36" s="2656"/>
      <c r="N36" s="2657"/>
      <c r="O36" s="2662">
        <f>SUM(L37:Q41)/SUM(L37:W41)</f>
        <v>0.47058823529411764</v>
      </c>
      <c r="P36" s="2656"/>
      <c r="Q36" s="2657"/>
      <c r="R36" s="2663">
        <f>SUM(L37:T41)/SUM(L37:W41)</f>
        <v>0.70588235294117652</v>
      </c>
      <c r="S36" s="2656"/>
      <c r="T36" s="2657"/>
      <c r="U36" s="2655">
        <f>SUM(L37:W41)/SUM(L37:W41)</f>
        <v>1</v>
      </c>
      <c r="V36" s="2656"/>
      <c r="W36" s="2657"/>
      <c r="X36" s="554" t="str">
        <f>+X37</f>
        <v>Falta de coordinación interdepartamental, limitaciones técnicas , presupuestarias o de personal</v>
      </c>
      <c r="Y36" s="555" t="s">
        <v>77</v>
      </c>
      <c r="Z36" s="555" t="s">
        <v>78</v>
      </c>
      <c r="AA36" s="555" t="str">
        <f>+AA37</f>
        <v>Definir fechas límite y seguimiento a responsables</v>
      </c>
      <c r="AB36" s="556"/>
      <c r="AC36" s="557" t="s">
        <v>39</v>
      </c>
      <c r="AE36" s="1987"/>
    </row>
    <row r="37" spans="1:31" s="1738" customFormat="1" ht="57" hidden="1" customHeight="1" outlineLevel="1">
      <c r="A37" s="1737"/>
      <c r="B37" s="1739" t="s">
        <v>367</v>
      </c>
      <c r="C37" s="2658" t="s">
        <v>1204</v>
      </c>
      <c r="D37" s="558" t="s">
        <v>111</v>
      </c>
      <c r="E37" s="243" t="s">
        <v>80</v>
      </c>
      <c r="F37" s="559">
        <v>4</v>
      </c>
      <c r="G37" s="560" t="s">
        <v>32</v>
      </c>
      <c r="H37" s="561" t="s">
        <v>33</v>
      </c>
      <c r="I37" s="90" t="s">
        <v>112</v>
      </c>
      <c r="J37" s="243" t="s">
        <v>58</v>
      </c>
      <c r="K37" s="562">
        <v>1</v>
      </c>
      <c r="L37" s="563">
        <v>1</v>
      </c>
      <c r="M37" s="563">
        <v>0</v>
      </c>
      <c r="N37" s="563">
        <v>0</v>
      </c>
      <c r="O37" s="563" t="s">
        <v>33</v>
      </c>
      <c r="P37" s="563">
        <v>0</v>
      </c>
      <c r="Q37" s="563">
        <v>0</v>
      </c>
      <c r="R37" s="563" t="s">
        <v>33</v>
      </c>
      <c r="S37" s="563" t="s">
        <v>33</v>
      </c>
      <c r="T37" s="563" t="s">
        <v>33</v>
      </c>
      <c r="U37" s="563" t="s">
        <v>33</v>
      </c>
      <c r="V37" s="563" t="s">
        <v>33</v>
      </c>
      <c r="W37" s="563">
        <v>0</v>
      </c>
      <c r="X37" s="142" t="s">
        <v>1597</v>
      </c>
      <c r="Y37" s="142" t="s">
        <v>77</v>
      </c>
      <c r="Z37" s="142" t="s">
        <v>78</v>
      </c>
      <c r="AA37" s="142" t="s">
        <v>113</v>
      </c>
      <c r="AB37" s="564">
        <v>0</v>
      </c>
      <c r="AC37" s="565" t="s">
        <v>61</v>
      </c>
      <c r="AE37" s="1987"/>
    </row>
    <row r="38" spans="1:31" s="1738" customFormat="1" ht="57" hidden="1" customHeight="1" outlineLevel="1">
      <c r="A38" s="1737"/>
      <c r="B38" s="1739" t="s">
        <v>368</v>
      </c>
      <c r="C38" s="2659"/>
      <c r="D38" s="558" t="s">
        <v>114</v>
      </c>
      <c r="E38" s="243" t="s">
        <v>80</v>
      </c>
      <c r="F38" s="559">
        <v>4</v>
      </c>
      <c r="G38" s="560" t="s">
        <v>32</v>
      </c>
      <c r="H38" s="561" t="s">
        <v>33</v>
      </c>
      <c r="I38" s="90" t="s">
        <v>115</v>
      </c>
      <c r="J38" s="243" t="s">
        <v>76</v>
      </c>
      <c r="K38" s="562">
        <v>4</v>
      </c>
      <c r="L38" s="563" t="s">
        <v>33</v>
      </c>
      <c r="M38" s="563">
        <v>1</v>
      </c>
      <c r="N38" s="563">
        <v>0</v>
      </c>
      <c r="O38" s="563" t="s">
        <v>33</v>
      </c>
      <c r="P38" s="563">
        <v>0</v>
      </c>
      <c r="Q38" s="563">
        <v>0</v>
      </c>
      <c r="R38" s="563">
        <v>1</v>
      </c>
      <c r="S38" s="563" t="s">
        <v>33</v>
      </c>
      <c r="T38" s="563" t="s">
        <v>33</v>
      </c>
      <c r="U38" s="563">
        <v>2</v>
      </c>
      <c r="V38" s="563" t="s">
        <v>33</v>
      </c>
      <c r="W38" s="563">
        <v>0</v>
      </c>
      <c r="X38" s="142" t="s">
        <v>116</v>
      </c>
      <c r="Y38" s="142" t="s">
        <v>77</v>
      </c>
      <c r="Z38" s="142" t="s">
        <v>78</v>
      </c>
      <c r="AA38" s="142" t="s">
        <v>117</v>
      </c>
      <c r="AB38" s="564">
        <v>0</v>
      </c>
      <c r="AC38" s="565" t="s">
        <v>118</v>
      </c>
      <c r="AE38" s="1987"/>
    </row>
    <row r="39" spans="1:31" ht="57" hidden="1" customHeight="1" outlineLevel="1">
      <c r="A39" s="1735"/>
      <c r="B39" s="1736" t="s">
        <v>369</v>
      </c>
      <c r="C39" s="2659"/>
      <c r="D39" s="558" t="s">
        <v>119</v>
      </c>
      <c r="E39" s="89" t="s">
        <v>80</v>
      </c>
      <c r="F39" s="94">
        <v>4</v>
      </c>
      <c r="G39" s="80" t="s">
        <v>32</v>
      </c>
      <c r="H39" s="95" t="s">
        <v>33</v>
      </c>
      <c r="I39" s="90" t="s">
        <v>120</v>
      </c>
      <c r="J39" s="89" t="s">
        <v>58</v>
      </c>
      <c r="K39" s="96">
        <v>4</v>
      </c>
      <c r="L39" s="97">
        <v>1</v>
      </c>
      <c r="M39" s="97">
        <v>0</v>
      </c>
      <c r="N39" s="97">
        <v>0</v>
      </c>
      <c r="O39" s="97">
        <v>1</v>
      </c>
      <c r="P39" s="97">
        <v>0</v>
      </c>
      <c r="Q39" s="97">
        <v>0</v>
      </c>
      <c r="R39" s="97">
        <v>1</v>
      </c>
      <c r="S39" s="97" t="s">
        <v>33</v>
      </c>
      <c r="T39" s="97" t="s">
        <v>33</v>
      </c>
      <c r="U39" s="97">
        <v>1</v>
      </c>
      <c r="V39" s="97" t="s">
        <v>33</v>
      </c>
      <c r="W39" s="97">
        <v>0</v>
      </c>
      <c r="X39" s="85" t="s">
        <v>121</v>
      </c>
      <c r="Y39" s="85" t="s">
        <v>122</v>
      </c>
      <c r="Z39" s="85" t="s">
        <v>78</v>
      </c>
      <c r="AA39" s="142" t="s">
        <v>123</v>
      </c>
      <c r="AB39" s="92">
        <v>0</v>
      </c>
      <c r="AC39" s="157" t="s">
        <v>124</v>
      </c>
      <c r="AE39" s="1986"/>
    </row>
    <row r="40" spans="1:31" ht="57" hidden="1" customHeight="1" outlineLevel="1">
      <c r="A40" s="1735"/>
      <c r="B40" s="1736" t="s">
        <v>370</v>
      </c>
      <c r="C40" s="2659"/>
      <c r="D40" s="558" t="s">
        <v>125</v>
      </c>
      <c r="E40" s="89" t="s">
        <v>80</v>
      </c>
      <c r="F40" s="94">
        <v>4</v>
      </c>
      <c r="G40" s="80" t="s">
        <v>32</v>
      </c>
      <c r="H40" s="95" t="s">
        <v>33</v>
      </c>
      <c r="I40" s="90" t="s">
        <v>126</v>
      </c>
      <c r="J40" s="89" t="s">
        <v>58</v>
      </c>
      <c r="K40" s="96">
        <v>4</v>
      </c>
      <c r="L40" s="97">
        <v>1</v>
      </c>
      <c r="M40" s="97">
        <v>0</v>
      </c>
      <c r="N40" s="97">
        <v>0</v>
      </c>
      <c r="O40" s="97">
        <v>1</v>
      </c>
      <c r="P40" s="97">
        <v>0</v>
      </c>
      <c r="Q40" s="97">
        <v>0</v>
      </c>
      <c r="R40" s="97">
        <v>1</v>
      </c>
      <c r="S40" s="97" t="s">
        <v>33</v>
      </c>
      <c r="T40" s="97" t="s">
        <v>33</v>
      </c>
      <c r="U40" s="97">
        <v>1</v>
      </c>
      <c r="V40" s="97" t="s">
        <v>33</v>
      </c>
      <c r="W40" s="97">
        <v>0</v>
      </c>
      <c r="X40" s="85" t="s">
        <v>127</v>
      </c>
      <c r="Y40" s="85" t="s">
        <v>77</v>
      </c>
      <c r="Z40" s="85" t="s">
        <v>78</v>
      </c>
      <c r="AA40" s="142" t="s">
        <v>128</v>
      </c>
      <c r="AB40" s="92">
        <v>0</v>
      </c>
      <c r="AC40" s="157" t="s">
        <v>129</v>
      </c>
      <c r="AE40" s="1986"/>
    </row>
    <row r="41" spans="1:31" ht="57" hidden="1" customHeight="1" outlineLevel="1">
      <c r="A41" s="1735"/>
      <c r="B41" s="1736" t="s">
        <v>371</v>
      </c>
      <c r="C41" s="2651"/>
      <c r="D41" s="558" t="s">
        <v>130</v>
      </c>
      <c r="E41" s="89" t="s">
        <v>80</v>
      </c>
      <c r="F41" s="94">
        <v>4</v>
      </c>
      <c r="G41" s="80" t="s">
        <v>32</v>
      </c>
      <c r="H41" s="95" t="s">
        <v>33</v>
      </c>
      <c r="I41" s="90" t="s">
        <v>131</v>
      </c>
      <c r="J41" s="89" t="s">
        <v>132</v>
      </c>
      <c r="K41" s="96">
        <v>4</v>
      </c>
      <c r="L41" s="97">
        <v>1</v>
      </c>
      <c r="M41" s="97">
        <v>0</v>
      </c>
      <c r="N41" s="97">
        <v>0</v>
      </c>
      <c r="O41" s="97">
        <v>1</v>
      </c>
      <c r="P41" s="97">
        <v>0</v>
      </c>
      <c r="Q41" s="97">
        <v>0</v>
      </c>
      <c r="R41" s="97">
        <v>1</v>
      </c>
      <c r="S41" s="97" t="s">
        <v>33</v>
      </c>
      <c r="T41" s="97" t="s">
        <v>33</v>
      </c>
      <c r="U41" s="97">
        <v>1</v>
      </c>
      <c r="V41" s="97" t="s">
        <v>33</v>
      </c>
      <c r="W41" s="97">
        <v>0</v>
      </c>
      <c r="X41" s="85" t="s">
        <v>133</v>
      </c>
      <c r="Y41" s="85" t="s">
        <v>77</v>
      </c>
      <c r="Z41" s="85" t="s">
        <v>78</v>
      </c>
      <c r="AA41" s="142" t="s">
        <v>134</v>
      </c>
      <c r="AB41" s="92">
        <v>0</v>
      </c>
      <c r="AC41" s="157" t="s">
        <v>135</v>
      </c>
      <c r="AE41" s="1986"/>
    </row>
    <row r="42" spans="1:31" ht="128.25" customHeight="1" collapsed="1">
      <c r="A42" s="1735">
        <v>4</v>
      </c>
      <c r="B42" s="158">
        <v>4</v>
      </c>
      <c r="C42" s="2664" t="s">
        <v>2120</v>
      </c>
      <c r="D42" s="2607"/>
      <c r="E42" s="98" t="s">
        <v>136</v>
      </c>
      <c r="F42" s="71">
        <v>1</v>
      </c>
      <c r="G42" s="72" t="s">
        <v>32</v>
      </c>
      <c r="H42" s="73" t="s">
        <v>33</v>
      </c>
      <c r="I42" s="1896" t="s">
        <v>137</v>
      </c>
      <c r="J42" s="93" t="s">
        <v>76</v>
      </c>
      <c r="K42" s="74">
        <v>1</v>
      </c>
      <c r="L42" s="2579">
        <f>SUM(L43:N46)/SUM(L43:W46)</f>
        <v>0</v>
      </c>
      <c r="M42" s="2606"/>
      <c r="N42" s="2607"/>
      <c r="O42" s="2568">
        <f>SUM(O43:Q46)/SUM(L43:W46)</f>
        <v>0.33333333333333331</v>
      </c>
      <c r="P42" s="2606"/>
      <c r="Q42" s="2607"/>
      <c r="R42" s="2571">
        <f>SUM(L43:T46)/SUM(L43:W46)</f>
        <v>0.33333333333333331</v>
      </c>
      <c r="S42" s="2606"/>
      <c r="T42" s="2607"/>
      <c r="U42" s="2574">
        <f>SUM(L43:W46)/SUM(L43:W46)</f>
        <v>1</v>
      </c>
      <c r="V42" s="2606"/>
      <c r="W42" s="2607"/>
      <c r="X42" s="75" t="s">
        <v>138</v>
      </c>
      <c r="Y42" s="76" t="s">
        <v>77</v>
      </c>
      <c r="Z42" s="76" t="s">
        <v>78</v>
      </c>
      <c r="AA42" s="76" t="s">
        <v>139</v>
      </c>
      <c r="AB42" s="99">
        <f>SUM(AB43:AB46)</f>
        <v>2000</v>
      </c>
      <c r="AC42" s="156" t="s">
        <v>39</v>
      </c>
      <c r="AE42" s="1986"/>
    </row>
    <row r="43" spans="1:31" ht="79.5" hidden="1" customHeight="1" outlineLevel="1">
      <c r="A43" s="1735"/>
      <c r="B43" s="1736" t="s">
        <v>372</v>
      </c>
      <c r="C43" s="2658" t="s">
        <v>1204</v>
      </c>
      <c r="D43" s="558" t="s">
        <v>140</v>
      </c>
      <c r="E43" s="89" t="s">
        <v>141</v>
      </c>
      <c r="F43" s="94">
        <v>6</v>
      </c>
      <c r="G43" s="80" t="s">
        <v>32</v>
      </c>
      <c r="H43" s="95" t="s">
        <v>33</v>
      </c>
      <c r="I43" s="90" t="s">
        <v>142</v>
      </c>
      <c r="J43" s="77" t="s">
        <v>39</v>
      </c>
      <c r="K43" s="97">
        <v>6</v>
      </c>
      <c r="L43" s="97">
        <v>0</v>
      </c>
      <c r="M43" s="97">
        <v>0</v>
      </c>
      <c r="N43" s="97">
        <v>0</v>
      </c>
      <c r="O43" s="97">
        <v>0</v>
      </c>
      <c r="P43" s="97">
        <v>0</v>
      </c>
      <c r="Q43" s="97">
        <v>2</v>
      </c>
      <c r="R43" s="97">
        <v>0</v>
      </c>
      <c r="S43" s="97">
        <v>0</v>
      </c>
      <c r="T43" s="97">
        <v>0</v>
      </c>
      <c r="U43" s="97">
        <v>2</v>
      </c>
      <c r="V43" s="97">
        <v>2</v>
      </c>
      <c r="W43" s="100">
        <v>0</v>
      </c>
      <c r="X43" s="85" t="s">
        <v>138</v>
      </c>
      <c r="Y43" s="85" t="s">
        <v>77</v>
      </c>
      <c r="Z43" s="85" t="s">
        <v>37</v>
      </c>
      <c r="AA43" s="101" t="s">
        <v>139</v>
      </c>
      <c r="AB43" s="102" t="s">
        <v>143</v>
      </c>
      <c r="AC43" s="157" t="s">
        <v>39</v>
      </c>
      <c r="AE43" s="1986"/>
    </row>
    <row r="44" spans="1:31" ht="79.5" hidden="1" customHeight="1" outlineLevel="1">
      <c r="A44" s="1735"/>
      <c r="B44" s="1736" t="s">
        <v>373</v>
      </c>
      <c r="C44" s="2659"/>
      <c r="D44" s="558" t="s">
        <v>144</v>
      </c>
      <c r="E44" s="89" t="s">
        <v>145</v>
      </c>
      <c r="F44" s="94">
        <v>4</v>
      </c>
      <c r="G44" s="80" t="s">
        <v>32</v>
      </c>
      <c r="H44" s="95" t="s">
        <v>33</v>
      </c>
      <c r="I44" s="90" t="s">
        <v>146</v>
      </c>
      <c r="J44" s="77" t="s">
        <v>147</v>
      </c>
      <c r="K44" s="97">
        <v>4</v>
      </c>
      <c r="L44" s="97">
        <v>0</v>
      </c>
      <c r="M44" s="97">
        <v>0</v>
      </c>
      <c r="N44" s="97">
        <v>0</v>
      </c>
      <c r="O44" s="97">
        <v>0</v>
      </c>
      <c r="P44" s="97">
        <v>0</v>
      </c>
      <c r="Q44" s="97">
        <v>2</v>
      </c>
      <c r="R44" s="97">
        <v>0</v>
      </c>
      <c r="S44" s="97">
        <v>0</v>
      </c>
      <c r="T44" s="97">
        <v>0</v>
      </c>
      <c r="U44" s="97">
        <v>2</v>
      </c>
      <c r="V44" s="97">
        <v>0</v>
      </c>
      <c r="W44" s="100"/>
      <c r="X44" s="85" t="s">
        <v>148</v>
      </c>
      <c r="Y44" s="85" t="s">
        <v>122</v>
      </c>
      <c r="Z44" s="85" t="s">
        <v>37</v>
      </c>
      <c r="AA44" s="101" t="s">
        <v>149</v>
      </c>
      <c r="AB44" s="102" t="s">
        <v>143</v>
      </c>
      <c r="AC44" s="157" t="s">
        <v>147</v>
      </c>
      <c r="AE44" s="1986"/>
    </row>
    <row r="45" spans="1:31" ht="79.5" hidden="1" customHeight="1" outlineLevel="1">
      <c r="A45" s="1735"/>
      <c r="B45" s="1736" t="s">
        <v>374</v>
      </c>
      <c r="C45" s="2659"/>
      <c r="D45" s="558" t="s">
        <v>150</v>
      </c>
      <c r="E45" s="89" t="s">
        <v>151</v>
      </c>
      <c r="F45" s="94">
        <v>1</v>
      </c>
      <c r="G45" s="80" t="s">
        <v>32</v>
      </c>
      <c r="H45" s="95" t="s">
        <v>33</v>
      </c>
      <c r="I45" s="90" t="s">
        <v>152</v>
      </c>
      <c r="J45" s="77" t="s">
        <v>153</v>
      </c>
      <c r="K45" s="97">
        <v>1</v>
      </c>
      <c r="L45" s="97">
        <v>0</v>
      </c>
      <c r="M45" s="97">
        <v>0</v>
      </c>
      <c r="N45" s="97">
        <v>0</v>
      </c>
      <c r="O45" s="97">
        <v>0</v>
      </c>
      <c r="P45" s="97">
        <v>0</v>
      </c>
      <c r="Q45" s="97">
        <v>0</v>
      </c>
      <c r="R45" s="97">
        <v>0</v>
      </c>
      <c r="S45" s="97">
        <v>0</v>
      </c>
      <c r="T45" s="97">
        <v>0</v>
      </c>
      <c r="U45" s="97">
        <v>0</v>
      </c>
      <c r="V45" s="97">
        <v>1</v>
      </c>
      <c r="W45" s="100">
        <v>0</v>
      </c>
      <c r="X45" s="85" t="s">
        <v>154</v>
      </c>
      <c r="Y45" s="85" t="s">
        <v>77</v>
      </c>
      <c r="Z45" s="85" t="s">
        <v>78</v>
      </c>
      <c r="AA45" s="101" t="s">
        <v>155</v>
      </c>
      <c r="AB45" s="102" t="s">
        <v>143</v>
      </c>
      <c r="AC45" s="157" t="s">
        <v>156</v>
      </c>
      <c r="AE45" s="1986"/>
    </row>
    <row r="46" spans="1:31" ht="79.5" hidden="1" customHeight="1" outlineLevel="1">
      <c r="A46" s="1735"/>
      <c r="B46" s="1736" t="s">
        <v>375</v>
      </c>
      <c r="C46" s="2659"/>
      <c r="D46" s="558" t="s">
        <v>1457</v>
      </c>
      <c r="E46" s="89" t="s">
        <v>157</v>
      </c>
      <c r="F46" s="94">
        <v>1</v>
      </c>
      <c r="G46" s="80" t="s">
        <v>32</v>
      </c>
      <c r="H46" s="95" t="s">
        <v>33</v>
      </c>
      <c r="I46" s="90" t="s">
        <v>158</v>
      </c>
      <c r="J46" s="77" t="s">
        <v>159</v>
      </c>
      <c r="K46" s="97">
        <v>1</v>
      </c>
      <c r="L46" s="97">
        <v>0</v>
      </c>
      <c r="M46" s="97">
        <v>0</v>
      </c>
      <c r="N46" s="97">
        <v>0</v>
      </c>
      <c r="O46" s="97">
        <v>0</v>
      </c>
      <c r="P46" s="97">
        <v>0</v>
      </c>
      <c r="Q46" s="97">
        <v>0</v>
      </c>
      <c r="R46" s="97">
        <v>0</v>
      </c>
      <c r="S46" s="97">
        <v>0</v>
      </c>
      <c r="T46" s="97">
        <v>0</v>
      </c>
      <c r="U46" s="97">
        <v>0</v>
      </c>
      <c r="V46" s="97">
        <v>1</v>
      </c>
      <c r="W46" s="100">
        <v>0</v>
      </c>
      <c r="X46" s="85" t="s">
        <v>160</v>
      </c>
      <c r="Y46" s="85" t="s">
        <v>36</v>
      </c>
      <c r="Z46" s="85" t="s">
        <v>37</v>
      </c>
      <c r="AA46" s="101" t="s">
        <v>161</v>
      </c>
      <c r="AB46" s="102">
        <v>2000</v>
      </c>
      <c r="AC46" s="157" t="s">
        <v>162</v>
      </c>
      <c r="AE46" s="1986"/>
    </row>
    <row r="47" spans="1:31" ht="123.75" customHeight="1" collapsed="1">
      <c r="A47" s="1735">
        <v>5</v>
      </c>
      <c r="B47" s="158">
        <v>5</v>
      </c>
      <c r="C47" s="2660" t="s">
        <v>2121</v>
      </c>
      <c r="D47" s="2607"/>
      <c r="E47" s="98" t="s">
        <v>163</v>
      </c>
      <c r="F47" s="71">
        <v>1</v>
      </c>
      <c r="G47" s="72" t="s">
        <v>32</v>
      </c>
      <c r="H47" s="73" t="s">
        <v>33</v>
      </c>
      <c r="I47" s="160" t="s">
        <v>164</v>
      </c>
      <c r="J47" s="93" t="s">
        <v>165</v>
      </c>
      <c r="K47" s="74">
        <v>1</v>
      </c>
      <c r="L47" s="2579">
        <f>SUM(L48:N51)/SUM(L48:W51)</f>
        <v>0.25</v>
      </c>
      <c r="M47" s="2606"/>
      <c r="N47" s="2607"/>
      <c r="O47" s="2568">
        <f>SUM(O48:Q51)/SUM(L48:W51)</f>
        <v>0.25</v>
      </c>
      <c r="P47" s="2606"/>
      <c r="Q47" s="2607"/>
      <c r="R47" s="2571">
        <f>SUM(L48:T54)/SUM(L48:W54)</f>
        <v>0.52941176470588236</v>
      </c>
      <c r="S47" s="2606"/>
      <c r="T47" s="2607"/>
      <c r="U47" s="2574">
        <f>SUM(L48:W54)/SUM(L48:W54)</f>
        <v>1</v>
      </c>
      <c r="V47" s="2606"/>
      <c r="W47" s="2607"/>
      <c r="X47" s="76" t="str">
        <f>+X49</f>
        <v>Retrasos en la devolución de instrumentos</v>
      </c>
      <c r="Y47" s="76" t="s">
        <v>77</v>
      </c>
      <c r="Z47" s="76" t="s">
        <v>78</v>
      </c>
      <c r="AA47" s="76" t="str">
        <f>+AA49</f>
        <v>Supervisar plazos y reforzar comunicación interna</v>
      </c>
      <c r="AB47" s="155"/>
      <c r="AC47" s="156" t="s">
        <v>39</v>
      </c>
      <c r="AE47" s="1986"/>
    </row>
    <row r="48" spans="1:31" ht="62.25" hidden="1" customHeight="1" outlineLevel="1">
      <c r="A48" s="1735"/>
      <c r="B48" s="1736" t="s">
        <v>376</v>
      </c>
      <c r="C48" s="2658" t="s">
        <v>1204</v>
      </c>
      <c r="D48" s="558" t="s">
        <v>166</v>
      </c>
      <c r="E48" s="103" t="s">
        <v>157</v>
      </c>
      <c r="F48" s="79">
        <v>1</v>
      </c>
      <c r="G48" s="80" t="s">
        <v>32</v>
      </c>
      <c r="H48" s="104" t="s">
        <v>33</v>
      </c>
      <c r="I48" s="90" t="s">
        <v>167</v>
      </c>
      <c r="J48" s="89" t="s">
        <v>165</v>
      </c>
      <c r="K48" s="105">
        <v>1</v>
      </c>
      <c r="L48" s="106">
        <v>0</v>
      </c>
      <c r="M48" s="106">
        <v>0</v>
      </c>
      <c r="N48" s="107">
        <v>1</v>
      </c>
      <c r="O48" s="106">
        <v>0</v>
      </c>
      <c r="P48" s="106">
        <v>0</v>
      </c>
      <c r="Q48" s="106">
        <v>0</v>
      </c>
      <c r="R48" s="106">
        <v>0</v>
      </c>
      <c r="S48" s="106">
        <v>0</v>
      </c>
      <c r="T48" s="106">
        <v>0</v>
      </c>
      <c r="U48" s="106">
        <v>0</v>
      </c>
      <c r="V48" s="106">
        <v>0</v>
      </c>
      <c r="W48" s="106">
        <v>0</v>
      </c>
      <c r="X48" s="85" t="s">
        <v>168</v>
      </c>
      <c r="Y48" s="85" t="s">
        <v>77</v>
      </c>
      <c r="Z48" s="85" t="s">
        <v>37</v>
      </c>
      <c r="AA48" s="85" t="s">
        <v>169</v>
      </c>
      <c r="AB48" s="102"/>
      <c r="AC48" s="157" t="s">
        <v>170</v>
      </c>
      <c r="AE48" s="1986"/>
    </row>
    <row r="49" spans="1:31" ht="62.25" hidden="1" customHeight="1" outlineLevel="1">
      <c r="A49" s="1735"/>
      <c r="B49" s="1736" t="s">
        <v>379</v>
      </c>
      <c r="C49" s="2659"/>
      <c r="D49" s="558" t="s">
        <v>171</v>
      </c>
      <c r="E49" s="103" t="s">
        <v>157</v>
      </c>
      <c r="F49" s="79">
        <v>1</v>
      </c>
      <c r="G49" s="80" t="s">
        <v>32</v>
      </c>
      <c r="H49" s="104" t="s">
        <v>33</v>
      </c>
      <c r="I49" s="90" t="s">
        <v>172</v>
      </c>
      <c r="J49" s="89" t="s">
        <v>173</v>
      </c>
      <c r="K49" s="105">
        <v>1</v>
      </c>
      <c r="L49" s="106">
        <v>0</v>
      </c>
      <c r="M49" s="106">
        <v>0</v>
      </c>
      <c r="N49" s="106">
        <v>0</v>
      </c>
      <c r="O49" s="106">
        <v>0</v>
      </c>
      <c r="P49" s="106">
        <v>0</v>
      </c>
      <c r="Q49" s="107">
        <v>1</v>
      </c>
      <c r="R49" s="106">
        <v>0</v>
      </c>
      <c r="S49" s="106">
        <v>0</v>
      </c>
      <c r="T49" s="106">
        <v>0</v>
      </c>
      <c r="U49" s="106">
        <v>0</v>
      </c>
      <c r="V49" s="106">
        <v>0</v>
      </c>
      <c r="W49" s="106">
        <v>0</v>
      </c>
      <c r="X49" s="85" t="s">
        <v>174</v>
      </c>
      <c r="Y49" s="85" t="s">
        <v>122</v>
      </c>
      <c r="Z49" s="85" t="s">
        <v>37</v>
      </c>
      <c r="AA49" s="85" t="s">
        <v>175</v>
      </c>
      <c r="AB49" s="102"/>
      <c r="AC49" s="157" t="s">
        <v>176</v>
      </c>
      <c r="AE49" s="1986"/>
    </row>
    <row r="50" spans="1:31" ht="62.25" hidden="1" customHeight="1" outlineLevel="1">
      <c r="A50" s="1735"/>
      <c r="B50" s="1736" t="s">
        <v>380</v>
      </c>
      <c r="C50" s="2659"/>
      <c r="D50" s="558" t="s">
        <v>177</v>
      </c>
      <c r="E50" s="103" t="s">
        <v>157</v>
      </c>
      <c r="F50" s="79">
        <v>1</v>
      </c>
      <c r="G50" s="80" t="s">
        <v>32</v>
      </c>
      <c r="H50" s="104" t="s">
        <v>33</v>
      </c>
      <c r="I50" s="108" t="s">
        <v>178</v>
      </c>
      <c r="J50" s="109" t="s">
        <v>179</v>
      </c>
      <c r="K50" s="105">
        <v>1</v>
      </c>
      <c r="L50" s="106">
        <v>0</v>
      </c>
      <c r="M50" s="106">
        <v>0</v>
      </c>
      <c r="N50" s="106">
        <v>0</v>
      </c>
      <c r="O50" s="106">
        <v>0</v>
      </c>
      <c r="P50" s="106">
        <v>0</v>
      </c>
      <c r="Q50" s="106">
        <v>0</v>
      </c>
      <c r="R50" s="106">
        <v>0</v>
      </c>
      <c r="S50" s="106">
        <v>0</v>
      </c>
      <c r="T50" s="107">
        <v>1</v>
      </c>
      <c r="U50" s="106">
        <v>0</v>
      </c>
      <c r="V50" s="106">
        <v>0</v>
      </c>
      <c r="W50" s="106">
        <v>0</v>
      </c>
      <c r="X50" s="85" t="s">
        <v>180</v>
      </c>
      <c r="Y50" s="85" t="s">
        <v>77</v>
      </c>
      <c r="Z50" s="85" t="s">
        <v>78</v>
      </c>
      <c r="AA50" s="85" t="s">
        <v>181</v>
      </c>
      <c r="AB50" s="102"/>
      <c r="AC50" s="157" t="s">
        <v>182</v>
      </c>
      <c r="AE50" s="1986"/>
    </row>
    <row r="51" spans="1:31" ht="62.25" hidden="1" customHeight="1" outlineLevel="1">
      <c r="A51" s="1735"/>
      <c r="B51" s="1736" t="s">
        <v>381</v>
      </c>
      <c r="C51" s="2659"/>
      <c r="D51" s="558" t="s">
        <v>183</v>
      </c>
      <c r="E51" s="103" t="s">
        <v>157</v>
      </c>
      <c r="F51" s="79">
        <v>1</v>
      </c>
      <c r="G51" s="80" t="s">
        <v>32</v>
      </c>
      <c r="H51" s="104" t="s">
        <v>33</v>
      </c>
      <c r="I51" s="108" t="s">
        <v>184</v>
      </c>
      <c r="J51" s="109" t="s">
        <v>185</v>
      </c>
      <c r="K51" s="105">
        <v>1</v>
      </c>
      <c r="L51" s="106">
        <v>0</v>
      </c>
      <c r="M51" s="106">
        <v>0</v>
      </c>
      <c r="N51" s="106">
        <v>0</v>
      </c>
      <c r="O51" s="106">
        <v>0</v>
      </c>
      <c r="P51" s="106">
        <v>0</v>
      </c>
      <c r="Q51" s="106">
        <v>0</v>
      </c>
      <c r="R51" s="106">
        <v>0</v>
      </c>
      <c r="S51" s="106">
        <v>0</v>
      </c>
      <c r="T51" s="106">
        <v>0</v>
      </c>
      <c r="U51" s="106">
        <v>0</v>
      </c>
      <c r="V51" s="107">
        <v>1</v>
      </c>
      <c r="W51" s="106">
        <v>0</v>
      </c>
      <c r="X51" s="85" t="s">
        <v>186</v>
      </c>
      <c r="Y51" s="85" t="s">
        <v>77</v>
      </c>
      <c r="Z51" s="85" t="s">
        <v>37</v>
      </c>
      <c r="AA51" s="85" t="s">
        <v>187</v>
      </c>
      <c r="AB51" s="102"/>
      <c r="AC51" s="157" t="s">
        <v>188</v>
      </c>
      <c r="AE51" s="1986"/>
    </row>
    <row r="52" spans="1:31" ht="62.25" hidden="1" customHeight="1" outlineLevel="1">
      <c r="A52" s="1735"/>
      <c r="B52" s="1736" t="s">
        <v>382</v>
      </c>
      <c r="C52" s="2659"/>
      <c r="D52" s="558" t="s">
        <v>189</v>
      </c>
      <c r="E52" s="103" t="s">
        <v>157</v>
      </c>
      <c r="F52" s="79">
        <v>1</v>
      </c>
      <c r="G52" s="80" t="s">
        <v>32</v>
      </c>
      <c r="H52" s="104" t="s">
        <v>33</v>
      </c>
      <c r="I52" s="108" t="s">
        <v>190</v>
      </c>
      <c r="J52" s="109" t="s">
        <v>191</v>
      </c>
      <c r="K52" s="105">
        <v>1</v>
      </c>
      <c r="L52" s="106">
        <v>0</v>
      </c>
      <c r="M52" s="106">
        <v>0</v>
      </c>
      <c r="N52" s="106">
        <v>0</v>
      </c>
      <c r="O52" s="106">
        <v>0</v>
      </c>
      <c r="P52" s="106">
        <v>0</v>
      </c>
      <c r="Q52" s="106">
        <v>0</v>
      </c>
      <c r="R52" s="106">
        <v>0</v>
      </c>
      <c r="S52" s="106">
        <v>0</v>
      </c>
      <c r="T52" s="106">
        <v>0</v>
      </c>
      <c r="U52" s="106">
        <v>0</v>
      </c>
      <c r="V52" s="106">
        <v>0</v>
      </c>
      <c r="W52" s="107">
        <v>1</v>
      </c>
      <c r="X52" s="85" t="s">
        <v>192</v>
      </c>
      <c r="Y52" s="85" t="s">
        <v>77</v>
      </c>
      <c r="Z52" s="85" t="s">
        <v>78</v>
      </c>
      <c r="AA52" s="85" t="s">
        <v>193</v>
      </c>
      <c r="AB52" s="102"/>
      <c r="AC52" s="157" t="s">
        <v>194</v>
      </c>
      <c r="AE52" s="1986"/>
    </row>
    <row r="53" spans="1:31" ht="62.25" hidden="1" customHeight="1" outlineLevel="1">
      <c r="A53" s="1735"/>
      <c r="B53" s="1736" t="s">
        <v>383</v>
      </c>
      <c r="C53" s="2659"/>
      <c r="D53" s="558" t="s">
        <v>195</v>
      </c>
      <c r="E53" s="103" t="s">
        <v>157</v>
      </c>
      <c r="F53" s="79">
        <v>1</v>
      </c>
      <c r="G53" s="80" t="s">
        <v>32</v>
      </c>
      <c r="H53" s="104" t="s">
        <v>33</v>
      </c>
      <c r="I53" s="108" t="s">
        <v>196</v>
      </c>
      <c r="J53" s="109" t="s">
        <v>197</v>
      </c>
      <c r="K53" s="105">
        <v>1</v>
      </c>
      <c r="L53" s="106">
        <v>0</v>
      </c>
      <c r="M53" s="106">
        <v>0</v>
      </c>
      <c r="N53" s="110">
        <v>0.25</v>
      </c>
      <c r="O53" s="106">
        <v>0</v>
      </c>
      <c r="P53" s="106">
        <v>0</v>
      </c>
      <c r="Q53" s="110">
        <v>0.5</v>
      </c>
      <c r="R53" s="106">
        <v>0</v>
      </c>
      <c r="S53" s="106">
        <v>0</v>
      </c>
      <c r="T53" s="110">
        <v>0.75</v>
      </c>
      <c r="U53" s="106">
        <v>0</v>
      </c>
      <c r="V53" s="107">
        <v>1</v>
      </c>
      <c r="W53" s="106">
        <v>0</v>
      </c>
      <c r="X53" s="85" t="s">
        <v>198</v>
      </c>
      <c r="Y53" s="85" t="s">
        <v>77</v>
      </c>
      <c r="Z53" s="85" t="s">
        <v>78</v>
      </c>
      <c r="AA53" s="85" t="s">
        <v>199</v>
      </c>
      <c r="AB53" s="102"/>
      <c r="AC53" s="157" t="s">
        <v>200</v>
      </c>
      <c r="AE53" s="1986"/>
    </row>
    <row r="54" spans="1:31" ht="62.25" hidden="1" customHeight="1" outlineLevel="1">
      <c r="A54" s="1735"/>
      <c r="B54" s="1736" t="s">
        <v>384</v>
      </c>
      <c r="C54" s="2651"/>
      <c r="D54" s="558" t="s">
        <v>201</v>
      </c>
      <c r="E54" s="103" t="s">
        <v>157</v>
      </c>
      <c r="F54" s="79">
        <v>1</v>
      </c>
      <c r="G54" s="80" t="s">
        <v>32</v>
      </c>
      <c r="H54" s="104" t="s">
        <v>33</v>
      </c>
      <c r="I54" s="108" t="s">
        <v>202</v>
      </c>
      <c r="J54" s="109" t="s">
        <v>203</v>
      </c>
      <c r="K54" s="105">
        <v>1</v>
      </c>
      <c r="L54" s="106">
        <v>0</v>
      </c>
      <c r="M54" s="106">
        <v>0</v>
      </c>
      <c r="N54" s="106">
        <v>0</v>
      </c>
      <c r="O54" s="106">
        <v>0</v>
      </c>
      <c r="P54" s="106">
        <v>0</v>
      </c>
      <c r="Q54" s="106">
        <v>0</v>
      </c>
      <c r="R54" s="106">
        <v>0</v>
      </c>
      <c r="S54" s="106">
        <v>0</v>
      </c>
      <c r="T54" s="106">
        <v>0</v>
      </c>
      <c r="U54" s="106">
        <v>0</v>
      </c>
      <c r="V54" s="106">
        <v>0</v>
      </c>
      <c r="W54" s="107">
        <v>1</v>
      </c>
      <c r="X54" s="85" t="s">
        <v>204</v>
      </c>
      <c r="Y54" s="85" t="s">
        <v>77</v>
      </c>
      <c r="Z54" s="85" t="s">
        <v>37</v>
      </c>
      <c r="AA54" s="85" t="s">
        <v>205</v>
      </c>
      <c r="AB54" s="102"/>
      <c r="AC54" s="157" t="s">
        <v>206</v>
      </c>
      <c r="AE54" s="1986"/>
    </row>
    <row r="55" spans="1:31" ht="144" customHeight="1" collapsed="1">
      <c r="A55" s="1740">
        <v>6</v>
      </c>
      <c r="B55" s="158">
        <v>6</v>
      </c>
      <c r="C55" s="2660" t="s">
        <v>2122</v>
      </c>
      <c r="D55" s="2607"/>
      <c r="E55" s="98" t="s">
        <v>207</v>
      </c>
      <c r="F55" s="71">
        <v>12</v>
      </c>
      <c r="G55" s="72" t="s">
        <v>32</v>
      </c>
      <c r="H55" s="73" t="s">
        <v>33</v>
      </c>
      <c r="I55" s="160" t="s">
        <v>208</v>
      </c>
      <c r="J55" s="93" t="s">
        <v>209</v>
      </c>
      <c r="K55" s="74">
        <v>1</v>
      </c>
      <c r="L55" s="2579">
        <f>SUM(L56:N62)/SUM(L56:W62)</f>
        <v>0.25675675675675674</v>
      </c>
      <c r="M55" s="2606"/>
      <c r="N55" s="2607"/>
      <c r="O55" s="2568">
        <f>SUM(L56:Q62)/SUM(L56:W62)</f>
        <v>0.5</v>
      </c>
      <c r="P55" s="2606"/>
      <c r="Q55" s="2607"/>
      <c r="R55" s="2571">
        <f>SUM(L56:T62)/SUM(L56:W62)</f>
        <v>0.7567567567567568</v>
      </c>
      <c r="S55" s="2606"/>
      <c r="T55" s="2607"/>
      <c r="U55" s="2574">
        <f>SUM(L56:W62)/SUM(L56:W62)</f>
        <v>1</v>
      </c>
      <c r="V55" s="2606"/>
      <c r="W55" s="2607"/>
      <c r="X55" s="75" t="s">
        <v>210</v>
      </c>
      <c r="Y55" s="76" t="s">
        <v>77</v>
      </c>
      <c r="Z55" s="76" t="s">
        <v>78</v>
      </c>
      <c r="AA55" s="75" t="s">
        <v>211</v>
      </c>
      <c r="AB55" s="99" t="s">
        <v>212</v>
      </c>
      <c r="AC55" s="161" t="s">
        <v>213</v>
      </c>
      <c r="AE55" s="1986"/>
    </row>
    <row r="56" spans="1:31" ht="65.25" hidden="1" customHeight="1" outlineLevel="1">
      <c r="A56" s="1735"/>
      <c r="B56" s="1736" t="s">
        <v>377</v>
      </c>
      <c r="C56" s="2658" t="s">
        <v>1204</v>
      </c>
      <c r="D56" s="558" t="s">
        <v>214</v>
      </c>
      <c r="E56" s="89" t="s">
        <v>215</v>
      </c>
      <c r="F56" s="79">
        <v>12</v>
      </c>
      <c r="G56" s="80" t="s">
        <v>32</v>
      </c>
      <c r="H56" s="81" t="s">
        <v>33</v>
      </c>
      <c r="I56" s="90" t="s">
        <v>216</v>
      </c>
      <c r="J56" s="89" t="s">
        <v>217</v>
      </c>
      <c r="K56" s="105">
        <f t="shared" ref="K56:K61" si="4">SUM(R56)</f>
        <v>1</v>
      </c>
      <c r="L56" s="106">
        <v>1</v>
      </c>
      <c r="M56" s="106">
        <v>1</v>
      </c>
      <c r="N56" s="106">
        <v>1</v>
      </c>
      <c r="O56" s="106">
        <v>1</v>
      </c>
      <c r="P56" s="106">
        <v>1</v>
      </c>
      <c r="Q56" s="106">
        <v>1</v>
      </c>
      <c r="R56" s="106">
        <v>1</v>
      </c>
      <c r="S56" s="106">
        <v>1</v>
      </c>
      <c r="T56" s="106">
        <v>1</v>
      </c>
      <c r="U56" s="106">
        <v>1</v>
      </c>
      <c r="V56" s="106">
        <v>1</v>
      </c>
      <c r="W56" s="106">
        <v>1</v>
      </c>
      <c r="X56" s="85" t="s">
        <v>218</v>
      </c>
      <c r="Y56" s="85" t="s">
        <v>36</v>
      </c>
      <c r="Z56" s="85" t="s">
        <v>37</v>
      </c>
      <c r="AA56" s="85" t="s">
        <v>219</v>
      </c>
      <c r="AB56" s="111" t="s">
        <v>220</v>
      </c>
      <c r="AC56" s="162" t="s">
        <v>221</v>
      </c>
      <c r="AE56" s="1986"/>
    </row>
    <row r="57" spans="1:31" ht="65.25" hidden="1" customHeight="1" outlineLevel="1">
      <c r="A57" s="1735"/>
      <c r="B57" s="1736" t="s">
        <v>385</v>
      </c>
      <c r="C57" s="2659"/>
      <c r="D57" s="558" t="s">
        <v>222</v>
      </c>
      <c r="E57" s="89" t="s">
        <v>223</v>
      </c>
      <c r="F57" s="79">
        <v>12</v>
      </c>
      <c r="G57" s="80" t="s">
        <v>32</v>
      </c>
      <c r="H57" s="81" t="s">
        <v>33</v>
      </c>
      <c r="I57" s="90" t="s">
        <v>224</v>
      </c>
      <c r="J57" s="89" t="s">
        <v>225</v>
      </c>
      <c r="K57" s="105">
        <f t="shared" si="4"/>
        <v>1</v>
      </c>
      <c r="L57" s="106">
        <v>1</v>
      </c>
      <c r="M57" s="106">
        <v>1</v>
      </c>
      <c r="N57" s="106">
        <v>1</v>
      </c>
      <c r="O57" s="106">
        <v>1</v>
      </c>
      <c r="P57" s="106">
        <v>1</v>
      </c>
      <c r="Q57" s="106">
        <v>1</v>
      </c>
      <c r="R57" s="106">
        <v>1</v>
      </c>
      <c r="S57" s="106">
        <v>1</v>
      </c>
      <c r="T57" s="106">
        <v>1</v>
      </c>
      <c r="U57" s="106">
        <v>1</v>
      </c>
      <c r="V57" s="106">
        <v>1</v>
      </c>
      <c r="W57" s="106">
        <v>1</v>
      </c>
      <c r="X57" s="85" t="s">
        <v>226</v>
      </c>
      <c r="Y57" s="85" t="s">
        <v>36</v>
      </c>
      <c r="Z57" s="85"/>
      <c r="AA57" s="85" t="s">
        <v>227</v>
      </c>
      <c r="AB57" s="111" t="s">
        <v>228</v>
      </c>
      <c r="AC57" s="162" t="s">
        <v>229</v>
      </c>
      <c r="AE57" s="1986"/>
    </row>
    <row r="58" spans="1:31" ht="65.25" hidden="1" customHeight="1" outlineLevel="1">
      <c r="A58" s="1735"/>
      <c r="B58" s="1736" t="s">
        <v>386</v>
      </c>
      <c r="C58" s="2659"/>
      <c r="D58" s="558" t="s">
        <v>230</v>
      </c>
      <c r="E58" s="109" t="s">
        <v>231</v>
      </c>
      <c r="F58" s="79">
        <v>12</v>
      </c>
      <c r="G58" s="80" t="s">
        <v>32</v>
      </c>
      <c r="H58" s="81" t="s">
        <v>33</v>
      </c>
      <c r="I58" s="108" t="s">
        <v>232</v>
      </c>
      <c r="J58" s="109" t="s">
        <v>225</v>
      </c>
      <c r="K58" s="105">
        <f t="shared" si="4"/>
        <v>1</v>
      </c>
      <c r="L58" s="106">
        <v>1</v>
      </c>
      <c r="M58" s="106">
        <v>1</v>
      </c>
      <c r="N58" s="106">
        <v>1</v>
      </c>
      <c r="O58" s="106">
        <v>1</v>
      </c>
      <c r="P58" s="106">
        <v>1</v>
      </c>
      <c r="Q58" s="106">
        <v>1</v>
      </c>
      <c r="R58" s="106">
        <v>1</v>
      </c>
      <c r="S58" s="106">
        <v>1</v>
      </c>
      <c r="T58" s="106">
        <v>1</v>
      </c>
      <c r="U58" s="106">
        <v>1</v>
      </c>
      <c r="V58" s="106">
        <v>1</v>
      </c>
      <c r="W58" s="106">
        <v>1</v>
      </c>
      <c r="X58" s="85" t="s">
        <v>233</v>
      </c>
      <c r="Y58" s="85" t="s">
        <v>77</v>
      </c>
      <c r="Z58" s="85" t="s">
        <v>78</v>
      </c>
      <c r="AA58" s="85" t="s">
        <v>234</v>
      </c>
      <c r="AB58" s="111" t="s">
        <v>235</v>
      </c>
      <c r="AC58" s="162" t="s">
        <v>236</v>
      </c>
      <c r="AE58" s="1986"/>
    </row>
    <row r="59" spans="1:31" ht="65.25" hidden="1" customHeight="1" outlineLevel="1">
      <c r="A59" s="1735"/>
      <c r="B59" s="1736" t="s">
        <v>387</v>
      </c>
      <c r="C59" s="2659"/>
      <c r="D59" s="558" t="s">
        <v>237</v>
      </c>
      <c r="E59" s="109" t="s">
        <v>238</v>
      </c>
      <c r="F59" s="79">
        <v>12</v>
      </c>
      <c r="G59" s="80" t="s">
        <v>32</v>
      </c>
      <c r="H59" s="81" t="s">
        <v>33</v>
      </c>
      <c r="I59" s="108" t="s">
        <v>239</v>
      </c>
      <c r="J59" s="109" t="s">
        <v>58</v>
      </c>
      <c r="K59" s="105">
        <f t="shared" si="4"/>
        <v>1</v>
      </c>
      <c r="L59" s="106">
        <v>1</v>
      </c>
      <c r="M59" s="106">
        <v>1</v>
      </c>
      <c r="N59" s="106">
        <v>1</v>
      </c>
      <c r="O59" s="106">
        <v>1</v>
      </c>
      <c r="P59" s="106">
        <v>1</v>
      </c>
      <c r="Q59" s="106">
        <v>1</v>
      </c>
      <c r="R59" s="106">
        <v>1</v>
      </c>
      <c r="S59" s="106">
        <v>1</v>
      </c>
      <c r="T59" s="106">
        <v>1</v>
      </c>
      <c r="U59" s="106">
        <v>1</v>
      </c>
      <c r="V59" s="106">
        <v>1</v>
      </c>
      <c r="W59" s="106">
        <v>1</v>
      </c>
      <c r="X59" s="85" t="s">
        <v>240</v>
      </c>
      <c r="Y59" s="85" t="s">
        <v>36</v>
      </c>
      <c r="Z59" s="85" t="s">
        <v>37</v>
      </c>
      <c r="AA59" s="85" t="s">
        <v>241</v>
      </c>
      <c r="AB59" s="111" t="s">
        <v>242</v>
      </c>
      <c r="AC59" s="162" t="s">
        <v>243</v>
      </c>
      <c r="AE59" s="1986"/>
    </row>
    <row r="60" spans="1:31" ht="65.25" hidden="1" customHeight="1" outlineLevel="1">
      <c r="A60" s="1735"/>
      <c r="B60" s="1736" t="s">
        <v>388</v>
      </c>
      <c r="C60" s="2659"/>
      <c r="D60" s="558" t="s">
        <v>244</v>
      </c>
      <c r="E60" s="109" t="s">
        <v>245</v>
      </c>
      <c r="F60" s="79">
        <v>12</v>
      </c>
      <c r="G60" s="80" t="s">
        <v>32</v>
      </c>
      <c r="H60" s="81" t="s">
        <v>33</v>
      </c>
      <c r="I60" s="108" t="s">
        <v>246</v>
      </c>
      <c r="J60" s="109" t="s">
        <v>58</v>
      </c>
      <c r="K60" s="105">
        <f t="shared" si="4"/>
        <v>1</v>
      </c>
      <c r="L60" s="106">
        <v>1</v>
      </c>
      <c r="M60" s="106">
        <v>1</v>
      </c>
      <c r="N60" s="106">
        <v>1</v>
      </c>
      <c r="O60" s="106">
        <v>1</v>
      </c>
      <c r="P60" s="106">
        <v>1</v>
      </c>
      <c r="Q60" s="106">
        <v>1</v>
      </c>
      <c r="R60" s="106">
        <v>1</v>
      </c>
      <c r="S60" s="106">
        <v>1</v>
      </c>
      <c r="T60" s="106">
        <v>1</v>
      </c>
      <c r="U60" s="106">
        <v>1</v>
      </c>
      <c r="V60" s="106">
        <v>1</v>
      </c>
      <c r="W60" s="106">
        <v>1</v>
      </c>
      <c r="X60" s="85" t="s">
        <v>247</v>
      </c>
      <c r="Y60" s="85" t="s">
        <v>36</v>
      </c>
      <c r="Z60" s="85" t="s">
        <v>78</v>
      </c>
      <c r="AA60" s="85" t="s">
        <v>248</v>
      </c>
      <c r="AB60" s="111" t="s">
        <v>249</v>
      </c>
      <c r="AC60" s="162" t="s">
        <v>250</v>
      </c>
      <c r="AE60" s="1986"/>
    </row>
    <row r="61" spans="1:31" ht="65.25" hidden="1" customHeight="1" outlineLevel="1">
      <c r="A61" s="1735"/>
      <c r="B61" s="1736" t="s">
        <v>389</v>
      </c>
      <c r="C61" s="2659"/>
      <c r="D61" s="558" t="s">
        <v>251</v>
      </c>
      <c r="E61" s="109" t="s">
        <v>252</v>
      </c>
      <c r="F61" s="79">
        <v>12</v>
      </c>
      <c r="G61" s="80" t="s">
        <v>32</v>
      </c>
      <c r="H61" s="81" t="s">
        <v>33</v>
      </c>
      <c r="I61" s="108" t="s">
        <v>253</v>
      </c>
      <c r="J61" s="109" t="s">
        <v>254</v>
      </c>
      <c r="K61" s="105">
        <f t="shared" si="4"/>
        <v>1</v>
      </c>
      <c r="L61" s="106">
        <v>1</v>
      </c>
      <c r="M61" s="106">
        <v>1</v>
      </c>
      <c r="N61" s="106">
        <v>1</v>
      </c>
      <c r="O61" s="106">
        <v>1</v>
      </c>
      <c r="P61" s="106">
        <v>1</v>
      </c>
      <c r="Q61" s="106">
        <v>1</v>
      </c>
      <c r="R61" s="106">
        <v>1</v>
      </c>
      <c r="S61" s="106">
        <v>1</v>
      </c>
      <c r="T61" s="106">
        <v>1</v>
      </c>
      <c r="U61" s="106">
        <v>1</v>
      </c>
      <c r="V61" s="106">
        <v>1</v>
      </c>
      <c r="W61" s="106">
        <v>1</v>
      </c>
      <c r="X61" s="85" t="s">
        <v>255</v>
      </c>
      <c r="Y61" s="85" t="s">
        <v>36</v>
      </c>
      <c r="Z61" s="85" t="s">
        <v>37</v>
      </c>
      <c r="AA61" s="85" t="s">
        <v>256</v>
      </c>
      <c r="AB61" s="111" t="s">
        <v>257</v>
      </c>
      <c r="AC61" s="162" t="s">
        <v>258</v>
      </c>
      <c r="AE61" s="1986"/>
    </row>
    <row r="62" spans="1:31" ht="65.25" hidden="1" customHeight="1" outlineLevel="1">
      <c r="A62" s="1735"/>
      <c r="B62" s="1736" t="s">
        <v>390</v>
      </c>
      <c r="C62" s="2651"/>
      <c r="D62" s="558" t="s">
        <v>259</v>
      </c>
      <c r="E62" s="109" t="s">
        <v>260</v>
      </c>
      <c r="F62" s="79">
        <v>2</v>
      </c>
      <c r="G62" s="80" t="s">
        <v>32</v>
      </c>
      <c r="H62" s="81" t="s">
        <v>33</v>
      </c>
      <c r="I62" s="108" t="s">
        <v>261</v>
      </c>
      <c r="J62" s="109" t="s">
        <v>262</v>
      </c>
      <c r="K62" s="105">
        <v>1</v>
      </c>
      <c r="L62" s="106">
        <v>0</v>
      </c>
      <c r="M62" s="106">
        <v>0</v>
      </c>
      <c r="N62" s="106">
        <v>1</v>
      </c>
      <c r="O62" s="106">
        <v>0</v>
      </c>
      <c r="P62" s="106">
        <v>0</v>
      </c>
      <c r="Q62" s="106">
        <v>0</v>
      </c>
      <c r="R62" s="106">
        <v>0</v>
      </c>
      <c r="S62" s="106">
        <v>1</v>
      </c>
      <c r="T62" s="106">
        <v>0</v>
      </c>
      <c r="U62" s="106">
        <v>0</v>
      </c>
      <c r="V62" s="106">
        <v>0</v>
      </c>
      <c r="W62" s="106">
        <v>0</v>
      </c>
      <c r="X62" s="85" t="s">
        <v>263</v>
      </c>
      <c r="Y62" s="85" t="s">
        <v>36</v>
      </c>
      <c r="Z62" s="85" t="s">
        <v>37</v>
      </c>
      <c r="AA62" s="85" t="s">
        <v>264</v>
      </c>
      <c r="AB62" s="111" t="s">
        <v>220</v>
      </c>
      <c r="AC62" s="162" t="s">
        <v>265</v>
      </c>
      <c r="AE62" s="1986"/>
    </row>
    <row r="63" spans="1:31" ht="147.75" customHeight="1" collapsed="1" thickBot="1">
      <c r="A63" s="1735"/>
      <c r="B63" s="158">
        <v>7</v>
      </c>
      <c r="C63" s="2715" t="s">
        <v>2123</v>
      </c>
      <c r="D63" s="2710"/>
      <c r="E63" s="163" t="s">
        <v>266</v>
      </c>
      <c r="F63" s="164">
        <v>0.2</v>
      </c>
      <c r="G63" s="165" t="s">
        <v>32</v>
      </c>
      <c r="H63" s="166" t="s">
        <v>33</v>
      </c>
      <c r="I63" s="167" t="s">
        <v>208</v>
      </c>
      <c r="J63" s="168" t="s">
        <v>209</v>
      </c>
      <c r="K63" s="169">
        <v>1</v>
      </c>
      <c r="L63" s="2716">
        <f>SUM(L64:N69)/SUM(L64:W69)</f>
        <v>0.25</v>
      </c>
      <c r="M63" s="2709"/>
      <c r="N63" s="2710"/>
      <c r="O63" s="2717">
        <f>SUM(L64:Q69)/SUM(L64:W69)</f>
        <v>0.5</v>
      </c>
      <c r="P63" s="2709"/>
      <c r="Q63" s="2710"/>
      <c r="R63" s="2708">
        <f>SUM(L64:T69)/SUM(L64:W69)</f>
        <v>0.75</v>
      </c>
      <c r="S63" s="2709"/>
      <c r="T63" s="2710"/>
      <c r="U63" s="2711">
        <f>SUM(L64:W69)/SUM(L64:W69)</f>
        <v>1</v>
      </c>
      <c r="V63" s="2709"/>
      <c r="W63" s="2710"/>
      <c r="X63" s="170" t="s">
        <v>267</v>
      </c>
      <c r="Y63" s="171" t="s">
        <v>77</v>
      </c>
      <c r="Z63" s="171" t="s">
        <v>78</v>
      </c>
      <c r="AA63" s="170" t="s">
        <v>268</v>
      </c>
      <c r="AB63" s="172" t="s">
        <v>212</v>
      </c>
      <c r="AC63" s="173" t="s">
        <v>269</v>
      </c>
      <c r="AE63" s="1986"/>
    </row>
    <row r="64" spans="1:31" ht="69" hidden="1" customHeight="1" outlineLevel="1">
      <c r="A64" s="1735"/>
      <c r="B64" s="1741" t="s">
        <v>378</v>
      </c>
      <c r="C64" s="2712" t="s">
        <v>1204</v>
      </c>
      <c r="D64" s="1742" t="s">
        <v>270</v>
      </c>
      <c r="E64" s="147" t="s">
        <v>215</v>
      </c>
      <c r="F64" s="148">
        <v>1</v>
      </c>
      <c r="G64" s="149" t="s">
        <v>32</v>
      </c>
      <c r="H64" s="150" t="s">
        <v>33</v>
      </c>
      <c r="I64" s="151" t="s">
        <v>216</v>
      </c>
      <c r="J64" s="147" t="s">
        <v>217</v>
      </c>
      <c r="K64" s="152">
        <f t="shared" ref="K64:K69" si="5">SUM(R64)</f>
        <v>1</v>
      </c>
      <c r="L64" s="153">
        <v>1</v>
      </c>
      <c r="M64" s="153">
        <v>1</v>
      </c>
      <c r="N64" s="153">
        <v>1</v>
      </c>
      <c r="O64" s="153">
        <v>1</v>
      </c>
      <c r="P64" s="153">
        <v>1</v>
      </c>
      <c r="Q64" s="153">
        <v>1</v>
      </c>
      <c r="R64" s="153">
        <v>1</v>
      </c>
      <c r="S64" s="153">
        <v>1</v>
      </c>
      <c r="T64" s="153">
        <v>1</v>
      </c>
      <c r="U64" s="153">
        <v>1</v>
      </c>
      <c r="V64" s="153">
        <v>1</v>
      </c>
      <c r="W64" s="153">
        <v>1</v>
      </c>
      <c r="X64" s="154" t="s">
        <v>218</v>
      </c>
      <c r="Y64" s="154" t="s">
        <v>36</v>
      </c>
      <c r="Z64" s="154" t="s">
        <v>37</v>
      </c>
      <c r="AA64" s="154" t="s">
        <v>219</v>
      </c>
      <c r="AB64" s="111" t="s">
        <v>220</v>
      </c>
      <c r="AC64" s="112" t="s">
        <v>221</v>
      </c>
      <c r="AE64" s="1986"/>
    </row>
    <row r="65" spans="2:31" ht="69" hidden="1" customHeight="1" outlineLevel="1">
      <c r="B65" s="1741" t="s">
        <v>391</v>
      </c>
      <c r="C65" s="2713"/>
      <c r="D65" s="142" t="s">
        <v>271</v>
      </c>
      <c r="E65" s="89" t="s">
        <v>223</v>
      </c>
      <c r="F65" s="79">
        <v>1</v>
      </c>
      <c r="G65" s="80" t="s">
        <v>32</v>
      </c>
      <c r="H65" s="81" t="s">
        <v>33</v>
      </c>
      <c r="I65" s="90" t="s">
        <v>224</v>
      </c>
      <c r="J65" s="89" t="s">
        <v>225</v>
      </c>
      <c r="K65" s="105">
        <f t="shared" si="5"/>
        <v>1</v>
      </c>
      <c r="L65" s="106">
        <v>1</v>
      </c>
      <c r="M65" s="106">
        <v>1</v>
      </c>
      <c r="N65" s="106">
        <v>1</v>
      </c>
      <c r="O65" s="106">
        <v>1</v>
      </c>
      <c r="P65" s="106">
        <v>1</v>
      </c>
      <c r="Q65" s="106">
        <v>1</v>
      </c>
      <c r="R65" s="106">
        <v>1</v>
      </c>
      <c r="S65" s="106">
        <v>1</v>
      </c>
      <c r="T65" s="106">
        <v>1</v>
      </c>
      <c r="U65" s="106">
        <v>1</v>
      </c>
      <c r="V65" s="106">
        <v>1</v>
      </c>
      <c r="W65" s="106">
        <v>1</v>
      </c>
      <c r="X65" s="85" t="s">
        <v>226</v>
      </c>
      <c r="Y65" s="85" t="s">
        <v>36</v>
      </c>
      <c r="Z65" s="85" t="s">
        <v>37</v>
      </c>
      <c r="AA65" s="85" t="s">
        <v>227</v>
      </c>
      <c r="AB65" s="111" t="s">
        <v>228</v>
      </c>
      <c r="AC65" s="112" t="s">
        <v>229</v>
      </c>
      <c r="AE65" s="1986"/>
    </row>
    <row r="66" spans="2:31" ht="69" hidden="1" customHeight="1" outlineLevel="1">
      <c r="B66" s="1741" t="s">
        <v>392</v>
      </c>
      <c r="C66" s="2713"/>
      <c r="D66" s="142" t="s">
        <v>272</v>
      </c>
      <c r="E66" s="109" t="s">
        <v>231</v>
      </c>
      <c r="F66" s="79">
        <v>1</v>
      </c>
      <c r="G66" s="80" t="s">
        <v>32</v>
      </c>
      <c r="H66" s="81" t="s">
        <v>33</v>
      </c>
      <c r="I66" s="108" t="s">
        <v>232</v>
      </c>
      <c r="J66" s="109" t="s">
        <v>225</v>
      </c>
      <c r="K66" s="105">
        <f t="shared" si="5"/>
        <v>1</v>
      </c>
      <c r="L66" s="106">
        <v>1</v>
      </c>
      <c r="M66" s="106">
        <v>1</v>
      </c>
      <c r="N66" s="106">
        <v>1</v>
      </c>
      <c r="O66" s="106">
        <v>1</v>
      </c>
      <c r="P66" s="106">
        <v>1</v>
      </c>
      <c r="Q66" s="106">
        <v>1</v>
      </c>
      <c r="R66" s="106">
        <v>1</v>
      </c>
      <c r="S66" s="106">
        <v>1</v>
      </c>
      <c r="T66" s="106">
        <v>1</v>
      </c>
      <c r="U66" s="106">
        <v>1</v>
      </c>
      <c r="V66" s="106">
        <v>1</v>
      </c>
      <c r="W66" s="106">
        <v>1</v>
      </c>
      <c r="X66" s="85" t="s">
        <v>233</v>
      </c>
      <c r="Y66" s="85" t="s">
        <v>77</v>
      </c>
      <c r="Z66" s="85" t="s">
        <v>78</v>
      </c>
      <c r="AA66" s="85" t="s">
        <v>234</v>
      </c>
      <c r="AB66" s="111" t="s">
        <v>235</v>
      </c>
      <c r="AC66" s="112" t="s">
        <v>236</v>
      </c>
      <c r="AE66" s="1986"/>
    </row>
    <row r="67" spans="2:31" ht="69" hidden="1" customHeight="1" outlineLevel="1">
      <c r="B67" s="1741" t="s">
        <v>393</v>
      </c>
      <c r="C67" s="2713"/>
      <c r="D67" s="142" t="s">
        <v>273</v>
      </c>
      <c r="E67" s="109" t="s">
        <v>238</v>
      </c>
      <c r="F67" s="79">
        <v>1</v>
      </c>
      <c r="G67" s="80" t="s">
        <v>32</v>
      </c>
      <c r="H67" s="81" t="s">
        <v>33</v>
      </c>
      <c r="I67" s="108" t="s">
        <v>239</v>
      </c>
      <c r="J67" s="109" t="s">
        <v>58</v>
      </c>
      <c r="K67" s="105">
        <f t="shared" si="5"/>
        <v>1</v>
      </c>
      <c r="L67" s="106">
        <v>1</v>
      </c>
      <c r="M67" s="106">
        <v>1</v>
      </c>
      <c r="N67" s="106">
        <v>1</v>
      </c>
      <c r="O67" s="106">
        <v>1</v>
      </c>
      <c r="P67" s="106">
        <v>1</v>
      </c>
      <c r="Q67" s="106">
        <v>1</v>
      </c>
      <c r="R67" s="106">
        <v>1</v>
      </c>
      <c r="S67" s="106">
        <v>1</v>
      </c>
      <c r="T67" s="106">
        <v>1</v>
      </c>
      <c r="U67" s="106">
        <v>1</v>
      </c>
      <c r="V67" s="106">
        <v>1</v>
      </c>
      <c r="W67" s="106">
        <v>1</v>
      </c>
      <c r="X67" s="85" t="s">
        <v>240</v>
      </c>
      <c r="Y67" s="85" t="s">
        <v>36</v>
      </c>
      <c r="Z67" s="85" t="s">
        <v>37</v>
      </c>
      <c r="AA67" s="85" t="s">
        <v>241</v>
      </c>
      <c r="AB67" s="111" t="s">
        <v>242</v>
      </c>
      <c r="AC67" s="112" t="s">
        <v>243</v>
      </c>
      <c r="AE67" s="1986"/>
    </row>
    <row r="68" spans="2:31" ht="69" hidden="1" customHeight="1" outlineLevel="1">
      <c r="B68" s="1741" t="s">
        <v>394</v>
      </c>
      <c r="C68" s="2713"/>
      <c r="D68" s="142" t="s">
        <v>274</v>
      </c>
      <c r="E68" s="109" t="s">
        <v>245</v>
      </c>
      <c r="F68" s="79">
        <v>1</v>
      </c>
      <c r="G68" s="80" t="s">
        <v>32</v>
      </c>
      <c r="H68" s="81" t="s">
        <v>33</v>
      </c>
      <c r="I68" s="108" t="s">
        <v>246</v>
      </c>
      <c r="J68" s="109" t="s">
        <v>58</v>
      </c>
      <c r="K68" s="105">
        <f t="shared" si="5"/>
        <v>1</v>
      </c>
      <c r="L68" s="106">
        <v>1</v>
      </c>
      <c r="M68" s="106">
        <v>1</v>
      </c>
      <c r="N68" s="106">
        <v>1</v>
      </c>
      <c r="O68" s="106">
        <v>1</v>
      </c>
      <c r="P68" s="106">
        <v>1</v>
      </c>
      <c r="Q68" s="106">
        <v>1</v>
      </c>
      <c r="R68" s="106">
        <v>1</v>
      </c>
      <c r="S68" s="106">
        <v>1</v>
      </c>
      <c r="T68" s="106">
        <v>1</v>
      </c>
      <c r="U68" s="106">
        <v>1</v>
      </c>
      <c r="V68" s="106">
        <v>1</v>
      </c>
      <c r="W68" s="106">
        <v>1</v>
      </c>
      <c r="X68" s="85" t="s">
        <v>247</v>
      </c>
      <c r="Y68" s="85" t="s">
        <v>36</v>
      </c>
      <c r="Z68" s="85" t="s">
        <v>78</v>
      </c>
      <c r="AA68" s="85" t="s">
        <v>248</v>
      </c>
      <c r="AB68" s="111" t="s">
        <v>249</v>
      </c>
      <c r="AC68" s="112" t="s">
        <v>250</v>
      </c>
      <c r="AE68" s="1986"/>
    </row>
    <row r="69" spans="2:31" ht="69" hidden="1" customHeight="1" outlineLevel="1">
      <c r="B69" s="1743" t="s">
        <v>395</v>
      </c>
      <c r="C69" s="2714"/>
      <c r="D69" s="142" t="s">
        <v>275</v>
      </c>
      <c r="E69" s="109" t="s">
        <v>252</v>
      </c>
      <c r="F69" s="79">
        <v>1</v>
      </c>
      <c r="G69" s="80" t="s">
        <v>32</v>
      </c>
      <c r="H69" s="81" t="s">
        <v>33</v>
      </c>
      <c r="I69" s="108" t="s">
        <v>253</v>
      </c>
      <c r="J69" s="109" t="s">
        <v>254</v>
      </c>
      <c r="K69" s="105">
        <f t="shared" si="5"/>
        <v>1</v>
      </c>
      <c r="L69" s="106">
        <v>1</v>
      </c>
      <c r="M69" s="106">
        <v>1</v>
      </c>
      <c r="N69" s="106">
        <v>1</v>
      </c>
      <c r="O69" s="106">
        <v>1</v>
      </c>
      <c r="P69" s="106">
        <v>1</v>
      </c>
      <c r="Q69" s="106">
        <v>1</v>
      </c>
      <c r="R69" s="106">
        <v>1</v>
      </c>
      <c r="S69" s="106">
        <v>1</v>
      </c>
      <c r="T69" s="106">
        <v>1</v>
      </c>
      <c r="U69" s="106">
        <v>1</v>
      </c>
      <c r="V69" s="106">
        <v>1</v>
      </c>
      <c r="W69" s="106">
        <v>1</v>
      </c>
      <c r="X69" s="85" t="s">
        <v>255</v>
      </c>
      <c r="Y69" s="85" t="s">
        <v>36</v>
      </c>
      <c r="Z69" s="85" t="s">
        <v>37</v>
      </c>
      <c r="AA69" s="85" t="s">
        <v>256</v>
      </c>
      <c r="AB69" s="111" t="s">
        <v>257</v>
      </c>
      <c r="AC69" s="112" t="s">
        <v>258</v>
      </c>
      <c r="AE69" s="1986"/>
    </row>
    <row r="70" spans="2:31" ht="15.75" customHeight="1" collapsed="1">
      <c r="E70" s="820"/>
      <c r="X70" s="1568"/>
      <c r="AE70" s="1986"/>
    </row>
    <row r="71" spans="2:31" ht="214.5" customHeight="1" thickBot="1">
      <c r="E71" s="820"/>
      <c r="X71" s="1568"/>
      <c r="AE71" s="1986"/>
    </row>
    <row r="72" spans="2:31" ht="28.5" customHeight="1" thickBot="1">
      <c r="B72" s="2641" t="s">
        <v>5</v>
      </c>
      <c r="C72" s="2642"/>
      <c r="D72" s="2642"/>
      <c r="E72" s="1549" t="s">
        <v>615</v>
      </c>
      <c r="F72" s="1103"/>
      <c r="G72" s="1103"/>
      <c r="H72" s="1103"/>
      <c r="I72" s="1722"/>
      <c r="J72" s="1103"/>
      <c r="K72" s="1722"/>
      <c r="L72" s="1103"/>
      <c r="M72" s="1103"/>
      <c r="N72" s="1103"/>
      <c r="O72" s="1103"/>
      <c r="P72" s="1103"/>
      <c r="Q72" s="1103"/>
      <c r="R72" s="1103"/>
      <c r="S72" s="1103"/>
      <c r="T72" s="1103"/>
      <c r="U72" s="1103"/>
      <c r="V72" s="1103"/>
      <c r="W72" s="1103"/>
      <c r="X72" s="1103"/>
      <c r="Y72" s="1103"/>
      <c r="Z72" s="1103"/>
      <c r="AA72" s="1103"/>
      <c r="AB72" s="1103"/>
      <c r="AC72" s="1746"/>
      <c r="AE72" s="1986"/>
    </row>
    <row r="73" spans="2:31" ht="15" customHeight="1" thickBot="1">
      <c r="B73" s="222"/>
      <c r="C73" s="223"/>
      <c r="D73" s="762"/>
      <c r="E73" s="225"/>
      <c r="F73" s="226"/>
      <c r="G73" s="226"/>
      <c r="H73" s="226"/>
      <c r="I73" s="229"/>
      <c r="J73" s="226"/>
      <c r="K73" s="227"/>
      <c r="L73" s="227"/>
      <c r="M73" s="227"/>
      <c r="N73" s="227"/>
      <c r="O73" s="227"/>
      <c r="P73" s="227"/>
      <c r="Q73" s="227"/>
      <c r="R73" s="228"/>
      <c r="S73" s="228"/>
      <c r="T73" s="228"/>
      <c r="U73" s="228"/>
      <c r="V73" s="228"/>
      <c r="W73" s="228"/>
      <c r="X73" s="226"/>
      <c r="Y73" s="229"/>
      <c r="Z73" s="229"/>
      <c r="AA73" s="223"/>
      <c r="AB73" s="223"/>
      <c r="AC73" s="223"/>
      <c r="AE73" s="1986"/>
    </row>
    <row r="74" spans="2:31" ht="15" customHeight="1">
      <c r="B74" s="2643" t="s">
        <v>616</v>
      </c>
      <c r="C74" s="2644"/>
      <c r="D74" s="2644"/>
      <c r="E74" s="2644"/>
      <c r="F74" s="2644"/>
      <c r="G74" s="2644"/>
      <c r="H74" s="2644"/>
      <c r="I74" s="2644"/>
      <c r="J74" s="2644"/>
      <c r="K74" s="2644"/>
      <c r="L74" s="2644"/>
      <c r="M74" s="2644"/>
      <c r="N74" s="2645"/>
      <c r="O74" s="230"/>
      <c r="P74" s="230"/>
      <c r="Q74" s="230"/>
      <c r="R74" s="230"/>
      <c r="S74" s="230"/>
      <c r="T74" s="230"/>
      <c r="U74" s="230"/>
      <c r="V74" s="230"/>
      <c r="W74" s="230"/>
      <c r="X74" s="230"/>
      <c r="Y74" s="230"/>
      <c r="Z74" s="230"/>
      <c r="AA74" s="230"/>
      <c r="AB74" s="230"/>
      <c r="AC74" s="62"/>
      <c r="AE74" s="1986"/>
    </row>
    <row r="75" spans="2:31" ht="15" customHeight="1" thickBot="1">
      <c r="B75" s="2646"/>
      <c r="C75" s="2647"/>
      <c r="D75" s="2647"/>
      <c r="E75" s="2647"/>
      <c r="F75" s="2647"/>
      <c r="G75" s="2647"/>
      <c r="H75" s="2647"/>
      <c r="I75" s="2647"/>
      <c r="J75" s="2647"/>
      <c r="K75" s="2647"/>
      <c r="L75" s="2647"/>
      <c r="M75" s="2647"/>
      <c r="N75" s="2648"/>
      <c r="O75" s="231"/>
      <c r="P75" s="231"/>
      <c r="Q75" s="231"/>
      <c r="R75" s="231"/>
      <c r="S75" s="231"/>
      <c r="T75" s="231"/>
      <c r="U75" s="231"/>
      <c r="V75" s="231"/>
      <c r="W75" s="231"/>
      <c r="X75" s="231"/>
      <c r="Y75" s="231"/>
      <c r="Z75" s="231"/>
      <c r="AA75" s="231"/>
      <c r="AB75" s="231"/>
      <c r="AC75" s="65"/>
      <c r="AE75" s="1986"/>
    </row>
    <row r="76" spans="2:31" ht="15" customHeight="1">
      <c r="B76" s="2590"/>
      <c r="C76" s="2649"/>
      <c r="D76" s="2649"/>
      <c r="E76" s="2649"/>
      <c r="F76" s="2649"/>
      <c r="G76" s="2649"/>
      <c r="H76" s="2649"/>
      <c r="I76" s="2649"/>
      <c r="J76" s="2649"/>
      <c r="K76" s="2649"/>
      <c r="L76" s="2649"/>
      <c r="M76" s="2649"/>
      <c r="N76" s="2649"/>
      <c r="O76" s="2649"/>
      <c r="P76" s="2649"/>
      <c r="Q76" s="2649"/>
      <c r="R76" s="2649"/>
      <c r="S76" s="2649"/>
      <c r="T76" s="2649"/>
      <c r="U76" s="2649"/>
      <c r="V76" s="2649"/>
      <c r="W76" s="2649"/>
      <c r="X76" s="2649"/>
      <c r="Y76" s="2649"/>
      <c r="Z76" s="2649"/>
      <c r="AA76" s="2649"/>
      <c r="AB76" s="2649"/>
      <c r="AC76" s="2649"/>
      <c r="AE76" s="1986"/>
    </row>
    <row r="77" spans="2:31" ht="15" customHeight="1">
      <c r="B77" s="232" t="s">
        <v>8</v>
      </c>
      <c r="C77" s="2594" t="s">
        <v>9</v>
      </c>
      <c r="D77" s="2650"/>
      <c r="E77" s="2650"/>
      <c r="F77" s="2650"/>
      <c r="G77" s="2650"/>
      <c r="H77" s="2650"/>
      <c r="I77" s="2650"/>
      <c r="J77" s="2650"/>
      <c r="K77" s="2650"/>
      <c r="L77" s="2650"/>
      <c r="M77" s="2650"/>
      <c r="N77" s="2650"/>
      <c r="O77" s="2650"/>
      <c r="P77" s="2650"/>
      <c r="Q77" s="2650"/>
      <c r="R77" s="2650"/>
      <c r="S77" s="2650"/>
      <c r="T77" s="2650"/>
      <c r="U77" s="2650"/>
      <c r="V77" s="2650"/>
      <c r="W77" s="2651"/>
      <c r="X77" s="2594" t="s">
        <v>10</v>
      </c>
      <c r="Y77" s="2650"/>
      <c r="Z77" s="2650"/>
      <c r="AA77" s="2651"/>
      <c r="AB77" s="2597" t="s">
        <v>11</v>
      </c>
      <c r="AC77" s="2651"/>
      <c r="AE77" s="1986"/>
    </row>
    <row r="78" spans="2:31" ht="62.25" customHeight="1">
      <c r="B78" s="68" t="s">
        <v>12</v>
      </c>
      <c r="C78" s="2653" t="s">
        <v>13</v>
      </c>
      <c r="D78" s="2607"/>
      <c r="E78" s="128" t="s">
        <v>14</v>
      </c>
      <c r="F78" s="129" t="s">
        <v>15</v>
      </c>
      <c r="G78" s="129" t="s">
        <v>16</v>
      </c>
      <c r="H78" s="129" t="s">
        <v>17</v>
      </c>
      <c r="I78" s="129" t="s">
        <v>18</v>
      </c>
      <c r="J78" s="129" t="s">
        <v>19</v>
      </c>
      <c r="K78" s="130" t="s">
        <v>20</v>
      </c>
      <c r="L78" s="2654" t="s">
        <v>21</v>
      </c>
      <c r="M78" s="2606"/>
      <c r="N78" s="2607"/>
      <c r="O78" s="2654" t="s">
        <v>22</v>
      </c>
      <c r="P78" s="2606"/>
      <c r="Q78" s="2607"/>
      <c r="R78" s="2654" t="s">
        <v>23</v>
      </c>
      <c r="S78" s="2606"/>
      <c r="T78" s="2607"/>
      <c r="U78" s="2654" t="s">
        <v>24</v>
      </c>
      <c r="V78" s="2606"/>
      <c r="W78" s="2607"/>
      <c r="X78" s="69" t="s">
        <v>25</v>
      </c>
      <c r="Y78" s="69" t="s">
        <v>26</v>
      </c>
      <c r="Z78" s="69" t="s">
        <v>27</v>
      </c>
      <c r="AA78" s="69" t="s">
        <v>28</v>
      </c>
      <c r="AB78" s="69" t="s">
        <v>29</v>
      </c>
      <c r="AC78" s="69" t="s">
        <v>30</v>
      </c>
      <c r="AE78" s="1986"/>
    </row>
    <row r="79" spans="2:31" s="1570" customFormat="1" ht="266.25" customHeight="1">
      <c r="B79" s="257">
        <v>1</v>
      </c>
      <c r="C79" s="2577" t="s">
        <v>1458</v>
      </c>
      <c r="D79" s="2637"/>
      <c r="E79" s="128" t="s">
        <v>617</v>
      </c>
      <c r="F79" s="1747" t="s">
        <v>1459</v>
      </c>
      <c r="G79" s="1748" t="s">
        <v>32</v>
      </c>
      <c r="H79" s="840" t="s">
        <v>1851</v>
      </c>
      <c r="I79" s="258" t="s">
        <v>1460</v>
      </c>
      <c r="J79" s="258" t="s">
        <v>1461</v>
      </c>
      <c r="K79" s="1749">
        <v>1</v>
      </c>
      <c r="L79" s="2638"/>
      <c r="M79" s="2639"/>
      <c r="N79" s="2637"/>
      <c r="O79" s="2640"/>
      <c r="P79" s="2639"/>
      <c r="Q79" s="2637"/>
      <c r="R79" s="2571"/>
      <c r="S79" s="2639"/>
      <c r="T79" s="2637"/>
      <c r="U79" s="2652" t="s">
        <v>618</v>
      </c>
      <c r="V79" s="2639"/>
      <c r="W79" s="2637"/>
      <c r="X79" s="1750" t="s">
        <v>1462</v>
      </c>
      <c r="Y79" s="239" t="s">
        <v>77</v>
      </c>
      <c r="Z79" s="239" t="s">
        <v>93</v>
      </c>
      <c r="AA79" s="239" t="s">
        <v>619</v>
      </c>
      <c r="AB79" s="99" t="s">
        <v>620</v>
      </c>
      <c r="AC79" s="156" t="s">
        <v>1463</v>
      </c>
      <c r="AE79" s="1985"/>
    </row>
    <row r="80" spans="2:31" ht="135" hidden="1" customHeight="1" outlineLevel="1">
      <c r="B80" s="259"/>
      <c r="C80" s="2634" t="s">
        <v>410</v>
      </c>
      <c r="D80" s="243" t="s">
        <v>621</v>
      </c>
      <c r="E80" s="89" t="s">
        <v>622</v>
      </c>
      <c r="F80" s="89" t="s">
        <v>1459</v>
      </c>
      <c r="G80" s="1751" t="s">
        <v>32</v>
      </c>
      <c r="H80" s="246" t="s">
        <v>404</v>
      </c>
      <c r="I80" s="89" t="s">
        <v>623</v>
      </c>
      <c r="J80" s="89" t="s">
        <v>624</v>
      </c>
      <c r="K80" s="252">
        <v>1</v>
      </c>
      <c r="L80" s="1752">
        <v>0</v>
      </c>
      <c r="M80" s="1752">
        <v>0</v>
      </c>
      <c r="N80" s="1752">
        <v>0</v>
      </c>
      <c r="O80" s="1752" t="s">
        <v>618</v>
      </c>
      <c r="P80" s="1752">
        <v>0</v>
      </c>
      <c r="Q80" s="1752">
        <v>0</v>
      </c>
      <c r="R80" s="254"/>
      <c r="S80" s="1752">
        <v>0</v>
      </c>
      <c r="T80" s="1752">
        <v>0</v>
      </c>
      <c r="U80" s="1752">
        <v>0</v>
      </c>
      <c r="V80" s="1752">
        <v>0</v>
      </c>
      <c r="W80" s="1752">
        <v>0</v>
      </c>
      <c r="X80" s="89" t="s">
        <v>1464</v>
      </c>
      <c r="Y80" s="246" t="s">
        <v>77</v>
      </c>
      <c r="Z80" s="246" t="s">
        <v>93</v>
      </c>
      <c r="AA80" s="89" t="s">
        <v>1465</v>
      </c>
      <c r="AB80" s="89" t="s">
        <v>625</v>
      </c>
      <c r="AC80" s="89" t="s">
        <v>1466</v>
      </c>
      <c r="AE80" s="1986"/>
    </row>
    <row r="81" spans="2:31" ht="135" hidden="1" customHeight="1" outlineLevel="1">
      <c r="B81" s="259"/>
      <c r="C81" s="2635"/>
      <c r="D81" s="243" t="s">
        <v>626</v>
      </c>
      <c r="E81" s="89" t="s">
        <v>403</v>
      </c>
      <c r="F81" s="89">
        <v>0</v>
      </c>
      <c r="G81" s="1751" t="s">
        <v>32</v>
      </c>
      <c r="H81" s="246" t="s">
        <v>404</v>
      </c>
      <c r="I81" s="89" t="s">
        <v>1467</v>
      </c>
      <c r="J81" s="89" t="s">
        <v>1468</v>
      </c>
      <c r="K81" s="1753">
        <v>80</v>
      </c>
      <c r="L81" s="1752">
        <v>0</v>
      </c>
      <c r="M81" s="1752">
        <v>0</v>
      </c>
      <c r="N81" s="1752">
        <v>0</v>
      </c>
      <c r="O81" s="1752">
        <v>0</v>
      </c>
      <c r="P81" s="1752"/>
      <c r="Q81" s="1752"/>
      <c r="R81" s="1752">
        <v>0</v>
      </c>
      <c r="S81" s="1752">
        <v>0</v>
      </c>
      <c r="T81" s="1752">
        <v>0</v>
      </c>
      <c r="U81" s="1754">
        <v>0.4</v>
      </c>
      <c r="V81" s="1754">
        <v>0.4</v>
      </c>
      <c r="W81" s="1752">
        <v>0</v>
      </c>
      <c r="X81" s="89" t="s">
        <v>627</v>
      </c>
      <c r="Y81" s="246" t="s">
        <v>77</v>
      </c>
      <c r="Z81" s="246" t="s">
        <v>93</v>
      </c>
      <c r="AA81" s="89" t="s">
        <v>1469</v>
      </c>
      <c r="AB81" s="1755" t="s">
        <v>628</v>
      </c>
      <c r="AC81" s="89" t="s">
        <v>1470</v>
      </c>
      <c r="AE81" s="1986"/>
    </row>
    <row r="82" spans="2:31" ht="135" hidden="1" customHeight="1" outlineLevel="1">
      <c r="B82" s="259"/>
      <c r="C82" s="2635"/>
      <c r="D82" s="243" t="s">
        <v>629</v>
      </c>
      <c r="E82" s="89" t="s">
        <v>1471</v>
      </c>
      <c r="F82" s="89">
        <v>1</v>
      </c>
      <c r="G82" s="1751" t="s">
        <v>32</v>
      </c>
      <c r="H82" s="246" t="s">
        <v>404</v>
      </c>
      <c r="I82" s="89" t="s">
        <v>1472</v>
      </c>
      <c r="J82" s="89" t="s">
        <v>1473</v>
      </c>
      <c r="K82" s="252">
        <v>10</v>
      </c>
      <c r="L82" s="1752">
        <v>0</v>
      </c>
      <c r="M82" s="1752">
        <v>0</v>
      </c>
      <c r="N82" s="1752">
        <v>0</v>
      </c>
      <c r="O82" s="1752">
        <v>0</v>
      </c>
      <c r="P82" s="1752">
        <v>0</v>
      </c>
      <c r="Q82" s="1752">
        <v>0</v>
      </c>
      <c r="R82" s="1752">
        <v>0</v>
      </c>
      <c r="S82" s="1752">
        <v>0</v>
      </c>
      <c r="T82" s="1752">
        <v>0</v>
      </c>
      <c r="U82" s="1752">
        <v>0</v>
      </c>
      <c r="V82" s="1752">
        <v>0</v>
      </c>
      <c r="W82" s="1752">
        <v>0</v>
      </c>
      <c r="X82" s="89" t="s">
        <v>1474</v>
      </c>
      <c r="Y82" s="246" t="s">
        <v>77</v>
      </c>
      <c r="Z82" s="246" t="s">
        <v>93</v>
      </c>
      <c r="AA82" s="89" t="s">
        <v>1475</v>
      </c>
      <c r="AB82" s="1756" t="s">
        <v>630</v>
      </c>
      <c r="AC82" s="1756" t="s">
        <v>1476</v>
      </c>
      <c r="AE82" s="1986"/>
    </row>
    <row r="83" spans="2:31" ht="135" hidden="1" customHeight="1" outlineLevel="1">
      <c r="B83" s="259"/>
      <c r="C83" s="2635"/>
      <c r="D83" s="243" t="s">
        <v>1477</v>
      </c>
      <c r="E83" s="89" t="s">
        <v>631</v>
      </c>
      <c r="F83" s="89">
        <v>0</v>
      </c>
      <c r="G83" s="1751" t="s">
        <v>32</v>
      </c>
      <c r="H83" s="246" t="s">
        <v>632</v>
      </c>
      <c r="I83" s="89" t="s">
        <v>1478</v>
      </c>
      <c r="J83" s="89" t="s">
        <v>633</v>
      </c>
      <c r="K83" s="252">
        <v>4</v>
      </c>
      <c r="L83" s="1752">
        <v>0</v>
      </c>
      <c r="M83" s="1752" t="s">
        <v>618</v>
      </c>
      <c r="N83" s="1752">
        <v>0</v>
      </c>
      <c r="O83" s="1752">
        <v>0</v>
      </c>
      <c r="P83" s="1752">
        <v>0</v>
      </c>
      <c r="Q83" s="1752">
        <v>0</v>
      </c>
      <c r="R83" s="1752">
        <v>0</v>
      </c>
      <c r="S83" s="1752">
        <v>0</v>
      </c>
      <c r="T83" s="1752">
        <v>0</v>
      </c>
      <c r="U83" s="1752">
        <v>0</v>
      </c>
      <c r="V83" s="1752">
        <v>0</v>
      </c>
      <c r="W83" s="1752">
        <v>0</v>
      </c>
      <c r="X83" s="89" t="s">
        <v>634</v>
      </c>
      <c r="Y83" s="246" t="s">
        <v>77</v>
      </c>
      <c r="Z83" s="246" t="s">
        <v>93</v>
      </c>
      <c r="AA83" s="89" t="s">
        <v>1479</v>
      </c>
      <c r="AB83" s="1757" t="s">
        <v>625</v>
      </c>
      <c r="AC83" s="1756" t="s">
        <v>1480</v>
      </c>
    </row>
    <row r="84" spans="2:31" ht="135" hidden="1" customHeight="1" outlineLevel="1">
      <c r="B84" s="260"/>
      <c r="C84" s="2636"/>
      <c r="D84" s="1758" t="s">
        <v>1481</v>
      </c>
      <c r="E84" s="1759" t="s">
        <v>1482</v>
      </c>
      <c r="F84" s="1759">
        <v>0</v>
      </c>
      <c r="G84" s="1751" t="s">
        <v>32</v>
      </c>
      <c r="H84" s="1760" t="s">
        <v>635</v>
      </c>
      <c r="I84" s="1759" t="s">
        <v>636</v>
      </c>
      <c r="J84" s="1759" t="s">
        <v>1483</v>
      </c>
      <c r="K84" s="1761">
        <v>1</v>
      </c>
      <c r="L84" s="1762">
        <v>0</v>
      </c>
      <c r="M84" s="1762">
        <v>0</v>
      </c>
      <c r="N84" s="1762">
        <v>0</v>
      </c>
      <c r="O84" s="1762">
        <v>0</v>
      </c>
      <c r="P84" s="1762">
        <v>0</v>
      </c>
      <c r="Q84" s="1762">
        <v>0</v>
      </c>
      <c r="R84" s="1762">
        <v>0</v>
      </c>
      <c r="S84" s="1762" t="s">
        <v>618</v>
      </c>
      <c r="T84" s="1762">
        <v>0</v>
      </c>
      <c r="U84" s="1762">
        <v>0</v>
      </c>
      <c r="V84" s="1762">
        <v>0</v>
      </c>
      <c r="W84" s="1762">
        <v>0</v>
      </c>
      <c r="X84" s="1759" t="s">
        <v>637</v>
      </c>
      <c r="Y84" s="1760" t="s">
        <v>77</v>
      </c>
      <c r="Z84" s="1760" t="s">
        <v>78</v>
      </c>
      <c r="AA84" s="1759" t="s">
        <v>1484</v>
      </c>
      <c r="AB84" s="1763" t="s">
        <v>628</v>
      </c>
      <c r="AC84" s="1764" t="s">
        <v>1485</v>
      </c>
    </row>
    <row r="85" spans="2:31" ht="15" customHeight="1" collapsed="1"/>
    <row r="86" spans="2:31" ht="15.75" hidden="1" customHeight="1" outlineLevel="1" thickBot="1">
      <c r="E86" s="820"/>
      <c r="X86" s="1568"/>
    </row>
    <row r="87" spans="2:31" s="1901" customFormat="1" ht="22.5" hidden="1" customHeight="1" outlineLevel="1">
      <c r="B87" s="2336" t="s">
        <v>457</v>
      </c>
      <c r="C87" s="2337"/>
      <c r="D87" s="2337"/>
      <c r="E87" s="2337"/>
      <c r="F87" s="2337"/>
      <c r="G87" s="2337"/>
      <c r="H87" s="2337"/>
      <c r="I87" s="2337"/>
      <c r="J87" s="2337"/>
      <c r="K87" s="2337"/>
      <c r="L87" s="2337"/>
      <c r="M87" s="2337"/>
      <c r="N87" s="2337"/>
      <c r="O87" s="2337"/>
      <c r="P87" s="2337"/>
      <c r="Q87" s="2337"/>
      <c r="R87" s="2337"/>
      <c r="S87" s="2337"/>
      <c r="T87" s="2337"/>
      <c r="U87" s="2337"/>
      <c r="V87" s="2337"/>
      <c r="W87" s="2337"/>
      <c r="X87" s="2337"/>
      <c r="Y87" s="2337"/>
      <c r="Z87" s="2337"/>
      <c r="AA87" s="2337"/>
      <c r="AB87" s="2337"/>
      <c r="AC87" s="2338"/>
    </row>
    <row r="88" spans="2:31" s="1901" customFormat="1" ht="22.5" hidden="1" customHeight="1" outlineLevel="1">
      <c r="B88" s="1109"/>
      <c r="C88" s="1110"/>
      <c r="D88" s="1555" t="s">
        <v>458</v>
      </c>
      <c r="E88" s="1110" t="s">
        <v>459</v>
      </c>
      <c r="F88" s="1110"/>
      <c r="G88" s="1110"/>
      <c r="H88" s="1110"/>
      <c r="I88" s="1202"/>
      <c r="J88" s="1110"/>
      <c r="K88" s="1202"/>
      <c r="L88" s="1110"/>
      <c r="M88" s="1110"/>
      <c r="N88" s="1110"/>
      <c r="O88" s="1110"/>
      <c r="P88" s="1110"/>
      <c r="Q88" s="1110"/>
      <c r="R88" s="1110"/>
      <c r="S88" s="1110"/>
      <c r="T88" s="1110"/>
      <c r="U88" s="1110"/>
      <c r="V88" s="1110"/>
      <c r="W88" s="1110"/>
      <c r="X88" s="1114"/>
      <c r="Y88" s="1110"/>
      <c r="Z88" s="1110"/>
      <c r="AA88" s="1110"/>
      <c r="AB88" s="1110"/>
      <c r="AC88" s="1115"/>
    </row>
    <row r="89" spans="2:31" s="1901" customFormat="1" ht="22.5" hidden="1" customHeight="1" outlineLevel="1">
      <c r="B89" s="1109"/>
      <c r="C89" s="1110"/>
      <c r="D89" s="1203"/>
      <c r="E89" s="1110" t="s">
        <v>460</v>
      </c>
      <c r="F89" s="1110"/>
      <c r="G89" s="1110"/>
      <c r="H89" s="1110"/>
      <c r="I89" s="1202"/>
      <c r="J89" s="1116"/>
      <c r="K89" s="1204"/>
      <c r="L89" s="1110"/>
      <c r="M89" s="1110"/>
      <c r="N89" s="1110"/>
      <c r="O89" s="1110"/>
      <c r="P89" s="1110"/>
      <c r="Q89" s="1110"/>
      <c r="R89" s="1110"/>
      <c r="S89" s="1110"/>
      <c r="T89" s="1110"/>
      <c r="U89" s="1110"/>
      <c r="V89" s="1110"/>
      <c r="W89" s="1110"/>
      <c r="X89" s="1114"/>
      <c r="Y89" s="1110"/>
      <c r="Z89" s="1110"/>
      <c r="AA89" s="1110"/>
      <c r="AB89" s="1110"/>
      <c r="AC89" s="1115"/>
    </row>
    <row r="90" spans="2:31" s="1901" customFormat="1" ht="22.5" hidden="1" customHeight="1" outlineLevel="1">
      <c r="B90" s="1109"/>
      <c r="C90" s="1110"/>
      <c r="D90" s="1203"/>
      <c r="E90" s="1117" t="s">
        <v>461</v>
      </c>
      <c r="F90" s="1110"/>
      <c r="G90" s="1110"/>
      <c r="H90" s="1110"/>
      <c r="I90" s="1202"/>
      <c r="J90" s="2339" t="s">
        <v>399</v>
      </c>
      <c r="K90" s="2339"/>
      <c r="L90" s="1110"/>
      <c r="M90" s="1110"/>
      <c r="N90" s="1110"/>
      <c r="O90" s="1110"/>
      <c r="P90" s="1110"/>
      <c r="Q90" s="1110"/>
      <c r="R90" s="1110"/>
      <c r="S90" s="1110"/>
      <c r="T90" s="1110"/>
      <c r="U90" s="1110"/>
      <c r="V90" s="1110"/>
      <c r="W90" s="1110"/>
      <c r="X90" s="1114"/>
      <c r="Y90" s="1110"/>
      <c r="Z90" s="1110"/>
      <c r="AA90" s="1110"/>
      <c r="AB90" s="1110"/>
      <c r="AC90" s="1115"/>
    </row>
    <row r="91" spans="2:31" s="1901" customFormat="1" ht="22.5" hidden="1" customHeight="1" outlineLevel="1">
      <c r="B91" s="1109"/>
      <c r="C91" s="1110"/>
      <c r="D91" s="1203"/>
      <c r="E91" s="1110"/>
      <c r="F91" s="1110"/>
      <c r="G91" s="1110"/>
      <c r="H91" s="1110"/>
      <c r="I91" s="1202"/>
      <c r="J91" s="1110"/>
      <c r="K91" s="1202"/>
      <c r="L91" s="1110"/>
      <c r="M91" s="1110"/>
      <c r="N91" s="1110"/>
      <c r="O91" s="1110"/>
      <c r="P91" s="1110"/>
      <c r="Q91" s="1110"/>
      <c r="R91" s="1110"/>
      <c r="S91" s="1110"/>
      <c r="T91" s="1110"/>
      <c r="U91" s="1110"/>
      <c r="V91" s="1110"/>
      <c r="W91" s="1110"/>
      <c r="X91" s="1114"/>
      <c r="Y91" s="1110"/>
      <c r="Z91" s="1110"/>
      <c r="AA91" s="1110"/>
      <c r="AB91" s="1110"/>
      <c r="AC91" s="1115"/>
    </row>
    <row r="92" spans="2:31" s="1901" customFormat="1" ht="22.5" hidden="1" customHeight="1" outlineLevel="1">
      <c r="B92" s="1109"/>
      <c r="C92" s="1110"/>
      <c r="D92" s="1203"/>
      <c r="E92" s="1110" t="s">
        <v>462</v>
      </c>
      <c r="F92" s="1110"/>
      <c r="G92" s="1110"/>
      <c r="H92" s="1110"/>
      <c r="I92" s="1202"/>
      <c r="J92" s="1110"/>
      <c r="K92" s="1202"/>
      <c r="L92" s="1110"/>
      <c r="M92" s="1110"/>
      <c r="N92" s="1110"/>
      <c r="O92" s="1110"/>
      <c r="P92" s="1110"/>
      <c r="Q92" s="1110"/>
      <c r="R92" s="1110"/>
      <c r="S92" s="1110"/>
      <c r="T92" s="1110"/>
      <c r="U92" s="1110"/>
      <c r="V92" s="1110"/>
      <c r="W92" s="1110"/>
      <c r="X92" s="1114"/>
      <c r="Y92" s="1110"/>
      <c r="Z92" s="1110"/>
      <c r="AA92" s="1110"/>
      <c r="AB92" s="1110"/>
      <c r="AC92" s="1115"/>
    </row>
    <row r="93" spans="2:31" s="1901" customFormat="1" ht="22.5" hidden="1" customHeight="1" outlineLevel="1">
      <c r="B93" s="1109"/>
      <c r="C93" s="1110"/>
      <c r="D93" s="1203"/>
      <c r="E93" s="1110" t="s">
        <v>460</v>
      </c>
      <c r="F93" s="1110"/>
      <c r="G93" s="1110"/>
      <c r="H93" s="1110"/>
      <c r="I93" s="1202"/>
      <c r="J93" s="1116"/>
      <c r="K93" s="1204"/>
      <c r="L93" s="1110"/>
      <c r="M93" s="1110"/>
      <c r="N93" s="1110"/>
      <c r="O93" s="1110"/>
      <c r="P93" s="1110"/>
      <c r="Q93" s="1110"/>
      <c r="R93" s="1110"/>
      <c r="S93" s="1110"/>
      <c r="T93" s="1110"/>
      <c r="U93" s="1110"/>
      <c r="V93" s="1110"/>
      <c r="W93" s="1110"/>
      <c r="X93" s="1114"/>
      <c r="Y93" s="1110"/>
      <c r="Z93" s="1110"/>
      <c r="AA93" s="1110"/>
      <c r="AB93" s="1110"/>
      <c r="AC93" s="1115"/>
    </row>
    <row r="94" spans="2:31" s="1901" customFormat="1" ht="22.5" hidden="1" customHeight="1" outlineLevel="1">
      <c r="B94" s="1109"/>
      <c r="C94" s="1110"/>
      <c r="D94" s="1203"/>
      <c r="E94" s="1117" t="s">
        <v>463</v>
      </c>
      <c r="F94" s="1110"/>
      <c r="G94" s="1110"/>
      <c r="H94" s="1110"/>
      <c r="I94" s="1202"/>
      <c r="J94" s="2339" t="s">
        <v>399</v>
      </c>
      <c r="K94" s="2339"/>
      <c r="L94" s="1110"/>
      <c r="M94" s="1110"/>
      <c r="N94" s="1110"/>
      <c r="O94" s="1110"/>
      <c r="P94" s="1110"/>
      <c r="Q94" s="1110"/>
      <c r="R94" s="1110"/>
      <c r="S94" s="1110"/>
      <c r="T94" s="1110"/>
      <c r="U94" s="1110"/>
      <c r="V94" s="1110"/>
      <c r="W94" s="1110"/>
      <c r="X94" s="1114"/>
      <c r="Y94" s="1110"/>
      <c r="Z94" s="1110"/>
      <c r="AA94" s="1110"/>
      <c r="AB94" s="1110"/>
      <c r="AC94" s="1115"/>
    </row>
    <row r="95" spans="2:31" s="1901" customFormat="1" ht="22.5" hidden="1" customHeight="1" outlineLevel="1">
      <c r="B95" s="1109"/>
      <c r="C95" s="1110"/>
      <c r="D95" s="1203"/>
      <c r="E95" s="1110"/>
      <c r="F95" s="1110"/>
      <c r="G95" s="1110"/>
      <c r="H95" s="1110"/>
      <c r="I95" s="1202"/>
      <c r="J95" s="1110"/>
      <c r="K95" s="1202"/>
      <c r="L95" s="1110"/>
      <c r="M95" s="1110"/>
      <c r="N95" s="1110"/>
      <c r="O95" s="1110"/>
      <c r="P95" s="1110"/>
      <c r="Q95" s="1110"/>
      <c r="R95" s="1110"/>
      <c r="S95" s="1110"/>
      <c r="T95" s="1110"/>
      <c r="U95" s="1110"/>
      <c r="V95" s="1110"/>
      <c r="W95" s="1110"/>
      <c r="X95" s="1114"/>
      <c r="Y95" s="1110"/>
      <c r="Z95" s="1110"/>
      <c r="AA95" s="1110"/>
      <c r="AB95" s="1110"/>
      <c r="AC95" s="1115"/>
    </row>
    <row r="96" spans="2:31" s="1901" customFormat="1" ht="22.5" hidden="1" customHeight="1" outlineLevel="1">
      <c r="B96" s="1109"/>
      <c r="C96" s="1110"/>
      <c r="D96" s="1555" t="s">
        <v>464</v>
      </c>
      <c r="E96" s="1110"/>
      <c r="F96" s="1110"/>
      <c r="G96" s="1110"/>
      <c r="H96" s="1110"/>
      <c r="I96" s="1202"/>
      <c r="J96" s="1110"/>
      <c r="K96" s="1202"/>
      <c r="L96" s="1110"/>
      <c r="M96" s="1110"/>
      <c r="N96" s="1110"/>
      <c r="O96" s="1110"/>
      <c r="P96" s="1110"/>
      <c r="Q96" s="1110"/>
      <c r="R96" s="1110"/>
      <c r="S96" s="1110"/>
      <c r="T96" s="1110"/>
      <c r="U96" s="1110"/>
      <c r="V96" s="1110"/>
      <c r="W96" s="1110"/>
      <c r="X96" s="1114"/>
      <c r="Y96" s="1110"/>
      <c r="Z96" s="1110"/>
      <c r="AA96" s="1110"/>
      <c r="AB96" s="1110"/>
      <c r="AC96" s="1115"/>
    </row>
    <row r="97" spans="1:29" s="1901" customFormat="1" ht="22.5" hidden="1" customHeight="1" outlineLevel="1">
      <c r="B97" s="1109"/>
      <c r="C97" s="1110"/>
      <c r="D97" s="1555" t="s">
        <v>462</v>
      </c>
      <c r="E97" s="1110" t="s">
        <v>460</v>
      </c>
      <c r="F97" s="1110"/>
      <c r="G97" s="1110"/>
      <c r="H97" s="1110"/>
      <c r="I97" s="1202"/>
      <c r="J97" s="1116"/>
      <c r="K97" s="1204"/>
      <c r="L97" s="1110"/>
      <c r="M97" s="1110"/>
      <c r="N97" s="1110"/>
      <c r="O97" s="1110"/>
      <c r="P97" s="1110"/>
      <c r="Q97" s="1110"/>
      <c r="R97" s="1110"/>
      <c r="S97" s="1110"/>
      <c r="T97" s="1110"/>
      <c r="U97" s="1110"/>
      <c r="V97" s="1110"/>
      <c r="W97" s="1110"/>
      <c r="X97" s="1114"/>
      <c r="Y97" s="1110"/>
      <c r="Z97" s="1110"/>
      <c r="AA97" s="1110"/>
      <c r="AB97" s="1110"/>
      <c r="AC97" s="1115"/>
    </row>
    <row r="98" spans="1:29" s="1901" customFormat="1" ht="22.5" hidden="1" customHeight="1" outlineLevel="1" thickBot="1">
      <c r="B98" s="1119"/>
      <c r="C98" s="1120"/>
      <c r="D98" s="1206"/>
      <c r="E98" s="1122" t="s">
        <v>463</v>
      </c>
      <c r="F98" s="1120"/>
      <c r="G98" s="1120"/>
      <c r="H98" s="1120"/>
      <c r="I98" s="1666"/>
      <c r="J98" s="2340" t="s">
        <v>399</v>
      </c>
      <c r="K98" s="2340"/>
      <c r="L98" s="1120"/>
      <c r="M98" s="1120"/>
      <c r="N98" s="1120"/>
      <c r="O98" s="1120"/>
      <c r="P98" s="1120"/>
      <c r="Q98" s="1120"/>
      <c r="R98" s="1120"/>
      <c r="S98" s="1120"/>
      <c r="T98" s="1120"/>
      <c r="U98" s="1120"/>
      <c r="V98" s="1120"/>
      <c r="W98" s="1120"/>
      <c r="X98" s="1125"/>
      <c r="Y98" s="1120"/>
      <c r="Z98" s="1120"/>
      <c r="AA98" s="1120"/>
      <c r="AB98" s="1120"/>
      <c r="AC98" s="1126"/>
    </row>
    <row r="99" spans="1:29" ht="22.5" customHeight="1" collapsed="1">
      <c r="E99" s="820"/>
      <c r="X99" s="1568"/>
    </row>
    <row r="100" spans="1:29" ht="14.25" customHeight="1" thickBot="1">
      <c r="E100" s="820"/>
      <c r="X100" s="1568"/>
    </row>
    <row r="101" spans="1:29" s="1884" customFormat="1" ht="26.25" customHeight="1" thickBot="1">
      <c r="A101" s="1902"/>
      <c r="B101" s="2618" t="s">
        <v>5</v>
      </c>
      <c r="C101" s="2619"/>
      <c r="D101" s="2619"/>
      <c r="E101" s="205" t="s">
        <v>400</v>
      </c>
      <c r="F101" s="205"/>
      <c r="G101" s="205"/>
      <c r="H101" s="205"/>
      <c r="I101" s="206"/>
      <c r="J101" s="205"/>
      <c r="K101" s="206"/>
      <c r="L101" s="205"/>
      <c r="M101" s="205"/>
      <c r="N101" s="205"/>
      <c r="O101" s="205"/>
      <c r="P101" s="205"/>
      <c r="Q101" s="205"/>
      <c r="R101" s="205"/>
      <c r="S101" s="205"/>
      <c r="T101" s="205"/>
      <c r="U101" s="205"/>
      <c r="V101" s="205"/>
      <c r="W101" s="205"/>
      <c r="X101" s="205"/>
      <c r="Y101" s="205"/>
      <c r="Z101" s="205"/>
      <c r="AA101" s="205"/>
      <c r="AB101" s="205"/>
      <c r="AC101" s="207"/>
    </row>
    <row r="102" spans="1:29" ht="15" customHeight="1" thickBot="1">
      <c r="A102" s="269"/>
      <c r="B102" s="315"/>
      <c r="C102" s="264"/>
      <c r="D102" s="265"/>
      <c r="E102" s="316"/>
      <c r="F102" s="266"/>
      <c r="G102" s="266"/>
      <c r="H102" s="266"/>
      <c r="I102" s="267"/>
      <c r="J102" s="266"/>
      <c r="K102" s="318"/>
      <c r="L102" s="318"/>
      <c r="M102" s="318"/>
      <c r="N102" s="318"/>
      <c r="O102" s="318"/>
      <c r="P102" s="318"/>
      <c r="Q102" s="318"/>
      <c r="R102" s="319"/>
      <c r="S102" s="319"/>
      <c r="T102" s="319"/>
      <c r="U102" s="319"/>
      <c r="V102" s="319"/>
      <c r="W102" s="319"/>
      <c r="X102" s="266"/>
      <c r="Y102" s="267"/>
      <c r="Z102" s="267"/>
      <c r="AA102" s="264"/>
      <c r="AB102" s="264"/>
      <c r="AC102" s="264"/>
    </row>
    <row r="103" spans="1:29" ht="15" customHeight="1">
      <c r="A103" s="1160"/>
      <c r="B103" s="2255" t="s">
        <v>401</v>
      </c>
      <c r="C103" s="2620"/>
      <c r="D103" s="2620"/>
      <c r="E103" s="2620"/>
      <c r="F103" s="2620"/>
      <c r="G103" s="2620"/>
      <c r="H103" s="2620"/>
      <c r="I103" s="2620"/>
      <c r="J103" s="2620"/>
      <c r="K103" s="2620"/>
      <c r="L103" s="2620"/>
      <c r="M103" s="2620"/>
      <c r="N103" s="2620"/>
      <c r="O103" s="321"/>
      <c r="P103" s="321"/>
      <c r="Q103" s="321"/>
      <c r="R103" s="321"/>
      <c r="S103" s="321"/>
      <c r="T103" s="321"/>
      <c r="U103" s="321"/>
      <c r="V103" s="321"/>
      <c r="W103" s="321"/>
      <c r="X103" s="321"/>
      <c r="Y103" s="321"/>
      <c r="Z103" s="321"/>
      <c r="AA103" s="321"/>
      <c r="AB103" s="321"/>
      <c r="AC103" s="322"/>
    </row>
    <row r="104" spans="1:29" ht="15" customHeight="1" thickBot="1">
      <c r="A104" s="1160"/>
      <c r="B104" s="2621"/>
      <c r="C104" s="2622"/>
      <c r="D104" s="2622"/>
      <c r="E104" s="2622"/>
      <c r="F104" s="2622"/>
      <c r="G104" s="2622"/>
      <c r="H104" s="2622"/>
      <c r="I104" s="2622"/>
      <c r="J104" s="2622"/>
      <c r="K104" s="2622"/>
      <c r="L104" s="2622"/>
      <c r="M104" s="2622"/>
      <c r="N104" s="2622"/>
      <c r="O104" s="323"/>
      <c r="P104" s="323"/>
      <c r="Q104" s="323"/>
      <c r="R104" s="323"/>
      <c r="S104" s="323"/>
      <c r="T104" s="323"/>
      <c r="U104" s="323"/>
      <c r="V104" s="323"/>
      <c r="W104" s="323"/>
      <c r="X104" s="323"/>
      <c r="Y104" s="323"/>
      <c r="Z104" s="323"/>
      <c r="AA104" s="323"/>
      <c r="AB104" s="323"/>
      <c r="AC104" s="324"/>
    </row>
    <row r="105" spans="1:29" ht="15" customHeight="1" thickBot="1">
      <c r="A105" s="1160" t="s">
        <v>7</v>
      </c>
      <c r="B105" s="2623"/>
      <c r="C105" s="2623"/>
      <c r="D105" s="2623"/>
      <c r="E105" s="2623"/>
      <c r="F105" s="2623"/>
      <c r="G105" s="2623"/>
      <c r="H105" s="2623"/>
      <c r="I105" s="2623"/>
      <c r="J105" s="2623"/>
      <c r="K105" s="2623"/>
      <c r="L105" s="2623"/>
      <c r="M105" s="2623"/>
      <c r="N105" s="2623"/>
      <c r="O105" s="2623"/>
      <c r="P105" s="2623"/>
      <c r="Q105" s="2623"/>
      <c r="R105" s="2623"/>
      <c r="S105" s="2623"/>
      <c r="T105" s="2623"/>
      <c r="U105" s="2623"/>
      <c r="V105" s="2623"/>
      <c r="W105" s="2623"/>
      <c r="X105" s="2623"/>
      <c r="Y105" s="2623"/>
      <c r="Z105" s="2623"/>
      <c r="AA105" s="2623"/>
      <c r="AB105" s="2623"/>
      <c r="AC105" s="2623"/>
    </row>
    <row r="106" spans="1:29" ht="15" customHeight="1">
      <c r="A106" s="1160"/>
      <c r="B106" s="676" t="s">
        <v>8</v>
      </c>
      <c r="C106" s="2624" t="s">
        <v>9</v>
      </c>
      <c r="D106" s="2625"/>
      <c r="E106" s="2625"/>
      <c r="F106" s="2625"/>
      <c r="G106" s="2625"/>
      <c r="H106" s="2625"/>
      <c r="I106" s="2625"/>
      <c r="J106" s="2625"/>
      <c r="K106" s="2625"/>
      <c r="L106" s="2625"/>
      <c r="M106" s="2625"/>
      <c r="N106" s="2625"/>
      <c r="O106" s="2625"/>
      <c r="P106" s="2625"/>
      <c r="Q106" s="2625"/>
      <c r="R106" s="2625"/>
      <c r="S106" s="2625"/>
      <c r="T106" s="2625"/>
      <c r="U106" s="2625"/>
      <c r="V106" s="2625"/>
      <c r="W106" s="2626"/>
      <c r="X106" s="2624" t="s">
        <v>10</v>
      </c>
      <c r="Y106" s="2625"/>
      <c r="Z106" s="2625"/>
      <c r="AA106" s="2626"/>
      <c r="AB106" s="2627" t="s">
        <v>11</v>
      </c>
      <c r="AC106" s="2628"/>
    </row>
    <row r="107" spans="1:29" s="820" customFormat="1" ht="72.75" customHeight="1" thickBot="1">
      <c r="A107" s="1049"/>
      <c r="B107" s="1767" t="s">
        <v>12</v>
      </c>
      <c r="C107" s="2629" t="s">
        <v>13</v>
      </c>
      <c r="D107" s="2630"/>
      <c r="E107" s="1768" t="s">
        <v>14</v>
      </c>
      <c r="F107" s="1768" t="s">
        <v>15</v>
      </c>
      <c r="G107" s="1768" t="s">
        <v>16</v>
      </c>
      <c r="H107" s="1768" t="s">
        <v>17</v>
      </c>
      <c r="I107" s="1768" t="s">
        <v>18</v>
      </c>
      <c r="J107" s="1768" t="s">
        <v>19</v>
      </c>
      <c r="K107" s="681" t="s">
        <v>20</v>
      </c>
      <c r="L107" s="2631" t="s">
        <v>21</v>
      </c>
      <c r="M107" s="2632"/>
      <c r="N107" s="2633"/>
      <c r="O107" s="2631" t="s">
        <v>22</v>
      </c>
      <c r="P107" s="2632"/>
      <c r="Q107" s="2633"/>
      <c r="R107" s="2631" t="s">
        <v>23</v>
      </c>
      <c r="S107" s="2632"/>
      <c r="T107" s="2633"/>
      <c r="U107" s="2631" t="s">
        <v>24</v>
      </c>
      <c r="V107" s="2632"/>
      <c r="W107" s="2633"/>
      <c r="X107" s="1769" t="s">
        <v>25</v>
      </c>
      <c r="Y107" s="1769" t="s">
        <v>26</v>
      </c>
      <c r="Z107" s="1769" t="s">
        <v>27</v>
      </c>
      <c r="AA107" s="1769" t="s">
        <v>28</v>
      </c>
      <c r="AB107" s="1769" t="s">
        <v>29</v>
      </c>
      <c r="AC107" s="1770" t="s">
        <v>30</v>
      </c>
    </row>
    <row r="108" spans="1:29" s="820" customFormat="1" ht="371.25" customHeight="1">
      <c r="A108" s="764">
        <v>1</v>
      </c>
      <c r="B108" s="158" t="s">
        <v>402</v>
      </c>
      <c r="C108" s="2604" t="s">
        <v>2124</v>
      </c>
      <c r="D108" s="2605"/>
      <c r="E108" s="98" t="s">
        <v>403</v>
      </c>
      <c r="F108" s="71">
        <v>85</v>
      </c>
      <c r="G108" s="1748" t="s">
        <v>32</v>
      </c>
      <c r="H108" s="840" t="s">
        <v>404</v>
      </c>
      <c r="I108" s="1896" t="s">
        <v>405</v>
      </c>
      <c r="J108" s="93" t="s">
        <v>406</v>
      </c>
      <c r="K108" s="765">
        <f>SUM(K109:K117)</f>
        <v>26</v>
      </c>
      <c r="L108" s="2579">
        <f>SUM(L109:N117)/SUM(L109:W117)</f>
        <v>0.49056603773584906</v>
      </c>
      <c r="M108" s="2606"/>
      <c r="N108" s="2607"/>
      <c r="O108" s="2568">
        <f>SUM(L109:R117)/SUM(L109:W117)</f>
        <v>0.84905660377358494</v>
      </c>
      <c r="P108" s="2606"/>
      <c r="Q108" s="2607"/>
      <c r="R108" s="2571">
        <f>SUM(L109:T117)/SUM(L109:W117)</f>
        <v>0.84905660377358494</v>
      </c>
      <c r="S108" s="2606"/>
      <c r="T108" s="2607"/>
      <c r="U108" s="2574">
        <f>SUM(L109:W117)/SUM(L109:W117)</f>
        <v>1</v>
      </c>
      <c r="V108" s="2606"/>
      <c r="W108" s="2607"/>
      <c r="X108" s="75" t="s">
        <v>407</v>
      </c>
      <c r="Y108" s="76" t="s">
        <v>77</v>
      </c>
      <c r="Z108" s="76" t="s">
        <v>93</v>
      </c>
      <c r="AA108" s="76" t="s">
        <v>408</v>
      </c>
      <c r="AB108" s="99">
        <v>46000</v>
      </c>
      <c r="AC108" s="156"/>
    </row>
    <row r="109" spans="1:29" s="820" customFormat="1" ht="151.5" hidden="1" customHeight="1" outlineLevel="1">
      <c r="A109" s="764"/>
      <c r="B109" s="174" t="s">
        <v>409</v>
      </c>
      <c r="C109" s="2608" t="s">
        <v>410</v>
      </c>
      <c r="D109" s="1771" t="s">
        <v>411</v>
      </c>
      <c r="E109" s="1225" t="s">
        <v>412</v>
      </c>
      <c r="F109" s="1389">
        <v>1</v>
      </c>
      <c r="G109" s="1772" t="s">
        <v>32</v>
      </c>
      <c r="H109" s="1225" t="s">
        <v>404</v>
      </c>
      <c r="I109" s="1225" t="s">
        <v>413</v>
      </c>
      <c r="J109" s="1225" t="s">
        <v>414</v>
      </c>
      <c r="K109" s="1773">
        <v>3</v>
      </c>
      <c r="L109" s="1774">
        <v>1</v>
      </c>
      <c r="M109" s="1774"/>
      <c r="N109" s="1774"/>
      <c r="O109" s="1774">
        <v>0</v>
      </c>
      <c r="P109" s="1774"/>
      <c r="Q109" s="1774"/>
      <c r="R109" s="1774">
        <v>0</v>
      </c>
      <c r="S109" s="1774"/>
      <c r="T109" s="1774"/>
      <c r="U109" s="1774">
        <v>0</v>
      </c>
      <c r="V109" s="1774">
        <v>0</v>
      </c>
      <c r="W109" s="1775">
        <v>0</v>
      </c>
      <c r="X109" s="1232" t="s">
        <v>415</v>
      </c>
      <c r="Y109" s="1776" t="s">
        <v>36</v>
      </c>
      <c r="Z109" s="1776" t="s">
        <v>78</v>
      </c>
      <c r="AA109" s="1225" t="s">
        <v>1455</v>
      </c>
      <c r="AB109" s="2611">
        <v>6000</v>
      </c>
      <c r="AC109" s="2614" t="s">
        <v>416</v>
      </c>
    </row>
    <row r="110" spans="1:29" s="820" customFormat="1" ht="151.5" hidden="1" customHeight="1" outlineLevel="1">
      <c r="A110" s="764"/>
      <c r="B110" s="177" t="s">
        <v>417</v>
      </c>
      <c r="C110" s="2609"/>
      <c r="D110" s="1771" t="s">
        <v>418</v>
      </c>
      <c r="E110" s="1225" t="s">
        <v>412</v>
      </c>
      <c r="F110" s="1389">
        <v>1</v>
      </c>
      <c r="G110" s="1772" t="s">
        <v>32</v>
      </c>
      <c r="H110" s="1225" t="s">
        <v>404</v>
      </c>
      <c r="I110" s="1225" t="s">
        <v>419</v>
      </c>
      <c r="J110" s="1225" t="s">
        <v>420</v>
      </c>
      <c r="K110" s="1773">
        <v>2</v>
      </c>
      <c r="L110" s="1774">
        <v>1</v>
      </c>
      <c r="M110" s="1774"/>
      <c r="N110" s="1774"/>
      <c r="O110" s="1774">
        <v>0</v>
      </c>
      <c r="P110" s="1774"/>
      <c r="Q110" s="1774"/>
      <c r="R110" s="1774">
        <v>0</v>
      </c>
      <c r="S110" s="1774"/>
      <c r="T110" s="1774"/>
      <c r="U110" s="1774">
        <v>0</v>
      </c>
      <c r="V110" s="1774">
        <v>0</v>
      </c>
      <c r="W110" s="1775">
        <v>0</v>
      </c>
      <c r="X110" s="1232" t="s">
        <v>421</v>
      </c>
      <c r="Y110" s="1776" t="s">
        <v>36</v>
      </c>
      <c r="Z110" s="1776" t="s">
        <v>78</v>
      </c>
      <c r="AA110" s="1225" t="s">
        <v>422</v>
      </c>
      <c r="AB110" s="2612"/>
      <c r="AC110" s="2615"/>
    </row>
    <row r="111" spans="1:29" s="820" customFormat="1" ht="151.5" hidden="1" customHeight="1" outlineLevel="1">
      <c r="A111" s="764"/>
      <c r="B111" s="177" t="s">
        <v>423</v>
      </c>
      <c r="C111" s="2609"/>
      <c r="D111" s="1771" t="s">
        <v>424</v>
      </c>
      <c r="E111" s="1225" t="s">
        <v>412</v>
      </c>
      <c r="F111" s="1389">
        <v>1</v>
      </c>
      <c r="G111" s="1772" t="s">
        <v>32</v>
      </c>
      <c r="H111" s="1225" t="s">
        <v>404</v>
      </c>
      <c r="I111" s="1225" t="s">
        <v>1442</v>
      </c>
      <c r="J111" s="1225" t="s">
        <v>420</v>
      </c>
      <c r="K111" s="1773">
        <v>3</v>
      </c>
      <c r="L111" s="1774">
        <v>1</v>
      </c>
      <c r="M111" s="1774"/>
      <c r="N111" s="1774"/>
      <c r="O111" s="1774">
        <v>0</v>
      </c>
      <c r="P111" s="1774"/>
      <c r="Q111" s="1774"/>
      <c r="R111" s="1774">
        <v>0</v>
      </c>
      <c r="S111" s="1774"/>
      <c r="T111" s="1774"/>
      <c r="U111" s="1774">
        <v>0</v>
      </c>
      <c r="V111" s="1774">
        <v>0</v>
      </c>
      <c r="W111" s="1775">
        <v>0</v>
      </c>
      <c r="X111" s="1232" t="s">
        <v>425</v>
      </c>
      <c r="Y111" s="1776" t="s">
        <v>36</v>
      </c>
      <c r="Z111" s="1776" t="s">
        <v>78</v>
      </c>
      <c r="AA111" s="1225" t="s">
        <v>426</v>
      </c>
      <c r="AB111" s="2612"/>
      <c r="AC111" s="2615"/>
    </row>
    <row r="112" spans="1:29" s="820" customFormat="1" ht="151.5" hidden="1" customHeight="1" outlineLevel="1">
      <c r="A112" s="764"/>
      <c r="B112" s="177" t="s">
        <v>427</v>
      </c>
      <c r="C112" s="2609"/>
      <c r="D112" s="1771" t="s">
        <v>428</v>
      </c>
      <c r="E112" s="1225" t="s">
        <v>412</v>
      </c>
      <c r="F112" s="1389">
        <v>1</v>
      </c>
      <c r="G112" s="1772" t="s">
        <v>32</v>
      </c>
      <c r="H112" s="1225" t="s">
        <v>404</v>
      </c>
      <c r="I112" s="1225" t="s">
        <v>1443</v>
      </c>
      <c r="J112" s="1225" t="s">
        <v>429</v>
      </c>
      <c r="K112" s="1773">
        <v>2</v>
      </c>
      <c r="L112" s="1774">
        <v>1</v>
      </c>
      <c r="M112" s="1774"/>
      <c r="N112" s="1774"/>
      <c r="O112" s="1774">
        <v>0</v>
      </c>
      <c r="P112" s="1774"/>
      <c r="Q112" s="1774"/>
      <c r="R112" s="1774">
        <v>0</v>
      </c>
      <c r="S112" s="1774"/>
      <c r="T112" s="1774"/>
      <c r="U112" s="1774">
        <v>0</v>
      </c>
      <c r="V112" s="1774">
        <v>0</v>
      </c>
      <c r="W112" s="1775">
        <v>0</v>
      </c>
      <c r="X112" s="1232" t="s">
        <v>430</v>
      </c>
      <c r="Y112" s="1776" t="s">
        <v>77</v>
      </c>
      <c r="Z112" s="1776" t="s">
        <v>78</v>
      </c>
      <c r="AA112" s="1225" t="s">
        <v>527</v>
      </c>
      <c r="AB112" s="2612"/>
      <c r="AC112" s="2615"/>
    </row>
    <row r="113" spans="1:29" s="820" customFormat="1" ht="151.5" hidden="1" customHeight="1" outlineLevel="1">
      <c r="A113" s="764"/>
      <c r="B113" s="177" t="s">
        <v>431</v>
      </c>
      <c r="C113" s="2609"/>
      <c r="D113" s="1771" t="s">
        <v>432</v>
      </c>
      <c r="E113" s="1225" t="s">
        <v>412</v>
      </c>
      <c r="F113" s="1389">
        <v>1</v>
      </c>
      <c r="G113" s="1772" t="s">
        <v>32</v>
      </c>
      <c r="H113" s="1225" t="s">
        <v>404</v>
      </c>
      <c r="I113" s="1225" t="s">
        <v>433</v>
      </c>
      <c r="J113" s="1225" t="s">
        <v>1444</v>
      </c>
      <c r="K113" s="1773">
        <v>2</v>
      </c>
      <c r="L113" s="1774">
        <v>1</v>
      </c>
      <c r="M113" s="1774"/>
      <c r="N113" s="1774"/>
      <c r="O113" s="1774">
        <v>0</v>
      </c>
      <c r="P113" s="1774"/>
      <c r="Q113" s="1774"/>
      <c r="R113" s="1774">
        <v>0</v>
      </c>
      <c r="S113" s="1774"/>
      <c r="T113" s="1774"/>
      <c r="U113" s="1774">
        <v>0</v>
      </c>
      <c r="V113" s="1774">
        <v>0</v>
      </c>
      <c r="W113" s="1775">
        <v>0</v>
      </c>
      <c r="X113" s="1232" t="s">
        <v>434</v>
      </c>
      <c r="Y113" s="1776" t="s">
        <v>77</v>
      </c>
      <c r="Z113" s="1776" t="s">
        <v>78</v>
      </c>
      <c r="AA113" s="1225" t="s">
        <v>435</v>
      </c>
      <c r="AB113" s="2613"/>
      <c r="AC113" s="2615"/>
    </row>
    <row r="114" spans="1:29" s="820" customFormat="1" ht="151.5" hidden="1" customHeight="1" outlineLevel="1">
      <c r="A114" s="764"/>
      <c r="B114" s="177" t="s">
        <v>436</v>
      </c>
      <c r="C114" s="2609"/>
      <c r="D114" s="1771" t="s">
        <v>437</v>
      </c>
      <c r="E114" s="1225" t="s">
        <v>412</v>
      </c>
      <c r="F114" s="1389">
        <v>1</v>
      </c>
      <c r="G114" s="1772" t="s">
        <v>32</v>
      </c>
      <c r="H114" s="1225" t="s">
        <v>404</v>
      </c>
      <c r="I114" s="1225" t="s">
        <v>438</v>
      </c>
      <c r="J114" s="1225" t="s">
        <v>439</v>
      </c>
      <c r="K114" s="1773">
        <v>1</v>
      </c>
      <c r="L114" s="1774">
        <v>1</v>
      </c>
      <c r="M114" s="1774"/>
      <c r="N114" s="1774"/>
      <c r="O114" s="1774">
        <v>0</v>
      </c>
      <c r="P114" s="1774"/>
      <c r="Q114" s="1774"/>
      <c r="R114" s="1774">
        <v>0</v>
      </c>
      <c r="S114" s="1774"/>
      <c r="T114" s="1774"/>
      <c r="U114" s="1774">
        <v>0</v>
      </c>
      <c r="V114" s="1774">
        <v>0</v>
      </c>
      <c r="W114" s="1775">
        <v>0</v>
      </c>
      <c r="X114" s="1232" t="s">
        <v>440</v>
      </c>
      <c r="Y114" s="1776" t="s">
        <v>77</v>
      </c>
      <c r="Z114" s="1776" t="s">
        <v>78</v>
      </c>
      <c r="AA114" s="1225" t="s">
        <v>1445</v>
      </c>
      <c r="AB114" s="2611">
        <v>36000</v>
      </c>
      <c r="AC114" s="2615"/>
    </row>
    <row r="115" spans="1:29" s="820" customFormat="1" ht="151.5" hidden="1" customHeight="1" outlineLevel="1">
      <c r="A115" s="764"/>
      <c r="B115" s="177" t="s">
        <v>441</v>
      </c>
      <c r="C115" s="2609"/>
      <c r="D115" s="1771" t="s">
        <v>1446</v>
      </c>
      <c r="E115" s="1225" t="s">
        <v>412</v>
      </c>
      <c r="F115" s="1389">
        <v>1</v>
      </c>
      <c r="G115" s="1772" t="s">
        <v>32</v>
      </c>
      <c r="H115" s="1225" t="s">
        <v>404</v>
      </c>
      <c r="I115" s="1225" t="s">
        <v>442</v>
      </c>
      <c r="J115" s="1225" t="s">
        <v>439</v>
      </c>
      <c r="K115" s="1773">
        <v>8</v>
      </c>
      <c r="L115" s="1774">
        <v>0.25</v>
      </c>
      <c r="M115" s="1774"/>
      <c r="N115" s="1774"/>
      <c r="O115" s="1774">
        <v>0.5</v>
      </c>
      <c r="P115" s="1774"/>
      <c r="Q115" s="1774"/>
      <c r="R115" s="1774">
        <v>0.75</v>
      </c>
      <c r="S115" s="1774"/>
      <c r="T115" s="1774"/>
      <c r="U115" s="1774">
        <v>1</v>
      </c>
      <c r="V115" s="1774">
        <v>0</v>
      </c>
      <c r="W115" s="1775">
        <v>0</v>
      </c>
      <c r="X115" s="1232" t="s">
        <v>443</v>
      </c>
      <c r="Y115" s="1776" t="s">
        <v>77</v>
      </c>
      <c r="Z115" s="1776" t="s">
        <v>78</v>
      </c>
      <c r="AA115" s="1225" t="s">
        <v>444</v>
      </c>
      <c r="AB115" s="2612"/>
      <c r="AC115" s="2615"/>
    </row>
    <row r="116" spans="1:29" s="820" customFormat="1" ht="151.5" hidden="1" customHeight="1" outlineLevel="1">
      <c r="A116" s="764"/>
      <c r="B116" s="177" t="s">
        <v>445</v>
      </c>
      <c r="C116" s="2609"/>
      <c r="D116" s="1771" t="s">
        <v>446</v>
      </c>
      <c r="E116" s="1225" t="s">
        <v>412</v>
      </c>
      <c r="F116" s="1389">
        <v>1</v>
      </c>
      <c r="G116" s="1772" t="s">
        <v>32</v>
      </c>
      <c r="H116" s="1225" t="s">
        <v>404</v>
      </c>
      <c r="I116" s="1225" t="s">
        <v>447</v>
      </c>
      <c r="J116" s="1225" t="s">
        <v>448</v>
      </c>
      <c r="K116" s="1773">
        <v>4</v>
      </c>
      <c r="L116" s="1774">
        <v>0.25</v>
      </c>
      <c r="M116" s="1774"/>
      <c r="N116" s="1774"/>
      <c r="O116" s="1774">
        <v>0.5</v>
      </c>
      <c r="P116" s="1774"/>
      <c r="Q116" s="1774"/>
      <c r="R116" s="1774">
        <v>2</v>
      </c>
      <c r="S116" s="1774"/>
      <c r="T116" s="1774"/>
      <c r="U116" s="1774">
        <v>1</v>
      </c>
      <c r="V116" s="1774">
        <v>0</v>
      </c>
      <c r="W116" s="1775">
        <v>0</v>
      </c>
      <c r="X116" s="1232" t="s">
        <v>449</v>
      </c>
      <c r="Y116" s="1776" t="s">
        <v>77</v>
      </c>
      <c r="Z116" s="1776" t="s">
        <v>78</v>
      </c>
      <c r="AA116" s="1225" t="s">
        <v>450</v>
      </c>
      <c r="AB116" s="2612"/>
      <c r="AC116" s="2615"/>
    </row>
    <row r="117" spans="1:29" s="820" customFormat="1" ht="151.5" hidden="1" customHeight="1" outlineLevel="1" thickBot="1">
      <c r="A117" s="764"/>
      <c r="B117" s="178" t="s">
        <v>451</v>
      </c>
      <c r="C117" s="2610"/>
      <c r="D117" s="1777" t="s">
        <v>452</v>
      </c>
      <c r="E117" s="1778" t="s">
        <v>412</v>
      </c>
      <c r="F117" s="1779">
        <v>1</v>
      </c>
      <c r="G117" s="1780" t="s">
        <v>32</v>
      </c>
      <c r="H117" s="1781" t="s">
        <v>404</v>
      </c>
      <c r="I117" s="1781" t="s">
        <v>453</v>
      </c>
      <c r="J117" s="1781" t="s">
        <v>454</v>
      </c>
      <c r="K117" s="1782">
        <v>1</v>
      </c>
      <c r="L117" s="1783">
        <v>0</v>
      </c>
      <c r="M117" s="1783"/>
      <c r="N117" s="1783"/>
      <c r="O117" s="1783">
        <v>0</v>
      </c>
      <c r="P117" s="1783">
        <v>0</v>
      </c>
      <c r="Q117" s="1783">
        <v>1</v>
      </c>
      <c r="R117" s="1783"/>
      <c r="S117" s="1783"/>
      <c r="T117" s="1783"/>
      <c r="U117" s="1783"/>
      <c r="V117" s="1783">
        <v>0</v>
      </c>
      <c r="W117" s="1784">
        <v>0</v>
      </c>
      <c r="X117" s="1785" t="s">
        <v>455</v>
      </c>
      <c r="Y117" s="1786" t="s">
        <v>77</v>
      </c>
      <c r="Z117" s="1786" t="s">
        <v>78</v>
      </c>
      <c r="AA117" s="1781" t="s">
        <v>456</v>
      </c>
      <c r="AB117" s="2617"/>
      <c r="AC117" s="2616"/>
    </row>
    <row r="118" spans="1:29" ht="15" customHeight="1" collapsed="1">
      <c r="A118" s="1160"/>
      <c r="B118" s="1160"/>
      <c r="C118" s="1160"/>
      <c r="D118" s="1160"/>
      <c r="E118" s="1049"/>
      <c r="F118" s="1160"/>
      <c r="G118" s="1160"/>
      <c r="H118" s="1160"/>
      <c r="I118" s="1765"/>
      <c r="J118" s="1160"/>
      <c r="K118" s="1765"/>
      <c r="L118" s="1160"/>
      <c r="M118" s="1160"/>
      <c r="N118" s="1160"/>
      <c r="O118" s="1160"/>
      <c r="P118" s="1160"/>
      <c r="Q118" s="1160"/>
      <c r="R118" s="1160"/>
      <c r="S118" s="1160"/>
      <c r="T118" s="1160"/>
      <c r="U118" s="1160"/>
      <c r="V118" s="1160"/>
      <c r="W118" s="1160"/>
      <c r="X118" s="1160"/>
      <c r="Y118" s="1160"/>
      <c r="Z118" s="1160"/>
      <c r="AA118" s="1160"/>
      <c r="AB118" s="1160"/>
      <c r="AC118" s="1160"/>
    </row>
    <row r="119" spans="1:29" ht="15" customHeight="1">
      <c r="A119" s="1160"/>
      <c r="B119" s="1160"/>
      <c r="C119" s="1160"/>
      <c r="D119" s="1160"/>
      <c r="E119" s="1049"/>
      <c r="F119" s="1160"/>
      <c r="G119" s="1160"/>
      <c r="H119" s="1160"/>
      <c r="I119" s="1765"/>
      <c r="J119" s="1160"/>
      <c r="K119" s="1765"/>
      <c r="L119" s="1160"/>
      <c r="M119" s="1160"/>
      <c r="N119" s="1160"/>
      <c r="O119" s="1160"/>
      <c r="P119" s="1160"/>
      <c r="Q119" s="1160"/>
      <c r="R119" s="1160"/>
      <c r="S119" s="1160"/>
      <c r="T119" s="1160"/>
      <c r="U119" s="1160"/>
      <c r="V119" s="1160"/>
      <c r="W119" s="1160"/>
      <c r="X119" s="1160"/>
      <c r="Y119" s="1160"/>
      <c r="Z119" s="1160"/>
      <c r="AA119" s="1160"/>
      <c r="AB119" s="1160"/>
      <c r="AC119" s="1160"/>
    </row>
    <row r="120" spans="1:29" s="1901" customFormat="1" ht="24" hidden="1" customHeight="1" outlineLevel="1">
      <c r="A120" s="1110"/>
      <c r="B120" s="2336" t="s">
        <v>457</v>
      </c>
      <c r="C120" s="2337"/>
      <c r="D120" s="2337"/>
      <c r="E120" s="2337"/>
      <c r="F120" s="2337"/>
      <c r="G120" s="2337"/>
      <c r="H120" s="2337"/>
      <c r="I120" s="2337"/>
      <c r="J120" s="2337"/>
      <c r="K120" s="2337"/>
      <c r="L120" s="2337"/>
      <c r="M120" s="2337"/>
      <c r="N120" s="2337"/>
      <c r="O120" s="2337"/>
      <c r="P120" s="2337"/>
      <c r="Q120" s="2337"/>
      <c r="R120" s="2337"/>
      <c r="S120" s="2337"/>
      <c r="T120" s="2337"/>
      <c r="U120" s="2337"/>
      <c r="V120" s="2337"/>
      <c r="W120" s="2337"/>
      <c r="X120" s="2337"/>
      <c r="Y120" s="2337"/>
      <c r="Z120" s="2337"/>
      <c r="AA120" s="2337"/>
      <c r="AB120" s="2337"/>
      <c r="AC120" s="2338"/>
    </row>
    <row r="121" spans="1:29" s="1901" customFormat="1" ht="24" hidden="1" customHeight="1" outlineLevel="1">
      <c r="A121" s="1110"/>
      <c r="B121" s="1109"/>
      <c r="C121" s="1110"/>
      <c r="D121" s="1117" t="s">
        <v>458</v>
      </c>
      <c r="E121" s="1110" t="s">
        <v>459</v>
      </c>
      <c r="F121" s="1110"/>
      <c r="G121" s="1110"/>
      <c r="H121" s="1110"/>
      <c r="I121" s="1202"/>
      <c r="J121" s="1110"/>
      <c r="K121" s="1202"/>
      <c r="L121" s="1110"/>
      <c r="M121" s="1110"/>
      <c r="N121" s="1110"/>
      <c r="O121" s="1110"/>
      <c r="P121" s="1110"/>
      <c r="Q121" s="1110"/>
      <c r="R121" s="1110"/>
      <c r="S121" s="1110"/>
      <c r="T121" s="1110"/>
      <c r="U121" s="1110"/>
      <c r="V121" s="1110"/>
      <c r="W121" s="1110"/>
      <c r="X121" s="1114"/>
      <c r="Y121" s="1110"/>
      <c r="Z121" s="1110"/>
      <c r="AA121" s="1110"/>
      <c r="AB121" s="1110"/>
      <c r="AC121" s="1115"/>
    </row>
    <row r="122" spans="1:29" s="1901" customFormat="1" ht="24" hidden="1" customHeight="1" outlineLevel="1">
      <c r="A122" s="1110"/>
      <c r="B122" s="1109"/>
      <c r="C122" s="1110"/>
      <c r="D122" s="1110"/>
      <c r="E122" s="1110" t="s">
        <v>460</v>
      </c>
      <c r="F122" s="1110"/>
      <c r="G122" s="1110"/>
      <c r="H122" s="1110"/>
      <c r="I122" s="1202"/>
      <c r="J122" s="1116"/>
      <c r="K122" s="1204"/>
      <c r="L122" s="1110"/>
      <c r="M122" s="1110"/>
      <c r="N122" s="1110"/>
      <c r="O122" s="1110"/>
      <c r="P122" s="1110"/>
      <c r="Q122" s="1110"/>
      <c r="R122" s="1110"/>
      <c r="S122" s="1110"/>
      <c r="T122" s="1110"/>
      <c r="U122" s="1110"/>
      <c r="V122" s="1110"/>
      <c r="W122" s="1110"/>
      <c r="X122" s="1114"/>
      <c r="Y122" s="1110"/>
      <c r="Z122" s="1110"/>
      <c r="AA122" s="1110"/>
      <c r="AB122" s="1110"/>
      <c r="AC122" s="1115"/>
    </row>
    <row r="123" spans="1:29" s="1901" customFormat="1" ht="24" hidden="1" customHeight="1" outlineLevel="1">
      <c r="A123" s="1285"/>
      <c r="B123" s="1903"/>
      <c r="C123" s="1285"/>
      <c r="D123" s="1285"/>
      <c r="E123" s="1904" t="s">
        <v>461</v>
      </c>
      <c r="F123" s="1285"/>
      <c r="G123" s="1285"/>
      <c r="H123" s="1285"/>
      <c r="I123" s="1202"/>
      <c r="J123" s="2599" t="s">
        <v>399</v>
      </c>
      <c r="K123" s="2599"/>
      <c r="L123" s="1285"/>
      <c r="M123" s="1285"/>
      <c r="N123" s="1285"/>
      <c r="O123" s="1285"/>
      <c r="P123" s="1285"/>
      <c r="Q123" s="1285"/>
      <c r="R123" s="1285"/>
      <c r="S123" s="1285"/>
      <c r="T123" s="1285"/>
      <c r="U123" s="1285"/>
      <c r="V123" s="1285"/>
      <c r="W123" s="1285"/>
      <c r="X123" s="1285"/>
      <c r="Y123" s="1285"/>
      <c r="Z123" s="1285"/>
      <c r="AA123" s="1285"/>
      <c r="AB123" s="1285"/>
      <c r="AC123" s="1905"/>
    </row>
    <row r="124" spans="1:29" s="1901" customFormat="1" ht="24" hidden="1" customHeight="1" outlineLevel="1">
      <c r="A124" s="1285"/>
      <c r="B124" s="1903"/>
      <c r="C124" s="1285"/>
      <c r="D124" s="1285"/>
      <c r="E124" s="1285"/>
      <c r="F124" s="1285"/>
      <c r="G124" s="1285"/>
      <c r="H124" s="1285"/>
      <c r="I124" s="1202"/>
      <c r="J124" s="1285"/>
      <c r="K124" s="1285"/>
      <c r="L124" s="1285"/>
      <c r="M124" s="1285"/>
      <c r="N124" s="1285"/>
      <c r="O124" s="1285"/>
      <c r="P124" s="1285"/>
      <c r="Q124" s="1285"/>
      <c r="R124" s="1285"/>
      <c r="S124" s="1285"/>
      <c r="T124" s="1285"/>
      <c r="U124" s="1285"/>
      <c r="V124" s="1285"/>
      <c r="W124" s="1285"/>
      <c r="X124" s="1285"/>
      <c r="Y124" s="1285"/>
      <c r="Z124" s="1285"/>
      <c r="AA124" s="1285"/>
      <c r="AB124" s="1285"/>
      <c r="AC124" s="1905"/>
    </row>
    <row r="125" spans="1:29" s="1901" customFormat="1" ht="24" hidden="1" customHeight="1" outlineLevel="1">
      <c r="A125" s="1285"/>
      <c r="B125" s="1903"/>
      <c r="C125" s="1285"/>
      <c r="D125" s="1285"/>
      <c r="E125" s="1285" t="s">
        <v>462</v>
      </c>
      <c r="F125" s="1285"/>
      <c r="G125" s="1285"/>
      <c r="H125" s="1285"/>
      <c r="I125" s="1202"/>
      <c r="J125" s="1285"/>
      <c r="K125" s="1285"/>
      <c r="L125" s="1285"/>
      <c r="M125" s="1285"/>
      <c r="N125" s="1285"/>
      <c r="O125" s="1285"/>
      <c r="P125" s="1285"/>
      <c r="Q125" s="1285"/>
      <c r="R125" s="1285"/>
      <c r="S125" s="1285"/>
      <c r="T125" s="1285"/>
      <c r="U125" s="1285"/>
      <c r="V125" s="1285"/>
      <c r="W125" s="1285"/>
      <c r="X125" s="1285"/>
      <c r="Y125" s="1285"/>
      <c r="Z125" s="1285"/>
      <c r="AA125" s="1285"/>
      <c r="AB125" s="1285"/>
      <c r="AC125" s="1905"/>
    </row>
    <row r="126" spans="1:29" s="1901" customFormat="1" ht="24" hidden="1" customHeight="1" outlineLevel="1">
      <c r="A126" s="1110"/>
      <c r="B126" s="1109"/>
      <c r="C126" s="1110"/>
      <c r="D126" s="1110"/>
      <c r="E126" s="1110" t="s">
        <v>460</v>
      </c>
      <c r="F126" s="1110"/>
      <c r="G126" s="1110"/>
      <c r="H126" s="1110"/>
      <c r="I126" s="1202"/>
      <c r="J126" s="1116"/>
      <c r="K126" s="1204"/>
      <c r="L126" s="1110"/>
      <c r="M126" s="1110"/>
      <c r="N126" s="1110"/>
      <c r="O126" s="1110"/>
      <c r="P126" s="1110"/>
      <c r="Q126" s="1110"/>
      <c r="R126" s="1110"/>
      <c r="S126" s="1110"/>
      <c r="T126" s="1110"/>
      <c r="U126" s="1110"/>
      <c r="V126" s="1110"/>
      <c r="W126" s="1110"/>
      <c r="X126" s="1114"/>
      <c r="Y126" s="1110"/>
      <c r="Z126" s="1110"/>
      <c r="AA126" s="1110"/>
      <c r="AB126" s="1110"/>
      <c r="AC126" s="1115"/>
    </row>
    <row r="127" spans="1:29" s="1901" customFormat="1" ht="24" hidden="1" customHeight="1" outlineLevel="1">
      <c r="A127" s="1110"/>
      <c r="B127" s="1109"/>
      <c r="C127" s="1110"/>
      <c r="D127" s="1110"/>
      <c r="E127" s="1117" t="s">
        <v>463</v>
      </c>
      <c r="F127" s="1110"/>
      <c r="G127" s="1110"/>
      <c r="H127" s="1110"/>
      <c r="I127" s="1202"/>
      <c r="J127" s="2339" t="s">
        <v>399</v>
      </c>
      <c r="K127" s="2339"/>
      <c r="L127" s="1110"/>
      <c r="M127" s="1110"/>
      <c r="N127" s="1110"/>
      <c r="O127" s="1110"/>
      <c r="P127" s="1110"/>
      <c r="Q127" s="1110"/>
      <c r="R127" s="1110"/>
      <c r="S127" s="1110"/>
      <c r="T127" s="1110"/>
      <c r="U127" s="1110"/>
      <c r="V127" s="1110"/>
      <c r="W127" s="1110"/>
      <c r="X127" s="1114"/>
      <c r="Y127" s="1110"/>
      <c r="Z127" s="1110"/>
      <c r="AA127" s="1110"/>
      <c r="AB127" s="1110"/>
      <c r="AC127" s="1115"/>
    </row>
    <row r="128" spans="1:29" s="1901" customFormat="1" ht="24" hidden="1" customHeight="1" outlineLevel="1">
      <c r="A128" s="1110"/>
      <c r="B128" s="1109"/>
      <c r="C128" s="1110"/>
      <c r="D128" s="1110"/>
      <c r="E128" s="1110"/>
      <c r="F128" s="1110"/>
      <c r="G128" s="1110"/>
      <c r="H128" s="1110"/>
      <c r="I128" s="1202"/>
      <c r="J128" s="1110"/>
      <c r="K128" s="1202"/>
      <c r="L128" s="1110"/>
      <c r="M128" s="1110"/>
      <c r="N128" s="1110"/>
      <c r="O128" s="1110"/>
      <c r="P128" s="1110"/>
      <c r="Q128" s="1110"/>
      <c r="R128" s="1110"/>
      <c r="S128" s="1110"/>
      <c r="T128" s="1110"/>
      <c r="U128" s="1110"/>
      <c r="V128" s="1110"/>
      <c r="W128" s="1110"/>
      <c r="X128" s="1114"/>
      <c r="Y128" s="1110"/>
      <c r="Z128" s="1110"/>
      <c r="AA128" s="1110"/>
      <c r="AB128" s="1110"/>
      <c r="AC128" s="1115"/>
    </row>
    <row r="129" spans="1:29" s="1901" customFormat="1" ht="24" hidden="1" customHeight="1" outlineLevel="1">
      <c r="A129" s="1110"/>
      <c r="B129" s="1109"/>
      <c r="C129" s="1110"/>
      <c r="D129" s="1117" t="s">
        <v>464</v>
      </c>
      <c r="E129" s="1110"/>
      <c r="F129" s="1110"/>
      <c r="G129" s="1110"/>
      <c r="H129" s="1110"/>
      <c r="I129" s="1202"/>
      <c r="J129" s="1110"/>
      <c r="K129" s="1202"/>
      <c r="L129" s="1110"/>
      <c r="M129" s="1110"/>
      <c r="N129" s="1110"/>
      <c r="O129" s="1110"/>
      <c r="P129" s="1110"/>
      <c r="Q129" s="1110"/>
      <c r="R129" s="1110"/>
      <c r="S129" s="1110"/>
      <c r="T129" s="1110"/>
      <c r="U129" s="1110"/>
      <c r="V129" s="1110"/>
      <c r="W129" s="1110"/>
      <c r="X129" s="1114"/>
      <c r="Y129" s="1110"/>
      <c r="Z129" s="1110"/>
      <c r="AA129" s="1110"/>
      <c r="AB129" s="1110"/>
      <c r="AC129" s="1115"/>
    </row>
    <row r="130" spans="1:29" s="1901" customFormat="1" ht="24" hidden="1" customHeight="1" outlineLevel="1">
      <c r="A130" s="1110"/>
      <c r="B130" s="1109"/>
      <c r="C130" s="1110"/>
      <c r="D130" s="1117" t="s">
        <v>462</v>
      </c>
      <c r="E130" s="1110" t="s">
        <v>460</v>
      </c>
      <c r="F130" s="1110"/>
      <c r="G130" s="1110"/>
      <c r="H130" s="1110"/>
      <c r="I130" s="1202"/>
      <c r="J130" s="1116"/>
      <c r="K130" s="1204"/>
      <c r="L130" s="1110"/>
      <c r="M130" s="1110"/>
      <c r="N130" s="1110"/>
      <c r="O130" s="1110"/>
      <c r="P130" s="1110"/>
      <c r="Q130" s="1110"/>
      <c r="R130" s="1110"/>
      <c r="S130" s="1110"/>
      <c r="T130" s="1110"/>
      <c r="U130" s="1110"/>
      <c r="V130" s="1110"/>
      <c r="W130" s="1110"/>
      <c r="X130" s="1114"/>
      <c r="Y130" s="1110"/>
      <c r="Z130" s="1110"/>
      <c r="AA130" s="1110"/>
      <c r="AB130" s="1110"/>
      <c r="AC130" s="1115"/>
    </row>
    <row r="131" spans="1:29" s="1901" customFormat="1" ht="24" hidden="1" customHeight="1" outlineLevel="1" thickBot="1">
      <c r="A131" s="1110"/>
      <c r="B131" s="1119"/>
      <c r="C131" s="1120"/>
      <c r="D131" s="1120"/>
      <c r="E131" s="1122" t="s">
        <v>463</v>
      </c>
      <c r="F131" s="1120"/>
      <c r="G131" s="1120"/>
      <c r="H131" s="1120"/>
      <c r="I131" s="1666"/>
      <c r="J131" s="2340" t="s">
        <v>399</v>
      </c>
      <c r="K131" s="2340"/>
      <c r="L131" s="1120"/>
      <c r="M131" s="1120"/>
      <c r="N131" s="1120"/>
      <c r="O131" s="1120"/>
      <c r="P131" s="1120"/>
      <c r="Q131" s="1120"/>
      <c r="R131" s="1120"/>
      <c r="S131" s="1120"/>
      <c r="T131" s="1120"/>
      <c r="U131" s="1120"/>
      <c r="V131" s="1120"/>
      <c r="W131" s="1120"/>
      <c r="X131" s="1125"/>
      <c r="Y131" s="1120"/>
      <c r="Z131" s="1120"/>
      <c r="AA131" s="1120"/>
      <c r="AB131" s="1120"/>
      <c r="AC131" s="1126"/>
    </row>
    <row r="132" spans="1:29" ht="15.75" customHeight="1" collapsed="1">
      <c r="A132" s="1160"/>
      <c r="B132" s="1160"/>
      <c r="C132" s="1160"/>
      <c r="D132" s="1160"/>
      <c r="E132" s="1049"/>
      <c r="F132" s="1160"/>
      <c r="G132" s="1160"/>
      <c r="H132" s="1160"/>
      <c r="I132" s="1765"/>
      <c r="J132" s="1160"/>
      <c r="K132" s="1765"/>
      <c r="L132" s="1160"/>
      <c r="M132" s="1160"/>
      <c r="N132" s="1160"/>
      <c r="O132" s="1160"/>
      <c r="P132" s="1160"/>
      <c r="Q132" s="1160"/>
      <c r="R132" s="1160"/>
      <c r="S132" s="1160"/>
      <c r="T132" s="1160"/>
      <c r="U132" s="1160"/>
      <c r="V132" s="1160"/>
      <c r="W132" s="1160"/>
      <c r="X132" s="1160"/>
      <c r="Y132" s="1160"/>
      <c r="Z132" s="1160"/>
      <c r="AA132" s="1160"/>
      <c r="AB132" s="1160"/>
      <c r="AC132" s="1160"/>
    </row>
    <row r="133" spans="1:29" ht="15.75" customHeight="1" thickBot="1">
      <c r="A133" s="1160"/>
      <c r="B133" s="1160"/>
      <c r="C133" s="1160"/>
      <c r="D133" s="1160"/>
      <c r="E133" s="1049"/>
      <c r="F133" s="1160"/>
      <c r="G133" s="1160"/>
      <c r="H133" s="1160"/>
      <c r="I133" s="1765"/>
      <c r="J133" s="1160"/>
      <c r="K133" s="1765"/>
      <c r="L133" s="1160"/>
      <c r="M133" s="1160"/>
      <c r="N133" s="1160"/>
      <c r="O133" s="1160"/>
      <c r="P133" s="1160"/>
      <c r="Q133" s="1160"/>
      <c r="R133" s="1160"/>
      <c r="S133" s="1160"/>
      <c r="T133" s="1160"/>
      <c r="U133" s="1160"/>
      <c r="V133" s="1160"/>
      <c r="W133" s="1160"/>
      <c r="X133" s="1160"/>
      <c r="Y133" s="1160"/>
      <c r="Z133" s="1160"/>
      <c r="AA133" s="1160"/>
      <c r="AB133" s="1160"/>
      <c r="AC133" s="1160"/>
    </row>
    <row r="134" spans="1:29" s="1884" customFormat="1" ht="27.75" customHeight="1" thickBot="1">
      <c r="A134" s="1907"/>
      <c r="B134" s="2154" t="s">
        <v>304</v>
      </c>
      <c r="C134" s="2155"/>
      <c r="D134" s="2156"/>
      <c r="E134" s="1103" t="str">
        <f>VLOOKUP($B$134,Hoja2!Q$3:R$8,2,0)</f>
        <v xml:space="preserve"> Gestión institucional resiliente y adaptación al cambio climático</v>
      </c>
      <c r="F134" s="1103"/>
      <c r="G134" s="1103"/>
      <c r="H134" s="1103"/>
      <c r="I134" s="1722"/>
      <c r="J134" s="1103"/>
      <c r="K134" s="1722"/>
      <c r="L134" s="1103"/>
      <c r="M134" s="1103"/>
      <c r="N134" s="1103"/>
      <c r="O134" s="1103"/>
      <c r="P134" s="1103"/>
      <c r="Q134" s="1103"/>
      <c r="R134" s="1103"/>
      <c r="S134" s="1103"/>
      <c r="T134" s="1103"/>
      <c r="U134" s="1103"/>
      <c r="V134" s="1103"/>
      <c r="W134" s="1103"/>
      <c r="X134" s="1722"/>
      <c r="Y134" s="1103"/>
      <c r="Z134" s="1103"/>
      <c r="AA134" s="1103"/>
      <c r="AB134" s="1103"/>
      <c r="AC134" s="1723"/>
    </row>
    <row r="135" spans="1:29" ht="15.75" customHeight="1" thickBot="1">
      <c r="A135" s="1160"/>
      <c r="B135" s="221"/>
      <c r="C135" s="221"/>
      <c r="D135" s="1787"/>
      <c r="E135" s="1788"/>
      <c r="F135" s="1789"/>
      <c r="G135" s="1790"/>
      <c r="H135" s="1790"/>
      <c r="I135" s="1791"/>
      <c r="J135" s="1790"/>
      <c r="K135" s="1791"/>
      <c r="L135" s="1790"/>
      <c r="M135" s="1790"/>
      <c r="N135" s="1790"/>
      <c r="O135" s="1790"/>
      <c r="P135" s="1790"/>
      <c r="Q135" s="1790"/>
      <c r="R135" s="1792"/>
      <c r="S135" s="1792"/>
      <c r="T135" s="1793"/>
      <c r="U135" s="1793"/>
      <c r="V135" s="1794"/>
      <c r="W135" s="1794"/>
      <c r="X135" s="1794"/>
      <c r="Y135" s="1794"/>
      <c r="Z135" s="1794"/>
      <c r="AA135" s="1794"/>
      <c r="AB135" s="1794"/>
      <c r="AC135" s="1794"/>
    </row>
    <row r="136" spans="1:29" s="1901" customFormat="1" ht="24" customHeight="1" thickBot="1">
      <c r="A136" s="1110"/>
      <c r="B136" s="2584" t="s">
        <v>5</v>
      </c>
      <c r="C136" s="2585"/>
      <c r="D136" s="2585"/>
      <c r="E136" s="1519" t="s">
        <v>1453</v>
      </c>
      <c r="F136" s="1906"/>
      <c r="G136" s="1519"/>
      <c r="H136" s="1519"/>
      <c r="I136" s="1906"/>
      <c r="J136" s="1519"/>
      <c r="K136" s="1906"/>
      <c r="L136" s="1519"/>
      <c r="M136" s="1519"/>
      <c r="N136" s="1519"/>
      <c r="O136" s="1519"/>
      <c r="P136" s="1519"/>
      <c r="Q136" s="1519"/>
      <c r="R136" s="1519"/>
      <c r="S136" s="1519"/>
      <c r="T136" s="1519"/>
      <c r="U136" s="1519"/>
      <c r="V136" s="1519"/>
      <c r="W136" s="1519"/>
      <c r="X136" s="1519"/>
      <c r="Y136" s="1519"/>
      <c r="Z136" s="1519"/>
      <c r="AA136" s="1519"/>
      <c r="AB136" s="1519"/>
      <c r="AC136" s="1908"/>
    </row>
    <row r="137" spans="1:29" ht="15.75" customHeight="1">
      <c r="A137" s="1160"/>
      <c r="B137" s="1160"/>
      <c r="C137" s="1160"/>
      <c r="D137" s="1160"/>
      <c r="E137" s="1049"/>
      <c r="F137" s="1160"/>
      <c r="G137" s="1160"/>
      <c r="H137" s="1160"/>
      <c r="I137" s="1765"/>
      <c r="J137" s="1160"/>
      <c r="K137" s="1765"/>
      <c r="L137" s="1160"/>
      <c r="M137" s="1160"/>
      <c r="N137" s="1160"/>
      <c r="O137" s="1160"/>
      <c r="P137" s="1160"/>
      <c r="Q137" s="1160"/>
      <c r="R137" s="1160"/>
      <c r="S137" s="1160"/>
      <c r="T137" s="1160"/>
      <c r="U137" s="1160"/>
      <c r="V137" s="1160"/>
      <c r="W137" s="1160"/>
      <c r="X137" s="1160"/>
      <c r="Y137" s="1160"/>
      <c r="Z137" s="1160"/>
      <c r="AA137" s="1160"/>
      <c r="AB137" s="1160"/>
      <c r="AC137" s="1160"/>
    </row>
    <row r="138" spans="1:29" ht="15" customHeight="1" thickBot="1">
      <c r="A138" s="1160"/>
      <c r="B138" s="1160"/>
      <c r="C138" s="1160"/>
      <c r="D138" s="1160"/>
      <c r="E138" s="1049"/>
      <c r="F138" s="1160"/>
      <c r="G138" s="1160"/>
      <c r="H138" s="1160"/>
      <c r="I138" s="1765"/>
      <c r="J138" s="1160"/>
      <c r="K138" s="1765"/>
      <c r="L138" s="1160"/>
      <c r="M138" s="1160"/>
      <c r="N138" s="1160"/>
      <c r="O138" s="1160"/>
      <c r="P138" s="1160"/>
      <c r="Q138" s="1160"/>
      <c r="R138" s="1160"/>
      <c r="S138" s="1160"/>
      <c r="T138" s="1160"/>
      <c r="U138" s="1160"/>
      <c r="V138" s="1160"/>
      <c r="W138" s="1160"/>
      <c r="X138" s="1160"/>
      <c r="Y138" s="1160"/>
      <c r="Z138" s="1160"/>
      <c r="AA138" s="1160"/>
      <c r="AB138" s="1160"/>
      <c r="AC138" s="1160"/>
    </row>
    <row r="139" spans="1:29" ht="15" customHeight="1" thickTop="1">
      <c r="A139" s="1160"/>
      <c r="B139" s="2586" t="s">
        <v>465</v>
      </c>
      <c r="C139" s="2587"/>
      <c r="D139" s="2587"/>
      <c r="E139" s="2587"/>
      <c r="F139" s="2587"/>
      <c r="G139" s="2587"/>
      <c r="H139" s="2587"/>
      <c r="I139" s="2587"/>
      <c r="J139" s="2587"/>
      <c r="K139" s="2587"/>
      <c r="L139" s="2587"/>
      <c r="M139" s="2587"/>
      <c r="N139" s="2587"/>
      <c r="O139" s="1795"/>
      <c r="P139" s="1795"/>
      <c r="Q139" s="1795"/>
      <c r="R139" s="1795"/>
      <c r="S139" s="1795"/>
      <c r="T139" s="1795"/>
      <c r="U139" s="1795"/>
      <c r="V139" s="1795"/>
      <c r="W139" s="1795"/>
      <c r="X139" s="1795"/>
      <c r="Y139" s="1795"/>
      <c r="Z139" s="1795"/>
      <c r="AA139" s="1795"/>
      <c r="AB139" s="1795"/>
      <c r="AC139" s="1796"/>
    </row>
    <row r="140" spans="1:29" ht="15" customHeight="1" thickBot="1">
      <c r="A140" s="1160"/>
      <c r="B140" s="2588"/>
      <c r="C140" s="2589"/>
      <c r="D140" s="2589"/>
      <c r="E140" s="2589"/>
      <c r="F140" s="2589"/>
      <c r="G140" s="2589"/>
      <c r="H140" s="2589"/>
      <c r="I140" s="2589"/>
      <c r="J140" s="2589"/>
      <c r="K140" s="2589"/>
      <c r="L140" s="2589"/>
      <c r="M140" s="2589"/>
      <c r="N140" s="2589"/>
      <c r="O140" s="1797"/>
      <c r="P140" s="1797"/>
      <c r="Q140" s="1797"/>
      <c r="R140" s="1797"/>
      <c r="S140" s="1797"/>
      <c r="T140" s="1797"/>
      <c r="U140" s="1797"/>
      <c r="V140" s="1797"/>
      <c r="W140" s="1797"/>
      <c r="X140" s="1797"/>
      <c r="Y140" s="1797"/>
      <c r="Z140" s="1797"/>
      <c r="AA140" s="1797"/>
      <c r="AB140" s="1797"/>
      <c r="AC140" s="1798"/>
    </row>
    <row r="141" spans="1:29" ht="15" customHeight="1" thickTop="1" thickBot="1">
      <c r="A141" s="1160"/>
      <c r="B141" s="2600"/>
      <c r="C141" s="2600"/>
      <c r="D141" s="2600"/>
      <c r="E141" s="2600"/>
      <c r="F141" s="2600"/>
      <c r="G141" s="2600"/>
      <c r="H141" s="2600"/>
      <c r="I141" s="2600"/>
      <c r="J141" s="2600"/>
      <c r="K141" s="2600"/>
      <c r="L141" s="2600"/>
      <c r="M141" s="2600"/>
      <c r="N141" s="2600"/>
      <c r="O141" s="2600"/>
      <c r="P141" s="2600"/>
      <c r="Q141" s="2600"/>
      <c r="R141" s="2600"/>
      <c r="S141" s="2600"/>
      <c r="T141" s="2600"/>
      <c r="U141" s="2600"/>
      <c r="V141" s="2600"/>
      <c r="W141" s="2600"/>
      <c r="X141" s="2600"/>
      <c r="Y141" s="2600"/>
      <c r="Z141" s="2600"/>
      <c r="AA141" s="2600"/>
      <c r="AB141" s="2600"/>
      <c r="AC141" s="2600"/>
    </row>
    <row r="142" spans="1:29" ht="29.25" customHeight="1" thickBot="1">
      <c r="A142" s="1160"/>
      <c r="B142" s="1912" t="s">
        <v>8</v>
      </c>
      <c r="C142" s="2601" t="s">
        <v>9</v>
      </c>
      <c r="D142" s="2601"/>
      <c r="E142" s="2601"/>
      <c r="F142" s="2601"/>
      <c r="G142" s="2601"/>
      <c r="H142" s="2601"/>
      <c r="I142" s="2601"/>
      <c r="J142" s="2601"/>
      <c r="K142" s="2601"/>
      <c r="L142" s="2601"/>
      <c r="M142" s="2601"/>
      <c r="N142" s="2601"/>
      <c r="O142" s="2601"/>
      <c r="P142" s="2601"/>
      <c r="Q142" s="2601"/>
      <c r="R142" s="2601"/>
      <c r="S142" s="2601"/>
      <c r="T142" s="2601"/>
      <c r="U142" s="2601"/>
      <c r="V142" s="2601"/>
      <c r="W142" s="2601"/>
      <c r="X142" s="2601" t="s">
        <v>10</v>
      </c>
      <c r="Y142" s="2601"/>
      <c r="Z142" s="2601"/>
      <c r="AA142" s="2601"/>
      <c r="AB142" s="2602" t="s">
        <v>11</v>
      </c>
      <c r="AC142" s="2603"/>
    </row>
    <row r="143" spans="1:29" ht="67.5" customHeight="1" thickBot="1">
      <c r="A143" s="1160"/>
      <c r="B143" s="1918" t="s">
        <v>12</v>
      </c>
      <c r="C143" s="2731" t="s">
        <v>13</v>
      </c>
      <c r="D143" s="2720"/>
      <c r="E143" s="1919" t="s">
        <v>14</v>
      </c>
      <c r="F143" s="1919" t="s">
        <v>15</v>
      </c>
      <c r="G143" s="1919" t="s">
        <v>16</v>
      </c>
      <c r="H143" s="1919" t="s">
        <v>17</v>
      </c>
      <c r="I143" s="1919" t="s">
        <v>18</v>
      </c>
      <c r="J143" s="1919" t="s">
        <v>466</v>
      </c>
      <c r="K143" s="1920" t="s">
        <v>20</v>
      </c>
      <c r="L143" s="2719" t="s">
        <v>21</v>
      </c>
      <c r="M143" s="2720"/>
      <c r="N143" s="2720"/>
      <c r="O143" s="2719" t="s">
        <v>22</v>
      </c>
      <c r="P143" s="2720"/>
      <c r="Q143" s="2720"/>
      <c r="R143" s="2719" t="s">
        <v>23</v>
      </c>
      <c r="S143" s="2720"/>
      <c r="T143" s="2720"/>
      <c r="U143" s="2719" t="s">
        <v>24</v>
      </c>
      <c r="V143" s="2720"/>
      <c r="W143" s="2720"/>
      <c r="X143" s="1921" t="s">
        <v>25</v>
      </c>
      <c r="Y143" s="1921" t="s">
        <v>26</v>
      </c>
      <c r="Z143" s="1921" t="s">
        <v>27</v>
      </c>
      <c r="AA143" s="1921" t="s">
        <v>28</v>
      </c>
      <c r="AB143" s="1921" t="s">
        <v>467</v>
      </c>
      <c r="AC143" s="1922" t="s">
        <v>30</v>
      </c>
    </row>
    <row r="144" spans="1:29" ht="87.75" customHeight="1">
      <c r="A144" s="1160"/>
      <c r="B144" s="1913" t="s">
        <v>468</v>
      </c>
      <c r="C144" s="2721" t="s">
        <v>469</v>
      </c>
      <c r="D144" s="2721"/>
      <c r="E144" s="789" t="s">
        <v>403</v>
      </c>
      <c r="F144" s="1799">
        <v>0</v>
      </c>
      <c r="G144" s="1916" t="s">
        <v>32</v>
      </c>
      <c r="H144" s="1452" t="s">
        <v>33</v>
      </c>
      <c r="I144" s="1799" t="s">
        <v>470</v>
      </c>
      <c r="J144" s="1800" t="s">
        <v>35</v>
      </c>
      <c r="K144" s="790">
        <v>1</v>
      </c>
      <c r="L144" s="2722">
        <v>0</v>
      </c>
      <c r="M144" s="2722"/>
      <c r="N144" s="2722"/>
      <c r="O144" s="2723">
        <v>0</v>
      </c>
      <c r="P144" s="2723"/>
      <c r="Q144" s="2723"/>
      <c r="R144" s="2724">
        <v>1</v>
      </c>
      <c r="S144" s="2724"/>
      <c r="T144" s="2724"/>
      <c r="U144" s="2734">
        <v>0</v>
      </c>
      <c r="V144" s="2734"/>
      <c r="W144" s="2734"/>
      <c r="X144" s="1800" t="s">
        <v>471</v>
      </c>
      <c r="Y144" s="1917" t="s">
        <v>77</v>
      </c>
      <c r="Z144" s="1917" t="s">
        <v>78</v>
      </c>
      <c r="AA144" s="1800" t="s">
        <v>472</v>
      </c>
      <c r="AB144" s="1801">
        <f>+AB145</f>
        <v>200000</v>
      </c>
      <c r="AC144" s="1802" t="str">
        <f>+AC145</f>
        <v>150 Luminarias LED, herramientas, EPP</v>
      </c>
    </row>
    <row r="145" spans="1:29" ht="87.75" hidden="1" customHeight="1" outlineLevel="1">
      <c r="A145" s="1160"/>
      <c r="B145" s="1914" t="s">
        <v>473</v>
      </c>
      <c r="C145" s="2725" t="s">
        <v>474</v>
      </c>
      <c r="D145" s="1425" t="s">
        <v>475</v>
      </c>
      <c r="E145" s="1588" t="s">
        <v>476</v>
      </c>
      <c r="F145" s="1588">
        <v>0</v>
      </c>
      <c r="G145" s="1803" t="s">
        <v>32</v>
      </c>
      <c r="H145" s="1804" t="s">
        <v>33</v>
      </c>
      <c r="I145" s="1588" t="s">
        <v>477</v>
      </c>
      <c r="J145" s="1425" t="s">
        <v>478</v>
      </c>
      <c r="K145" s="193">
        <v>150</v>
      </c>
      <c r="L145" s="193" t="s">
        <v>33</v>
      </c>
      <c r="M145" s="193" t="s">
        <v>33</v>
      </c>
      <c r="N145" s="193" t="s">
        <v>33</v>
      </c>
      <c r="O145" s="193" t="s">
        <v>33</v>
      </c>
      <c r="P145" s="1588"/>
      <c r="Q145" s="1588"/>
      <c r="R145" s="193" t="s">
        <v>33</v>
      </c>
      <c r="S145" s="193">
        <v>150</v>
      </c>
      <c r="T145" s="193" t="s">
        <v>33</v>
      </c>
      <c r="U145" s="193" t="s">
        <v>33</v>
      </c>
      <c r="V145" s="193" t="s">
        <v>33</v>
      </c>
      <c r="W145" s="193" t="s">
        <v>33</v>
      </c>
      <c r="X145" s="1425" t="s">
        <v>1447</v>
      </c>
      <c r="Y145" s="1911" t="s">
        <v>77</v>
      </c>
      <c r="Z145" s="1911" t="s">
        <v>78</v>
      </c>
      <c r="AA145" s="1425" t="s">
        <v>479</v>
      </c>
      <c r="AB145" s="2582">
        <v>200000</v>
      </c>
      <c r="AC145" s="2718" t="s">
        <v>480</v>
      </c>
    </row>
    <row r="146" spans="1:29" ht="87.75" hidden="1" customHeight="1" outlineLevel="1">
      <c r="A146" s="1160"/>
      <c r="B146" s="1914" t="s">
        <v>481</v>
      </c>
      <c r="C146" s="2725"/>
      <c r="D146" s="1425" t="s">
        <v>482</v>
      </c>
      <c r="E146" s="1588" t="s">
        <v>483</v>
      </c>
      <c r="F146" s="1588">
        <v>0</v>
      </c>
      <c r="G146" s="1803" t="s">
        <v>32</v>
      </c>
      <c r="H146" s="1804" t="s">
        <v>33</v>
      </c>
      <c r="I146" s="1588" t="s">
        <v>484</v>
      </c>
      <c r="J146" s="1425" t="s">
        <v>1448</v>
      </c>
      <c r="K146" s="193">
        <v>2</v>
      </c>
      <c r="L146" s="193" t="s">
        <v>33</v>
      </c>
      <c r="M146" s="193" t="s">
        <v>33</v>
      </c>
      <c r="N146" s="193" t="s">
        <v>33</v>
      </c>
      <c r="O146" s="193" t="s">
        <v>33</v>
      </c>
      <c r="P146" s="193" t="s">
        <v>33</v>
      </c>
      <c r="Q146" s="193" t="s">
        <v>33</v>
      </c>
      <c r="R146" s="193" t="s">
        <v>33</v>
      </c>
      <c r="S146" s="193">
        <v>1</v>
      </c>
      <c r="T146" s="193" t="s">
        <v>33</v>
      </c>
      <c r="U146" s="193">
        <v>1</v>
      </c>
      <c r="V146" s="193" t="s">
        <v>33</v>
      </c>
      <c r="W146" s="193" t="s">
        <v>33</v>
      </c>
      <c r="X146" s="1425" t="s">
        <v>485</v>
      </c>
      <c r="Y146" s="1911" t="s">
        <v>77</v>
      </c>
      <c r="Z146" s="1911" t="s">
        <v>78</v>
      </c>
      <c r="AA146" s="1425" t="s">
        <v>1449</v>
      </c>
      <c r="AB146" s="2582"/>
      <c r="AC146" s="2718"/>
    </row>
    <row r="147" spans="1:29" ht="87.75" customHeight="1" collapsed="1">
      <c r="A147" s="1160"/>
      <c r="B147" s="1923" t="s">
        <v>486</v>
      </c>
      <c r="C147" s="2726" t="s">
        <v>1450</v>
      </c>
      <c r="D147" s="2726"/>
      <c r="E147" s="220" t="s">
        <v>403</v>
      </c>
      <c r="F147" s="1805"/>
      <c r="G147" s="1909" t="s">
        <v>32</v>
      </c>
      <c r="H147" s="1397" t="s">
        <v>33</v>
      </c>
      <c r="I147" s="1805" t="s">
        <v>487</v>
      </c>
      <c r="J147" s="1806" t="s">
        <v>488</v>
      </c>
      <c r="K147" s="194">
        <v>1</v>
      </c>
      <c r="L147" s="2727">
        <v>0</v>
      </c>
      <c r="M147" s="2727"/>
      <c r="N147" s="2727"/>
      <c r="O147" s="2728">
        <v>0</v>
      </c>
      <c r="P147" s="2728"/>
      <c r="Q147" s="2728"/>
      <c r="R147" s="2729">
        <v>1</v>
      </c>
      <c r="S147" s="2729"/>
      <c r="T147" s="2729"/>
      <c r="U147" s="2730">
        <v>0</v>
      </c>
      <c r="V147" s="2730"/>
      <c r="W147" s="2730"/>
      <c r="X147" s="1806" t="s">
        <v>471</v>
      </c>
      <c r="Y147" s="1910" t="s">
        <v>77</v>
      </c>
      <c r="Z147" s="1910" t="s">
        <v>78</v>
      </c>
      <c r="AA147" s="1806" t="s">
        <v>472</v>
      </c>
      <c r="AB147" s="1807">
        <f>+AB148</f>
        <v>100000</v>
      </c>
      <c r="AC147" s="1808" t="str">
        <f>+AC148</f>
        <v>Personal y recursos</v>
      </c>
    </row>
    <row r="148" spans="1:29" ht="87.75" hidden="1" customHeight="1" outlineLevel="1">
      <c r="A148" s="1160"/>
      <c r="B148" s="1914" t="s">
        <v>489</v>
      </c>
      <c r="C148" s="192" t="s">
        <v>474</v>
      </c>
      <c r="D148" s="1425" t="s">
        <v>490</v>
      </c>
      <c r="E148" s="1588" t="s">
        <v>491</v>
      </c>
      <c r="F148" s="1588">
        <v>0</v>
      </c>
      <c r="G148" s="1803" t="s">
        <v>32</v>
      </c>
      <c r="H148" s="1804" t="s">
        <v>33</v>
      </c>
      <c r="I148" s="1588" t="s">
        <v>492</v>
      </c>
      <c r="J148" s="1425" t="s">
        <v>1451</v>
      </c>
      <c r="K148" s="194">
        <v>0.03</v>
      </c>
      <c r="L148" s="193" t="s">
        <v>33</v>
      </c>
      <c r="M148" s="193" t="s">
        <v>33</v>
      </c>
      <c r="N148" s="193" t="s">
        <v>33</v>
      </c>
      <c r="O148" s="193" t="s">
        <v>33</v>
      </c>
      <c r="P148" s="193" t="s">
        <v>33</v>
      </c>
      <c r="Q148" s="193" t="s">
        <v>33</v>
      </c>
      <c r="R148" s="193">
        <v>3</v>
      </c>
      <c r="S148" s="193" t="s">
        <v>33</v>
      </c>
      <c r="T148" s="193" t="s">
        <v>33</v>
      </c>
      <c r="U148" s="193" t="s">
        <v>33</v>
      </c>
      <c r="V148" s="1588"/>
      <c r="W148" s="1588"/>
      <c r="X148" s="1425" t="s">
        <v>1447</v>
      </c>
      <c r="Y148" s="1911" t="s">
        <v>36</v>
      </c>
      <c r="Z148" s="1911" t="s">
        <v>78</v>
      </c>
      <c r="AA148" s="1425" t="s">
        <v>493</v>
      </c>
      <c r="AB148" s="1809">
        <v>100000</v>
      </c>
      <c r="AC148" s="1810" t="s">
        <v>494</v>
      </c>
    </row>
    <row r="149" spans="1:29" ht="87.75" customHeight="1" collapsed="1">
      <c r="A149" s="1160"/>
      <c r="B149" s="1923" t="s">
        <v>495</v>
      </c>
      <c r="C149" s="2726" t="s">
        <v>1452</v>
      </c>
      <c r="D149" s="2726"/>
      <c r="E149" s="220" t="s">
        <v>403</v>
      </c>
      <c r="F149" s="1805"/>
      <c r="G149" s="1909" t="s">
        <v>32</v>
      </c>
      <c r="H149" s="1397" t="s">
        <v>33</v>
      </c>
      <c r="I149" s="1805" t="s">
        <v>496</v>
      </c>
      <c r="J149" s="1806" t="s">
        <v>497</v>
      </c>
      <c r="K149" s="194">
        <v>1</v>
      </c>
      <c r="L149" s="2727">
        <v>0</v>
      </c>
      <c r="M149" s="2727"/>
      <c r="N149" s="2727"/>
      <c r="O149" s="2728">
        <v>0</v>
      </c>
      <c r="P149" s="2728"/>
      <c r="Q149" s="2728"/>
      <c r="R149" s="2729">
        <v>1</v>
      </c>
      <c r="S149" s="2729"/>
      <c r="T149" s="2729"/>
      <c r="U149" s="2730">
        <v>0</v>
      </c>
      <c r="V149" s="2730"/>
      <c r="W149" s="2730"/>
      <c r="X149" s="1806" t="s">
        <v>498</v>
      </c>
      <c r="Y149" s="1910" t="s">
        <v>77</v>
      </c>
      <c r="Z149" s="1910" t="s">
        <v>78</v>
      </c>
      <c r="AA149" s="1806" t="s">
        <v>499</v>
      </c>
      <c r="AB149" s="1807">
        <f>+AB150</f>
        <v>30000</v>
      </c>
      <c r="AC149" s="1808" t="str">
        <f>+AC150</f>
        <v>Personal y recursos</v>
      </c>
    </row>
    <row r="150" spans="1:29" ht="87.75" hidden="1" customHeight="1" outlineLevel="1">
      <c r="A150" s="1160"/>
      <c r="B150" s="1914" t="s">
        <v>500</v>
      </c>
      <c r="C150" s="2725" t="s">
        <v>474</v>
      </c>
      <c r="D150" s="1425" t="s">
        <v>501</v>
      </c>
      <c r="E150" s="1588" t="s">
        <v>502</v>
      </c>
      <c r="F150" s="1588">
        <v>0</v>
      </c>
      <c r="G150" s="1803" t="s">
        <v>32</v>
      </c>
      <c r="H150" s="1804" t="s">
        <v>33</v>
      </c>
      <c r="I150" s="1588" t="s">
        <v>503</v>
      </c>
      <c r="J150" s="1425" t="s">
        <v>504</v>
      </c>
      <c r="K150" s="193">
        <v>15</v>
      </c>
      <c r="L150" s="193" t="s">
        <v>33</v>
      </c>
      <c r="M150" s="193" t="s">
        <v>33</v>
      </c>
      <c r="N150" s="193" t="s">
        <v>33</v>
      </c>
      <c r="O150" s="193" t="s">
        <v>33</v>
      </c>
      <c r="P150" s="193" t="s">
        <v>33</v>
      </c>
      <c r="Q150" s="193" t="s">
        <v>33</v>
      </c>
      <c r="R150" s="193">
        <v>15</v>
      </c>
      <c r="S150" s="193" t="s">
        <v>33</v>
      </c>
      <c r="T150" s="193" t="s">
        <v>33</v>
      </c>
      <c r="U150" s="193" t="s">
        <v>33</v>
      </c>
      <c r="V150" s="193" t="s">
        <v>33</v>
      </c>
      <c r="W150" s="193" t="s">
        <v>33</v>
      </c>
      <c r="X150" s="1425" t="s">
        <v>1447</v>
      </c>
      <c r="Y150" s="1911" t="s">
        <v>36</v>
      </c>
      <c r="Z150" s="1911" t="s">
        <v>37</v>
      </c>
      <c r="AA150" s="1425" t="s">
        <v>493</v>
      </c>
      <c r="AB150" s="2582">
        <v>30000</v>
      </c>
      <c r="AC150" s="1810" t="s">
        <v>494</v>
      </c>
    </row>
    <row r="151" spans="1:29" ht="87.75" hidden="1" customHeight="1" outlineLevel="1">
      <c r="A151" s="1160"/>
      <c r="B151" s="1914" t="s">
        <v>505</v>
      </c>
      <c r="C151" s="2725"/>
      <c r="D151" s="1425" t="s">
        <v>506</v>
      </c>
      <c r="E151" s="1588" t="s">
        <v>507</v>
      </c>
      <c r="F151" s="1588">
        <v>0</v>
      </c>
      <c r="G151" s="1803" t="s">
        <v>32</v>
      </c>
      <c r="H151" s="1804" t="s">
        <v>33</v>
      </c>
      <c r="I151" s="1588" t="s">
        <v>508</v>
      </c>
      <c r="J151" s="1425" t="s">
        <v>509</v>
      </c>
      <c r="K151" s="193">
        <v>1</v>
      </c>
      <c r="L151" s="193" t="s">
        <v>33</v>
      </c>
      <c r="M151" s="193" t="s">
        <v>33</v>
      </c>
      <c r="N151" s="193" t="s">
        <v>33</v>
      </c>
      <c r="O151" s="193" t="s">
        <v>33</v>
      </c>
      <c r="P151" s="193" t="s">
        <v>33</v>
      </c>
      <c r="Q151" s="193" t="s">
        <v>33</v>
      </c>
      <c r="R151" s="193">
        <v>1</v>
      </c>
      <c r="S151" s="193" t="s">
        <v>33</v>
      </c>
      <c r="T151" s="193" t="s">
        <v>33</v>
      </c>
      <c r="U151" s="193" t="s">
        <v>33</v>
      </c>
      <c r="V151" s="193" t="s">
        <v>33</v>
      </c>
      <c r="W151" s="193" t="s">
        <v>33</v>
      </c>
      <c r="X151" s="1425" t="s">
        <v>510</v>
      </c>
      <c r="Y151" s="1911" t="s">
        <v>36</v>
      </c>
      <c r="Z151" s="1911" t="s">
        <v>37</v>
      </c>
      <c r="AA151" s="1425" t="s">
        <v>1449</v>
      </c>
      <c r="AB151" s="2582"/>
      <c r="AC151" s="1810" t="s">
        <v>494</v>
      </c>
    </row>
    <row r="152" spans="1:29" ht="87.75" customHeight="1" collapsed="1">
      <c r="A152" s="1160"/>
      <c r="B152" s="1923" t="s">
        <v>511</v>
      </c>
      <c r="C152" s="2726" t="s">
        <v>512</v>
      </c>
      <c r="D152" s="2726"/>
      <c r="E152" s="220" t="s">
        <v>403</v>
      </c>
      <c r="F152" s="1805"/>
      <c r="G152" s="1909" t="s">
        <v>32</v>
      </c>
      <c r="H152" s="1397" t="s">
        <v>33</v>
      </c>
      <c r="I152" s="1805" t="s">
        <v>513</v>
      </c>
      <c r="J152" s="1806" t="s">
        <v>514</v>
      </c>
      <c r="K152" s="194">
        <v>1</v>
      </c>
      <c r="L152" s="2727">
        <v>0</v>
      </c>
      <c r="M152" s="2727"/>
      <c r="N152" s="2727"/>
      <c r="O152" s="2728">
        <v>0</v>
      </c>
      <c r="P152" s="2728"/>
      <c r="Q152" s="2728"/>
      <c r="R152" s="2735">
        <v>1</v>
      </c>
      <c r="S152" s="2735"/>
      <c r="T152" s="2735"/>
      <c r="U152" s="2730">
        <v>0</v>
      </c>
      <c r="V152" s="2730"/>
      <c r="W152" s="2730"/>
      <c r="X152" s="1806" t="s">
        <v>515</v>
      </c>
      <c r="Y152" s="1910" t="s">
        <v>77</v>
      </c>
      <c r="Z152" s="1910" t="s">
        <v>78</v>
      </c>
      <c r="AA152" s="1806" t="s">
        <v>516</v>
      </c>
      <c r="AB152" s="1807">
        <f>+AB153</f>
        <v>150000</v>
      </c>
      <c r="AC152" s="1808" t="str">
        <f>+AC153</f>
        <v>Personal y recursos</v>
      </c>
    </row>
    <row r="153" spans="1:29" ht="87.75" hidden="1" customHeight="1" outlineLevel="1">
      <c r="A153" s="1160"/>
      <c r="B153" s="1914" t="s">
        <v>517</v>
      </c>
      <c r="C153" s="2725" t="s">
        <v>474</v>
      </c>
      <c r="D153" s="1425" t="s">
        <v>518</v>
      </c>
      <c r="E153" s="1588" t="s">
        <v>507</v>
      </c>
      <c r="F153" s="1588">
        <v>0</v>
      </c>
      <c r="G153" s="1803" t="s">
        <v>32</v>
      </c>
      <c r="H153" s="1804" t="s">
        <v>33</v>
      </c>
      <c r="I153" s="1588" t="s">
        <v>519</v>
      </c>
      <c r="J153" s="1425" t="s">
        <v>520</v>
      </c>
      <c r="K153" s="193">
        <v>1</v>
      </c>
      <c r="L153" s="193" t="s">
        <v>33</v>
      </c>
      <c r="M153" s="193" t="s">
        <v>33</v>
      </c>
      <c r="N153" s="193" t="s">
        <v>33</v>
      </c>
      <c r="O153" s="193" t="s">
        <v>33</v>
      </c>
      <c r="P153" s="193" t="s">
        <v>33</v>
      </c>
      <c r="Q153" s="193" t="s">
        <v>33</v>
      </c>
      <c r="R153" s="193">
        <v>1</v>
      </c>
      <c r="S153" s="193" t="s">
        <v>33</v>
      </c>
      <c r="T153" s="193" t="s">
        <v>33</v>
      </c>
      <c r="U153" s="193" t="s">
        <v>33</v>
      </c>
      <c r="V153" s="193" t="s">
        <v>33</v>
      </c>
      <c r="W153" s="193" t="s">
        <v>33</v>
      </c>
      <c r="X153" s="1425" t="s">
        <v>521</v>
      </c>
      <c r="Y153" s="1911" t="s">
        <v>77</v>
      </c>
      <c r="Z153" s="1911" t="s">
        <v>78</v>
      </c>
      <c r="AA153" s="1425" t="s">
        <v>1449</v>
      </c>
      <c r="AB153" s="2582">
        <v>150000</v>
      </c>
      <c r="AC153" s="1810" t="s">
        <v>494</v>
      </c>
    </row>
    <row r="154" spans="1:29" ht="87.75" hidden="1" customHeight="1" outlineLevel="1" thickBot="1">
      <c r="A154" s="1160"/>
      <c r="B154" s="1915" t="s">
        <v>522</v>
      </c>
      <c r="C154" s="2736"/>
      <c r="D154" s="1581" t="s">
        <v>523</v>
      </c>
      <c r="E154" s="1811" t="s">
        <v>524</v>
      </c>
      <c r="F154" s="1811">
        <v>0</v>
      </c>
      <c r="G154" s="1812" t="s">
        <v>32</v>
      </c>
      <c r="H154" s="1813" t="s">
        <v>33</v>
      </c>
      <c r="I154" s="1811" t="s">
        <v>525</v>
      </c>
      <c r="J154" s="1581" t="s">
        <v>526</v>
      </c>
      <c r="K154" s="195">
        <v>10</v>
      </c>
      <c r="L154" s="195" t="s">
        <v>33</v>
      </c>
      <c r="M154" s="195" t="s">
        <v>33</v>
      </c>
      <c r="N154" s="195" t="s">
        <v>33</v>
      </c>
      <c r="O154" s="195" t="s">
        <v>33</v>
      </c>
      <c r="P154" s="195" t="s">
        <v>33</v>
      </c>
      <c r="Q154" s="195" t="s">
        <v>33</v>
      </c>
      <c r="R154" s="195">
        <v>10</v>
      </c>
      <c r="S154" s="195" t="s">
        <v>33</v>
      </c>
      <c r="T154" s="195" t="s">
        <v>33</v>
      </c>
      <c r="U154" s="195" t="s">
        <v>33</v>
      </c>
      <c r="V154" s="195" t="s">
        <v>33</v>
      </c>
      <c r="W154" s="195" t="s">
        <v>33</v>
      </c>
      <c r="X154" s="1581" t="s">
        <v>1447</v>
      </c>
      <c r="Y154" s="1811" t="s">
        <v>36</v>
      </c>
      <c r="Z154" s="1811" t="s">
        <v>37</v>
      </c>
      <c r="AA154" s="1581" t="s">
        <v>493</v>
      </c>
      <c r="AB154" s="2583"/>
      <c r="AC154" s="1814" t="s">
        <v>494</v>
      </c>
    </row>
    <row r="155" spans="1:29" ht="15" customHeight="1" collapsed="1">
      <c r="A155" s="1160"/>
      <c r="B155" s="1160"/>
      <c r="C155" s="1160"/>
      <c r="D155" s="1160"/>
      <c r="E155" s="1049"/>
      <c r="F155" s="1160"/>
      <c r="G155" s="1160"/>
      <c r="H155" s="1160"/>
      <c r="I155" s="1765"/>
      <c r="J155" s="1160"/>
      <c r="K155" s="1765"/>
      <c r="L155" s="1160"/>
      <c r="M155" s="1160"/>
      <c r="N155" s="1160"/>
      <c r="O155" s="1160"/>
      <c r="P155" s="1160"/>
      <c r="Q155" s="1160"/>
      <c r="R155" s="1160"/>
      <c r="S155" s="1160"/>
      <c r="T155" s="1160"/>
      <c r="U155" s="1160"/>
      <c r="V155" s="1160"/>
      <c r="W155" s="1160"/>
      <c r="X155" s="1160"/>
      <c r="Y155" s="1160"/>
      <c r="Z155" s="1160"/>
      <c r="AA155" s="1160"/>
      <c r="AB155" s="1160"/>
      <c r="AC155" s="1160"/>
    </row>
    <row r="156" spans="1:29" s="1901" customFormat="1" ht="22.5" hidden="1" customHeight="1" outlineLevel="1">
      <c r="A156" s="1110"/>
      <c r="B156" s="2336" t="s">
        <v>457</v>
      </c>
      <c r="C156" s="2337"/>
      <c r="D156" s="2337"/>
      <c r="E156" s="2337"/>
      <c r="F156" s="2337"/>
      <c r="G156" s="2337"/>
      <c r="H156" s="2337"/>
      <c r="I156" s="2337"/>
      <c r="J156" s="2337"/>
      <c r="K156" s="2337"/>
      <c r="L156" s="2337"/>
      <c r="M156" s="2337"/>
      <c r="N156" s="2337"/>
      <c r="O156" s="2337"/>
      <c r="P156" s="2337"/>
      <c r="Q156" s="2337"/>
      <c r="R156" s="2337"/>
      <c r="S156" s="2337"/>
      <c r="T156" s="2337"/>
      <c r="U156" s="2337"/>
      <c r="V156" s="2337"/>
      <c r="W156" s="2337"/>
      <c r="X156" s="2337"/>
      <c r="Y156" s="2337"/>
      <c r="Z156" s="2337"/>
      <c r="AA156" s="2337"/>
      <c r="AB156" s="2337"/>
      <c r="AC156" s="2338"/>
    </row>
    <row r="157" spans="1:29" s="1901" customFormat="1" ht="22.5" hidden="1" customHeight="1" outlineLevel="1">
      <c r="A157" s="1110"/>
      <c r="B157" s="1109"/>
      <c r="C157" s="1110"/>
      <c r="D157" s="1117" t="s">
        <v>458</v>
      </c>
      <c r="E157" s="1110" t="s">
        <v>459</v>
      </c>
      <c r="F157" s="1110"/>
      <c r="G157" s="1110"/>
      <c r="H157" s="1110"/>
      <c r="I157" s="1202"/>
      <c r="J157" s="1110"/>
      <c r="K157" s="1202"/>
      <c r="L157" s="1110"/>
      <c r="M157" s="1110"/>
      <c r="N157" s="1110"/>
      <c r="O157" s="1110"/>
      <c r="P157" s="1110"/>
      <c r="Q157" s="1110"/>
      <c r="R157" s="1110"/>
      <c r="S157" s="1110"/>
      <c r="T157" s="1110"/>
      <c r="U157" s="1110"/>
      <c r="V157" s="1110"/>
      <c r="W157" s="1110"/>
      <c r="X157" s="1114"/>
      <c r="Y157" s="1110"/>
      <c r="Z157" s="1110"/>
      <c r="AA157" s="1110"/>
      <c r="AB157" s="1110"/>
      <c r="AC157" s="1115"/>
    </row>
    <row r="158" spans="1:29" s="1901" customFormat="1" ht="22.5" hidden="1" customHeight="1" outlineLevel="1">
      <c r="A158" s="1110"/>
      <c r="B158" s="1109"/>
      <c r="C158" s="1110"/>
      <c r="D158" s="1110"/>
      <c r="E158" s="1110" t="s">
        <v>460</v>
      </c>
      <c r="F158" s="1110"/>
      <c r="G158" s="1110"/>
      <c r="H158" s="1110"/>
      <c r="I158" s="1202"/>
      <c r="J158" s="1116"/>
      <c r="K158" s="1204"/>
      <c r="L158" s="1110"/>
      <c r="M158" s="1110"/>
      <c r="N158" s="1110"/>
      <c r="O158" s="1110"/>
      <c r="P158" s="1110"/>
      <c r="Q158" s="1110"/>
      <c r="R158" s="1110"/>
      <c r="S158" s="1110"/>
      <c r="T158" s="1110"/>
      <c r="U158" s="1110"/>
      <c r="V158" s="1110"/>
      <c r="W158" s="1110"/>
      <c r="X158" s="1114"/>
      <c r="Y158" s="1110"/>
      <c r="Z158" s="1110"/>
      <c r="AA158" s="1110"/>
      <c r="AB158" s="1110"/>
      <c r="AC158" s="1115"/>
    </row>
    <row r="159" spans="1:29" s="1901" customFormat="1" ht="22.5" hidden="1" customHeight="1" outlineLevel="1">
      <c r="A159" s="1110"/>
      <c r="B159" s="1109"/>
      <c r="C159" s="1110"/>
      <c r="D159" s="1110"/>
      <c r="E159" s="1117" t="s">
        <v>461</v>
      </c>
      <c r="F159" s="1110"/>
      <c r="G159" s="1110"/>
      <c r="H159" s="1110"/>
      <c r="I159" s="1202"/>
      <c r="J159" s="2339" t="s">
        <v>399</v>
      </c>
      <c r="K159" s="2339"/>
      <c r="L159" s="1110"/>
      <c r="M159" s="1110"/>
      <c r="N159" s="1110"/>
      <c r="O159" s="1110"/>
      <c r="P159" s="1110"/>
      <c r="Q159" s="1110"/>
      <c r="R159" s="1110"/>
      <c r="S159" s="1110"/>
      <c r="T159" s="1110"/>
      <c r="U159" s="1110"/>
      <c r="V159" s="1110"/>
      <c r="W159" s="1110"/>
      <c r="X159" s="1114"/>
      <c r="Y159" s="1110"/>
      <c r="Z159" s="1110"/>
      <c r="AA159" s="1110"/>
      <c r="AB159" s="1110"/>
      <c r="AC159" s="1115"/>
    </row>
    <row r="160" spans="1:29" s="1901" customFormat="1" ht="22.5" hidden="1" customHeight="1" outlineLevel="1">
      <c r="A160" s="1110"/>
      <c r="B160" s="1109"/>
      <c r="C160" s="1110"/>
      <c r="D160" s="1110"/>
      <c r="E160" s="1110"/>
      <c r="F160" s="1110"/>
      <c r="G160" s="1110"/>
      <c r="H160" s="1110"/>
      <c r="I160" s="1202"/>
      <c r="J160" s="1110"/>
      <c r="K160" s="1202"/>
      <c r="L160" s="1110"/>
      <c r="M160" s="1110"/>
      <c r="N160" s="1110"/>
      <c r="O160" s="1110"/>
      <c r="P160" s="1110"/>
      <c r="Q160" s="1110"/>
      <c r="R160" s="1110"/>
      <c r="S160" s="1110"/>
      <c r="T160" s="1110"/>
      <c r="U160" s="1110"/>
      <c r="V160" s="1110"/>
      <c r="W160" s="1110"/>
      <c r="X160" s="1114"/>
      <c r="Y160" s="1110"/>
      <c r="Z160" s="1110"/>
      <c r="AA160" s="1110"/>
      <c r="AB160" s="1110"/>
      <c r="AC160" s="1115"/>
    </row>
    <row r="161" spans="1:29" s="1901" customFormat="1" ht="22.5" hidden="1" customHeight="1" outlineLevel="1">
      <c r="A161" s="1110"/>
      <c r="B161" s="1109"/>
      <c r="C161" s="1110"/>
      <c r="D161" s="1110"/>
      <c r="E161" s="1110" t="s">
        <v>462</v>
      </c>
      <c r="F161" s="1110"/>
      <c r="G161" s="1110"/>
      <c r="H161" s="1110"/>
      <c r="I161" s="1202"/>
      <c r="J161" s="1110"/>
      <c r="K161" s="1202"/>
      <c r="L161" s="1110"/>
      <c r="M161" s="1110"/>
      <c r="N161" s="1110"/>
      <c r="O161" s="1110"/>
      <c r="P161" s="1110"/>
      <c r="Q161" s="1110"/>
      <c r="R161" s="1110"/>
      <c r="S161" s="1110"/>
      <c r="T161" s="1110"/>
      <c r="U161" s="1110"/>
      <c r="V161" s="1110"/>
      <c r="W161" s="1110"/>
      <c r="X161" s="1114"/>
      <c r="Y161" s="1110"/>
      <c r="Z161" s="1110"/>
      <c r="AA161" s="1110"/>
      <c r="AB161" s="1110"/>
      <c r="AC161" s="1115"/>
    </row>
    <row r="162" spans="1:29" s="1901" customFormat="1" ht="22.5" hidden="1" customHeight="1" outlineLevel="1">
      <c r="A162" s="1110"/>
      <c r="B162" s="1109"/>
      <c r="C162" s="1110"/>
      <c r="D162" s="1110"/>
      <c r="E162" s="1110" t="s">
        <v>460</v>
      </c>
      <c r="F162" s="1110"/>
      <c r="G162" s="1110"/>
      <c r="H162" s="1110"/>
      <c r="I162" s="1202"/>
      <c r="J162" s="1116"/>
      <c r="K162" s="1204"/>
      <c r="L162" s="1110"/>
      <c r="M162" s="1110"/>
      <c r="N162" s="1110"/>
      <c r="O162" s="1110"/>
      <c r="P162" s="1110"/>
      <c r="Q162" s="1110"/>
      <c r="R162" s="1110"/>
      <c r="S162" s="1110"/>
      <c r="T162" s="1110"/>
      <c r="U162" s="1110"/>
      <c r="V162" s="1110"/>
      <c r="W162" s="1110"/>
      <c r="X162" s="1114"/>
      <c r="Y162" s="1110"/>
      <c r="Z162" s="1110"/>
      <c r="AA162" s="1110"/>
      <c r="AB162" s="1110"/>
      <c r="AC162" s="1115"/>
    </row>
    <row r="163" spans="1:29" s="1901" customFormat="1" ht="22.5" hidden="1" customHeight="1" outlineLevel="1">
      <c r="A163" s="1110"/>
      <c r="B163" s="1109"/>
      <c r="C163" s="1110"/>
      <c r="D163" s="1110"/>
      <c r="E163" s="1117" t="s">
        <v>463</v>
      </c>
      <c r="F163" s="1110"/>
      <c r="G163" s="1110"/>
      <c r="H163" s="1110"/>
      <c r="I163" s="1202"/>
      <c r="J163" s="2339" t="s">
        <v>399</v>
      </c>
      <c r="K163" s="2339"/>
      <c r="L163" s="1110"/>
      <c r="M163" s="1110"/>
      <c r="N163" s="1110"/>
      <c r="O163" s="1110"/>
      <c r="P163" s="1110"/>
      <c r="Q163" s="1110"/>
      <c r="R163" s="1110"/>
      <c r="S163" s="1110"/>
      <c r="T163" s="1110"/>
      <c r="U163" s="1110"/>
      <c r="V163" s="1110"/>
      <c r="W163" s="1110"/>
      <c r="X163" s="1114"/>
      <c r="Y163" s="1110"/>
      <c r="Z163" s="1110"/>
      <c r="AA163" s="1110"/>
      <c r="AB163" s="1110"/>
      <c r="AC163" s="1115"/>
    </row>
    <row r="164" spans="1:29" s="1901" customFormat="1" ht="22.5" hidden="1" customHeight="1" outlineLevel="1">
      <c r="A164" s="1110"/>
      <c r="B164" s="1109"/>
      <c r="C164" s="1110"/>
      <c r="D164" s="1110"/>
      <c r="E164" s="1110"/>
      <c r="F164" s="1110"/>
      <c r="G164" s="1110"/>
      <c r="H164" s="1110"/>
      <c r="I164" s="1202"/>
      <c r="J164" s="1110"/>
      <c r="K164" s="1202"/>
      <c r="L164" s="1110"/>
      <c r="M164" s="1110"/>
      <c r="N164" s="1110"/>
      <c r="O164" s="1110"/>
      <c r="P164" s="1110"/>
      <c r="Q164" s="1110"/>
      <c r="R164" s="1110"/>
      <c r="S164" s="1110"/>
      <c r="T164" s="1110"/>
      <c r="U164" s="1110"/>
      <c r="V164" s="1110"/>
      <c r="W164" s="1110"/>
      <c r="X164" s="1114"/>
      <c r="Y164" s="1110"/>
      <c r="Z164" s="1110"/>
      <c r="AA164" s="1110"/>
      <c r="AB164" s="1110"/>
      <c r="AC164" s="1115"/>
    </row>
    <row r="165" spans="1:29" s="1901" customFormat="1" ht="22.5" hidden="1" customHeight="1" outlineLevel="1">
      <c r="A165" s="1110"/>
      <c r="B165" s="1109"/>
      <c r="C165" s="1110"/>
      <c r="D165" s="1117" t="s">
        <v>464</v>
      </c>
      <c r="E165" s="1110"/>
      <c r="F165" s="1110"/>
      <c r="G165" s="1110"/>
      <c r="H165" s="1110"/>
      <c r="I165" s="1202"/>
      <c r="J165" s="1110"/>
      <c r="K165" s="1202"/>
      <c r="L165" s="1110"/>
      <c r="M165" s="1110"/>
      <c r="N165" s="1110"/>
      <c r="O165" s="1110"/>
      <c r="P165" s="1110"/>
      <c r="Q165" s="1110"/>
      <c r="R165" s="1110"/>
      <c r="S165" s="1110"/>
      <c r="T165" s="1110"/>
      <c r="U165" s="1110"/>
      <c r="V165" s="1110"/>
      <c r="W165" s="1110"/>
      <c r="X165" s="1114"/>
      <c r="Y165" s="1110"/>
      <c r="Z165" s="1110"/>
      <c r="AA165" s="1110"/>
      <c r="AB165" s="1110"/>
      <c r="AC165" s="1115"/>
    </row>
    <row r="166" spans="1:29" s="1901" customFormat="1" ht="22.5" hidden="1" customHeight="1" outlineLevel="1">
      <c r="A166" s="1110"/>
      <c r="B166" s="1109"/>
      <c r="C166" s="1110"/>
      <c r="D166" s="1117" t="s">
        <v>462</v>
      </c>
      <c r="E166" s="1110" t="s">
        <v>460</v>
      </c>
      <c r="F166" s="1110"/>
      <c r="G166" s="1110"/>
      <c r="H166" s="1110"/>
      <c r="I166" s="1202"/>
      <c r="J166" s="1116"/>
      <c r="K166" s="1204"/>
      <c r="L166" s="1110"/>
      <c r="M166" s="1110"/>
      <c r="N166" s="1110"/>
      <c r="O166" s="1110"/>
      <c r="P166" s="1110"/>
      <c r="Q166" s="1110"/>
      <c r="R166" s="1110"/>
      <c r="S166" s="1110"/>
      <c r="T166" s="1110"/>
      <c r="U166" s="1110"/>
      <c r="V166" s="1110"/>
      <c r="W166" s="1110"/>
      <c r="X166" s="1114"/>
      <c r="Y166" s="1110"/>
      <c r="Z166" s="1110"/>
      <c r="AA166" s="1110"/>
      <c r="AB166" s="1110"/>
      <c r="AC166" s="1115"/>
    </row>
    <row r="167" spans="1:29" s="1901" customFormat="1" ht="22.5" hidden="1" customHeight="1" outlineLevel="1" thickBot="1">
      <c r="A167" s="1110"/>
      <c r="B167" s="1119"/>
      <c r="C167" s="1120"/>
      <c r="D167" s="1120"/>
      <c r="E167" s="1122" t="s">
        <v>463</v>
      </c>
      <c r="F167" s="1120"/>
      <c r="G167" s="1120"/>
      <c r="H167" s="1120"/>
      <c r="I167" s="1666"/>
      <c r="J167" s="2340" t="s">
        <v>399</v>
      </c>
      <c r="K167" s="2340"/>
      <c r="L167" s="1120"/>
      <c r="M167" s="1120"/>
      <c r="N167" s="1120"/>
      <c r="O167" s="1120"/>
      <c r="P167" s="1120"/>
      <c r="Q167" s="1120"/>
      <c r="R167" s="1120"/>
      <c r="S167" s="1120"/>
      <c r="T167" s="1120"/>
      <c r="U167" s="1120"/>
      <c r="V167" s="1120"/>
      <c r="W167" s="1120"/>
      <c r="X167" s="1125"/>
      <c r="Y167" s="1120"/>
      <c r="Z167" s="1120"/>
      <c r="AA167" s="1120"/>
      <c r="AB167" s="1120"/>
      <c r="AC167" s="1126"/>
    </row>
    <row r="168" spans="1:29" ht="15" customHeight="1" collapsed="1">
      <c r="A168" s="1160"/>
      <c r="B168" s="1160"/>
      <c r="C168" s="1160"/>
      <c r="D168" s="1160"/>
      <c r="E168" s="1384"/>
      <c r="F168" s="1160"/>
      <c r="G168" s="1160"/>
      <c r="H168" s="1160"/>
      <c r="I168" s="1765"/>
      <c r="J168" s="887"/>
      <c r="K168" s="887"/>
      <c r="L168" s="1160"/>
      <c r="M168" s="1160"/>
      <c r="N168" s="1160"/>
      <c r="O168" s="1160"/>
      <c r="P168" s="1160"/>
      <c r="Q168" s="1160"/>
      <c r="R168" s="1160"/>
      <c r="S168" s="1160"/>
      <c r="T168" s="1160"/>
      <c r="U168" s="1160"/>
      <c r="V168" s="1160"/>
      <c r="W168" s="1160"/>
      <c r="X168" s="1766"/>
      <c r="Y168" s="1160"/>
      <c r="Z168" s="1160"/>
      <c r="AA168" s="1160"/>
      <c r="AB168" s="1160"/>
      <c r="AC168" s="1160"/>
    </row>
    <row r="169" spans="1:29" ht="22" customHeight="1" thickBot="1">
      <c r="A169" s="1160"/>
      <c r="B169" s="1160"/>
      <c r="C169" s="1160"/>
      <c r="D169" s="1049"/>
      <c r="E169" s="1160"/>
      <c r="F169" s="1160"/>
      <c r="G169" s="1160"/>
      <c r="H169" s="1160"/>
      <c r="I169" s="1765"/>
      <c r="J169" s="1160"/>
      <c r="K169" s="1765"/>
      <c r="L169" s="1160"/>
      <c r="M169" s="1160"/>
      <c r="N169" s="1160"/>
      <c r="O169" s="1160"/>
      <c r="P169" s="1160"/>
      <c r="Q169" s="1160"/>
      <c r="R169" s="1160"/>
      <c r="S169" s="1160"/>
      <c r="T169" s="1160"/>
      <c r="U169" s="1160"/>
      <c r="V169" s="1160"/>
      <c r="W169" s="1160"/>
      <c r="X169" s="1160"/>
      <c r="Y169" s="1160"/>
      <c r="Z169" s="1160"/>
      <c r="AA169" s="1160"/>
      <c r="AB169" s="1160"/>
      <c r="AC169" s="1160"/>
    </row>
    <row r="170" spans="1:29" s="1884" customFormat="1" ht="24.75" customHeight="1" thickBot="1">
      <c r="A170" s="1907"/>
      <c r="B170" s="2154" t="s">
        <v>4</v>
      </c>
      <c r="C170" s="2155"/>
      <c r="D170" s="2156"/>
      <c r="E170" s="1103" t="str">
        <f>VLOOKUP($B$170,Hoja2!Q$3:R$8,2,0)</f>
        <v xml:space="preserve"> Modernización de la gestión financiera, administrativa y comercial</v>
      </c>
      <c r="F170" s="1103"/>
      <c r="G170" s="1103"/>
      <c r="H170" s="1103"/>
      <c r="I170" s="1722"/>
      <c r="J170" s="1103"/>
      <c r="K170" s="1722"/>
      <c r="L170" s="1103"/>
      <c r="M170" s="1103"/>
      <c r="N170" s="1103"/>
      <c r="O170" s="1103"/>
      <c r="P170" s="1103"/>
      <c r="Q170" s="1103"/>
      <c r="R170" s="1103"/>
      <c r="S170" s="1103"/>
      <c r="T170" s="1103"/>
      <c r="U170" s="1103"/>
      <c r="V170" s="1103"/>
      <c r="W170" s="1103"/>
      <c r="X170" s="1722"/>
      <c r="Y170" s="1103"/>
      <c r="Z170" s="1103"/>
      <c r="AA170" s="1103"/>
      <c r="AB170" s="1103"/>
      <c r="AC170" s="1723"/>
    </row>
    <row r="171" spans="1:29" ht="20.25" customHeight="1" thickBot="1">
      <c r="A171" s="1160"/>
      <c r="B171" s="221"/>
      <c r="C171" s="221"/>
      <c r="D171" s="1787"/>
      <c r="E171" s="1788"/>
      <c r="F171" s="1789"/>
      <c r="G171" s="1790"/>
      <c r="H171" s="1790"/>
      <c r="I171" s="1791"/>
      <c r="J171" s="1790"/>
      <c r="K171" s="1791"/>
      <c r="L171" s="1790"/>
      <c r="M171" s="1790"/>
      <c r="N171" s="1790"/>
      <c r="O171" s="1790"/>
      <c r="P171" s="1790"/>
      <c r="Q171" s="1790"/>
      <c r="R171" s="1792"/>
      <c r="S171" s="1792"/>
      <c r="T171" s="1793"/>
      <c r="U171" s="1793"/>
      <c r="V171" s="1794"/>
      <c r="W171" s="1794"/>
      <c r="X171" s="1794"/>
      <c r="Y171" s="1794"/>
      <c r="Z171" s="1794"/>
      <c r="AA171" s="1794"/>
      <c r="AB171" s="1794"/>
      <c r="AC171" s="1794"/>
    </row>
    <row r="172" spans="1:29" s="1901" customFormat="1" ht="22.5" customHeight="1" thickBot="1">
      <c r="A172" s="1110"/>
      <c r="B172" s="2584" t="s">
        <v>5</v>
      </c>
      <c r="C172" s="2585"/>
      <c r="D172" s="2585"/>
      <c r="E172" s="1519" t="s">
        <v>1453</v>
      </c>
      <c r="F172" s="1906"/>
      <c r="G172" s="1519"/>
      <c r="H172" s="1519"/>
      <c r="I172" s="1906"/>
      <c r="J172" s="1519"/>
      <c r="K172" s="1906"/>
      <c r="L172" s="1519"/>
      <c r="M172" s="1519"/>
      <c r="N172" s="1519"/>
      <c r="O172" s="1519"/>
      <c r="P172" s="1519"/>
      <c r="Q172" s="1519"/>
      <c r="R172" s="1519"/>
      <c r="S172" s="1519"/>
      <c r="T172" s="1519"/>
      <c r="U172" s="1519"/>
      <c r="V172" s="1519"/>
      <c r="W172" s="1519"/>
      <c r="X172" s="1519"/>
      <c r="Y172" s="1519"/>
      <c r="Z172" s="1519"/>
      <c r="AA172" s="1519"/>
      <c r="AB172" s="1519"/>
      <c r="AC172" s="1908"/>
    </row>
    <row r="173" spans="1:29" ht="15.75" customHeight="1" thickBot="1">
      <c r="A173" s="1160"/>
      <c r="B173" s="222"/>
      <c r="C173" s="223"/>
      <c r="D173" s="224"/>
      <c r="E173" s="225"/>
      <c r="F173" s="226"/>
      <c r="G173" s="226"/>
      <c r="H173" s="226"/>
      <c r="I173" s="229"/>
      <c r="J173" s="226"/>
      <c r="K173" s="227"/>
      <c r="L173" s="227"/>
      <c r="M173" s="227"/>
      <c r="N173" s="227"/>
      <c r="O173" s="227"/>
      <c r="P173" s="227"/>
      <c r="Q173" s="227"/>
      <c r="R173" s="228"/>
      <c r="S173" s="228"/>
      <c r="T173" s="228"/>
      <c r="U173" s="228"/>
      <c r="V173" s="228"/>
      <c r="W173" s="228"/>
      <c r="X173" s="226"/>
      <c r="Y173" s="229"/>
      <c r="Z173" s="229"/>
      <c r="AA173" s="223"/>
      <c r="AB173" s="223"/>
      <c r="AC173" s="223"/>
    </row>
    <row r="174" spans="1:29" ht="15.75" customHeight="1" thickTop="1">
      <c r="A174" s="1160"/>
      <c r="B174" s="2586" t="s">
        <v>613</v>
      </c>
      <c r="C174" s="2587"/>
      <c r="D174" s="2587"/>
      <c r="E174" s="2587"/>
      <c r="F174" s="2587"/>
      <c r="G174" s="2587"/>
      <c r="H174" s="2587"/>
      <c r="I174" s="2587"/>
      <c r="J174" s="2587"/>
      <c r="K174" s="2587"/>
      <c r="L174" s="2587"/>
      <c r="M174" s="2587"/>
      <c r="N174" s="2587"/>
      <c r="O174" s="230"/>
      <c r="P174" s="230"/>
      <c r="Q174" s="230"/>
      <c r="R174" s="230"/>
      <c r="S174" s="230"/>
      <c r="T174" s="230"/>
      <c r="U174" s="230"/>
      <c r="V174" s="230"/>
      <c r="W174" s="230"/>
      <c r="X174" s="230"/>
      <c r="Y174" s="230"/>
      <c r="Z174" s="230"/>
      <c r="AA174" s="230"/>
      <c r="AB174" s="230"/>
      <c r="AC174" s="62"/>
    </row>
    <row r="175" spans="1:29" ht="15.75" customHeight="1" thickBot="1">
      <c r="A175" s="1160"/>
      <c r="B175" s="2588"/>
      <c r="C175" s="2589"/>
      <c r="D175" s="2589"/>
      <c r="E175" s="2589"/>
      <c r="F175" s="2589"/>
      <c r="G175" s="2589"/>
      <c r="H175" s="2589"/>
      <c r="I175" s="2589"/>
      <c r="J175" s="2589"/>
      <c r="K175" s="2589"/>
      <c r="L175" s="2589"/>
      <c r="M175" s="2589"/>
      <c r="N175" s="2589"/>
      <c r="O175" s="231"/>
      <c r="P175" s="231"/>
      <c r="Q175" s="231"/>
      <c r="R175" s="231"/>
      <c r="S175" s="231"/>
      <c r="T175" s="231"/>
      <c r="U175" s="231"/>
      <c r="V175" s="231"/>
      <c r="W175" s="231"/>
      <c r="X175" s="231"/>
      <c r="Y175" s="231"/>
      <c r="Z175" s="231"/>
      <c r="AA175" s="231"/>
      <c r="AB175" s="231"/>
      <c r="AC175" s="65"/>
    </row>
    <row r="176" spans="1:29" ht="15.75" customHeight="1" thickTop="1">
      <c r="A176" s="1160"/>
      <c r="B176" s="2590"/>
      <c r="C176" s="2590"/>
      <c r="D176" s="2590"/>
      <c r="E176" s="2590"/>
      <c r="F176" s="2590"/>
      <c r="G176" s="2590"/>
      <c r="H176" s="2590"/>
      <c r="I176" s="2590"/>
      <c r="J176" s="2590"/>
      <c r="K176" s="2590"/>
      <c r="L176" s="2590"/>
      <c r="M176" s="2590"/>
      <c r="N176" s="2590"/>
      <c r="O176" s="2590"/>
      <c r="P176" s="2590"/>
      <c r="Q176" s="2590"/>
      <c r="R176" s="2590"/>
      <c r="S176" s="2590"/>
      <c r="T176" s="2590"/>
      <c r="U176" s="2590"/>
      <c r="V176" s="2590"/>
      <c r="W176" s="2590"/>
      <c r="X176" s="2590"/>
      <c r="Y176" s="2590"/>
      <c r="Z176" s="2590"/>
      <c r="AA176" s="2590"/>
      <c r="AB176" s="2590"/>
      <c r="AC176" s="2590"/>
    </row>
    <row r="177" spans="1:29" ht="30" customHeight="1" thickBot="1">
      <c r="A177" s="1160"/>
      <c r="B177" s="232" t="s">
        <v>8</v>
      </c>
      <c r="C177" s="2591" t="s">
        <v>9</v>
      </c>
      <c r="D177" s="2592"/>
      <c r="E177" s="2592"/>
      <c r="F177" s="2592"/>
      <c r="G177" s="2592"/>
      <c r="H177" s="2592"/>
      <c r="I177" s="2592"/>
      <c r="J177" s="2592"/>
      <c r="K177" s="2592"/>
      <c r="L177" s="2592"/>
      <c r="M177" s="2592"/>
      <c r="N177" s="2592"/>
      <c r="O177" s="2592"/>
      <c r="P177" s="2592"/>
      <c r="Q177" s="2592"/>
      <c r="R177" s="2592"/>
      <c r="S177" s="2592"/>
      <c r="T177" s="2592"/>
      <c r="U177" s="2592"/>
      <c r="V177" s="2592"/>
      <c r="W177" s="2593"/>
      <c r="X177" s="2594" t="s">
        <v>10</v>
      </c>
      <c r="Y177" s="2595"/>
      <c r="Z177" s="2595"/>
      <c r="AA177" s="2596"/>
      <c r="AB177" s="2597" t="s">
        <v>11</v>
      </c>
      <c r="AC177" s="2598"/>
    </row>
    <row r="178" spans="1:29" ht="72.75" customHeight="1">
      <c r="A178" s="1160"/>
      <c r="B178" s="233" t="s">
        <v>12</v>
      </c>
      <c r="C178" s="2737" t="s">
        <v>13</v>
      </c>
      <c r="D178" s="2738"/>
      <c r="E178" s="128" t="s">
        <v>14</v>
      </c>
      <c r="F178" s="128" t="s">
        <v>15</v>
      </c>
      <c r="G178" s="128" t="s">
        <v>16</v>
      </c>
      <c r="H178" s="128" t="s">
        <v>17</v>
      </c>
      <c r="I178" s="128" t="s">
        <v>18</v>
      </c>
      <c r="J178" s="128" t="s">
        <v>19</v>
      </c>
      <c r="K178" s="234" t="s">
        <v>20</v>
      </c>
      <c r="L178" s="2739" t="s">
        <v>21</v>
      </c>
      <c r="M178" s="2740"/>
      <c r="N178" s="2741"/>
      <c r="O178" s="2739" t="s">
        <v>22</v>
      </c>
      <c r="P178" s="2740"/>
      <c r="Q178" s="2741"/>
      <c r="R178" s="2739" t="s">
        <v>23</v>
      </c>
      <c r="S178" s="2740"/>
      <c r="T178" s="2741"/>
      <c r="U178" s="2739" t="s">
        <v>24</v>
      </c>
      <c r="V178" s="2740"/>
      <c r="W178" s="2741"/>
      <c r="X178" s="235" t="s">
        <v>25</v>
      </c>
      <c r="Y178" s="235" t="s">
        <v>26</v>
      </c>
      <c r="Z178" s="235" t="s">
        <v>27</v>
      </c>
      <c r="AA178" s="235" t="s">
        <v>28</v>
      </c>
      <c r="AB178" s="235" t="s">
        <v>29</v>
      </c>
      <c r="AC178" s="235" t="s">
        <v>30</v>
      </c>
    </row>
    <row r="179" spans="1:29" ht="403">
      <c r="A179" s="1160"/>
      <c r="B179" s="1815">
        <v>1</v>
      </c>
      <c r="C179" s="2577" t="s">
        <v>528</v>
      </c>
      <c r="D179" s="2578"/>
      <c r="E179" s="98" t="s">
        <v>403</v>
      </c>
      <c r="F179" s="1816"/>
      <c r="G179" s="198" t="s">
        <v>32</v>
      </c>
      <c r="H179" s="1817" t="s">
        <v>298</v>
      </c>
      <c r="I179" s="98" t="s">
        <v>529</v>
      </c>
      <c r="J179" s="1818" t="s">
        <v>530</v>
      </c>
      <c r="K179" s="201">
        <v>1</v>
      </c>
      <c r="L179" s="344">
        <f>SUM(L181:N185)/SUM(L181:W185)</f>
        <v>0.12718844001003229</v>
      </c>
      <c r="M179" s="344">
        <f t="shared" ref="M179:N179" si="6">SUM(M181:O185)/SUM(M181:X185)</f>
        <v>0.12779009923653267</v>
      </c>
      <c r="N179" s="344">
        <f t="shared" si="6"/>
        <v>0.14545567496581349</v>
      </c>
      <c r="O179" s="345">
        <f>SUM(L181:Q185)/SUM(L181:W185)</f>
        <v>0.25484974544243322</v>
      </c>
      <c r="P179" s="345">
        <f t="shared" ref="P179:Q179" si="7">SUM(M181:R185)/SUM(M181:X185)</f>
        <v>0.25672667299774643</v>
      </c>
      <c r="Q179" s="345">
        <f t="shared" si="7"/>
        <v>0.29221631194992803</v>
      </c>
      <c r="R179" s="346">
        <f>SUM(L181:T185)/SUM(L181:W185)</f>
        <v>0.38365636992020768</v>
      </c>
      <c r="S179" s="346">
        <f t="shared" ref="S179:T179" si="8">SUM(M181:U185)/SUM(M181:X185)</f>
        <v>0.38789255423343827</v>
      </c>
      <c r="T179" s="346">
        <f t="shared" si="8"/>
        <v>0.99447043993710882</v>
      </c>
      <c r="U179" s="347">
        <f>SUM(L181:W185)/SUM(L181:W185)</f>
        <v>1</v>
      </c>
      <c r="V179" s="347">
        <f t="shared" ref="V179:W179" si="9">SUM(M181:X185)/SUM(M181:X185)</f>
        <v>1</v>
      </c>
      <c r="W179" s="347">
        <f t="shared" si="9"/>
        <v>1</v>
      </c>
      <c r="X179" s="1818" t="s">
        <v>531</v>
      </c>
      <c r="Y179" s="155" t="s">
        <v>77</v>
      </c>
      <c r="Z179" s="155" t="s">
        <v>93</v>
      </c>
      <c r="AA179" s="1818" t="s">
        <v>532</v>
      </c>
      <c r="AB179" s="1819"/>
      <c r="AC179" s="1820" t="s">
        <v>533</v>
      </c>
    </row>
    <row r="180" spans="1:29" ht="105.75" hidden="1" customHeight="1" outlineLevel="1">
      <c r="A180" s="1160"/>
      <c r="B180" s="259"/>
      <c r="C180" s="2742" t="s">
        <v>410</v>
      </c>
      <c r="D180" s="242" t="s">
        <v>534</v>
      </c>
      <c r="E180" s="89" t="s">
        <v>535</v>
      </c>
      <c r="F180" s="244"/>
      <c r="G180" s="237" t="s">
        <v>32</v>
      </c>
      <c r="H180" s="1821" t="s">
        <v>298</v>
      </c>
      <c r="I180" s="1897" t="s">
        <v>536</v>
      </c>
      <c r="J180" s="243" t="s">
        <v>537</v>
      </c>
      <c r="K180" s="252">
        <v>80</v>
      </c>
      <c r="L180" s="245">
        <v>0</v>
      </c>
      <c r="M180" s="245">
        <v>20</v>
      </c>
      <c r="N180" s="245"/>
      <c r="O180" s="245">
        <v>0</v>
      </c>
      <c r="P180" s="245">
        <v>20</v>
      </c>
      <c r="Q180" s="245"/>
      <c r="R180" s="245">
        <v>0</v>
      </c>
      <c r="S180" s="245">
        <v>20</v>
      </c>
      <c r="T180" s="245">
        <v>0</v>
      </c>
      <c r="U180" s="245">
        <v>0</v>
      </c>
      <c r="V180" s="245">
        <v>20</v>
      </c>
      <c r="W180" s="245">
        <v>0</v>
      </c>
      <c r="X180" s="246" t="s">
        <v>538</v>
      </c>
      <c r="Y180" s="247" t="s">
        <v>122</v>
      </c>
      <c r="Z180" s="239" t="s">
        <v>93</v>
      </c>
      <c r="AA180" s="248" t="s">
        <v>539</v>
      </c>
      <c r="AB180" s="249" t="s">
        <v>540</v>
      </c>
      <c r="AC180" s="250" t="s">
        <v>533</v>
      </c>
    </row>
    <row r="181" spans="1:29" ht="77.5" hidden="1" outlineLevel="1">
      <c r="A181" s="1160"/>
      <c r="B181" s="259"/>
      <c r="C181" s="2743"/>
      <c r="D181" s="243" t="s">
        <v>541</v>
      </c>
      <c r="E181" s="89" t="s">
        <v>542</v>
      </c>
      <c r="F181" s="244">
        <v>0</v>
      </c>
      <c r="G181" s="237" t="s">
        <v>32</v>
      </c>
      <c r="H181" s="1821" t="s">
        <v>298</v>
      </c>
      <c r="I181" s="89" t="s">
        <v>543</v>
      </c>
      <c r="J181" s="243" t="s">
        <v>537</v>
      </c>
      <c r="K181" s="252">
        <v>100</v>
      </c>
      <c r="L181" s="245">
        <v>0</v>
      </c>
      <c r="M181" s="245">
        <v>0</v>
      </c>
      <c r="N181" s="245">
        <v>0</v>
      </c>
      <c r="O181" s="245">
        <v>0</v>
      </c>
      <c r="P181" s="245">
        <v>0</v>
      </c>
      <c r="Q181" s="245">
        <v>0</v>
      </c>
      <c r="R181" s="245">
        <v>0</v>
      </c>
      <c r="S181" s="245">
        <v>0</v>
      </c>
      <c r="T181" s="245">
        <v>0</v>
      </c>
      <c r="U181" s="245">
        <v>0</v>
      </c>
      <c r="V181" s="245">
        <v>100</v>
      </c>
      <c r="W181" s="245">
        <v>0</v>
      </c>
      <c r="X181" s="246" t="s">
        <v>544</v>
      </c>
      <c r="Y181" s="247" t="s">
        <v>122</v>
      </c>
      <c r="Z181" s="239" t="s">
        <v>93</v>
      </c>
      <c r="AA181" s="248" t="s">
        <v>545</v>
      </c>
      <c r="AB181" s="249" t="s">
        <v>546</v>
      </c>
      <c r="AC181" s="250"/>
    </row>
    <row r="182" spans="1:29" ht="77.5" hidden="1" outlineLevel="1">
      <c r="A182" s="1160"/>
      <c r="B182" s="259"/>
      <c r="C182" s="2743"/>
      <c r="D182" s="243" t="s">
        <v>547</v>
      </c>
      <c r="E182" s="261" t="s">
        <v>548</v>
      </c>
      <c r="F182" s="244">
        <v>1</v>
      </c>
      <c r="G182" s="237" t="s">
        <v>32</v>
      </c>
      <c r="H182" s="1821" t="s">
        <v>298</v>
      </c>
      <c r="I182" s="1897" t="s">
        <v>549</v>
      </c>
      <c r="J182" s="243" t="s">
        <v>550</v>
      </c>
      <c r="K182" s="252">
        <v>100</v>
      </c>
      <c r="L182" s="245">
        <v>0</v>
      </c>
      <c r="M182" s="245">
        <v>25</v>
      </c>
      <c r="N182" s="245">
        <v>0</v>
      </c>
      <c r="O182" s="245">
        <v>0</v>
      </c>
      <c r="P182" s="245">
        <v>25</v>
      </c>
      <c r="Q182" s="245">
        <v>0</v>
      </c>
      <c r="R182" s="245">
        <v>0</v>
      </c>
      <c r="S182" s="245">
        <v>25</v>
      </c>
      <c r="T182" s="245">
        <v>0</v>
      </c>
      <c r="U182" s="245">
        <v>0</v>
      </c>
      <c r="V182" s="245">
        <v>25</v>
      </c>
      <c r="W182" s="245">
        <v>0</v>
      </c>
      <c r="X182" s="246" t="s">
        <v>551</v>
      </c>
      <c r="Y182" s="247" t="s">
        <v>122</v>
      </c>
      <c r="Z182" s="239" t="s">
        <v>93</v>
      </c>
      <c r="AA182" s="248" t="s">
        <v>552</v>
      </c>
      <c r="AB182" s="251"/>
      <c r="AC182" s="250"/>
    </row>
    <row r="183" spans="1:29" ht="108.5" hidden="1" outlineLevel="1">
      <c r="A183" s="1160"/>
      <c r="B183" s="259"/>
      <c r="C183" s="2744"/>
      <c r="D183" s="243" t="s">
        <v>553</v>
      </c>
      <c r="E183" s="89" t="s">
        <v>554</v>
      </c>
      <c r="F183" s="244">
        <v>1</v>
      </c>
      <c r="G183" s="237" t="s">
        <v>32</v>
      </c>
      <c r="H183" s="1821" t="s">
        <v>295</v>
      </c>
      <c r="I183" s="89" t="s">
        <v>555</v>
      </c>
      <c r="J183" s="243" t="s">
        <v>556</v>
      </c>
      <c r="K183" s="252">
        <v>4</v>
      </c>
      <c r="L183" s="245">
        <v>0</v>
      </c>
      <c r="M183" s="245">
        <v>0</v>
      </c>
      <c r="N183" s="245">
        <v>1</v>
      </c>
      <c r="O183" s="245">
        <v>0</v>
      </c>
      <c r="P183" s="245">
        <v>0</v>
      </c>
      <c r="Q183" s="245">
        <v>1</v>
      </c>
      <c r="R183" s="245">
        <v>0</v>
      </c>
      <c r="S183" s="245">
        <v>0</v>
      </c>
      <c r="T183" s="245">
        <v>1</v>
      </c>
      <c r="U183" s="245">
        <v>0</v>
      </c>
      <c r="V183" s="245">
        <v>0</v>
      </c>
      <c r="W183" s="245">
        <v>1</v>
      </c>
      <c r="X183" s="246" t="s">
        <v>557</v>
      </c>
      <c r="Y183" s="247" t="s">
        <v>77</v>
      </c>
      <c r="Z183" s="239" t="s">
        <v>78</v>
      </c>
      <c r="AA183" s="248" t="s">
        <v>558</v>
      </c>
      <c r="AB183" s="251"/>
      <c r="AC183" s="250"/>
    </row>
    <row r="184" spans="1:29" ht="338.25" customHeight="1" collapsed="1">
      <c r="A184" s="1160"/>
      <c r="B184" s="1815">
        <v>2</v>
      </c>
      <c r="C184" s="2577" t="s">
        <v>2125</v>
      </c>
      <c r="D184" s="2578"/>
      <c r="E184" s="98" t="s">
        <v>559</v>
      </c>
      <c r="F184" s="236"/>
      <c r="G184" s="198" t="s">
        <v>32</v>
      </c>
      <c r="H184" s="1817" t="s">
        <v>298</v>
      </c>
      <c r="I184" s="98" t="s">
        <v>560</v>
      </c>
      <c r="J184" s="253" t="s">
        <v>35</v>
      </c>
      <c r="K184" s="201">
        <v>1</v>
      </c>
      <c r="L184" s="2579">
        <f>SUM(L186:N190)/SUM(L186:W190)</f>
        <v>0.20767229991965466</v>
      </c>
      <c r="M184" s="2580"/>
      <c r="N184" s="2581"/>
      <c r="O184" s="2568">
        <f>SUM(L186:Q190)/SUM(L186:W190)</f>
        <v>0.30510805768523691</v>
      </c>
      <c r="P184" s="2569"/>
      <c r="Q184" s="2570"/>
      <c r="R184" s="2571">
        <f>SUM(L186:T190)/SUM(L186:W190)</f>
        <v>0.54110549752835924</v>
      </c>
      <c r="S184" s="2572"/>
      <c r="T184" s="2573"/>
      <c r="U184" s="2574">
        <f>SUM(L186:W190)/SUM(L186:W190)</f>
        <v>1</v>
      </c>
      <c r="V184" s="2575"/>
      <c r="W184" s="2576"/>
      <c r="X184" s="1822" t="s">
        <v>561</v>
      </c>
      <c r="Y184" s="155" t="s">
        <v>77</v>
      </c>
      <c r="Z184" s="155" t="s">
        <v>93</v>
      </c>
      <c r="AA184" s="1818" t="s">
        <v>562</v>
      </c>
      <c r="AB184" s="240"/>
      <c r="AC184" s="241"/>
    </row>
    <row r="185" spans="1:29" ht="181.5" hidden="1" customHeight="1" outlineLevel="1">
      <c r="A185" s="1160"/>
      <c r="B185" s="259"/>
      <c r="C185" s="2553" t="s">
        <v>1686</v>
      </c>
      <c r="D185" s="243" t="s">
        <v>563</v>
      </c>
      <c r="E185" s="89" t="s">
        <v>564</v>
      </c>
      <c r="F185" s="244">
        <v>4</v>
      </c>
      <c r="G185" s="237" t="s">
        <v>32</v>
      </c>
      <c r="H185" s="1821" t="s">
        <v>298</v>
      </c>
      <c r="I185" s="89" t="s">
        <v>565</v>
      </c>
      <c r="J185" s="243" t="s">
        <v>537</v>
      </c>
      <c r="K185" s="1823">
        <v>1</v>
      </c>
      <c r="L185" s="245">
        <v>0</v>
      </c>
      <c r="M185" s="245">
        <v>0</v>
      </c>
      <c r="N185" s="245">
        <v>0</v>
      </c>
      <c r="O185" s="245">
        <v>0</v>
      </c>
      <c r="P185" s="245" t="s">
        <v>33</v>
      </c>
      <c r="Q185" s="245">
        <v>0</v>
      </c>
      <c r="R185" s="245">
        <v>0</v>
      </c>
      <c r="S185" s="245"/>
      <c r="T185" s="245">
        <v>0</v>
      </c>
      <c r="U185" s="245">
        <v>0</v>
      </c>
      <c r="V185" s="245" t="s">
        <v>33</v>
      </c>
      <c r="W185" s="245">
        <v>0</v>
      </c>
      <c r="X185" s="246" t="s">
        <v>566</v>
      </c>
      <c r="Y185" s="239" t="s">
        <v>77</v>
      </c>
      <c r="Z185" s="239" t="s">
        <v>93</v>
      </c>
      <c r="AA185" s="248" t="s">
        <v>567</v>
      </c>
      <c r="AB185" s="249" t="s">
        <v>568</v>
      </c>
      <c r="AC185" s="250"/>
    </row>
    <row r="186" spans="1:29" ht="108.5" hidden="1" outlineLevel="1">
      <c r="A186" s="1160"/>
      <c r="B186" s="259"/>
      <c r="C186" s="2554"/>
      <c r="D186" s="243" t="s">
        <v>569</v>
      </c>
      <c r="E186" s="89" t="s">
        <v>570</v>
      </c>
      <c r="F186" s="244"/>
      <c r="G186" s="237" t="s">
        <v>32</v>
      </c>
      <c r="H186" s="1821" t="s">
        <v>298</v>
      </c>
      <c r="I186" s="1897" t="s">
        <v>571</v>
      </c>
      <c r="J186" s="243" t="s">
        <v>537</v>
      </c>
      <c r="K186" s="1823">
        <v>1</v>
      </c>
      <c r="L186" s="245">
        <v>0</v>
      </c>
      <c r="M186" s="245">
        <v>0</v>
      </c>
      <c r="N186" s="245">
        <v>0</v>
      </c>
      <c r="O186" s="245">
        <v>0</v>
      </c>
      <c r="P186" s="245">
        <v>10</v>
      </c>
      <c r="Q186" s="245">
        <v>0</v>
      </c>
      <c r="R186" s="245">
        <v>0</v>
      </c>
      <c r="S186" s="245">
        <v>30</v>
      </c>
      <c r="T186" s="245">
        <v>0</v>
      </c>
      <c r="U186" s="245">
        <v>0</v>
      </c>
      <c r="V186" s="245">
        <v>40</v>
      </c>
      <c r="W186" s="245">
        <v>0</v>
      </c>
      <c r="X186" s="254" t="s">
        <v>572</v>
      </c>
      <c r="Y186" s="239" t="s">
        <v>77</v>
      </c>
      <c r="Z186" s="239" t="s">
        <v>93</v>
      </c>
      <c r="AA186" s="248" t="s">
        <v>573</v>
      </c>
      <c r="AB186" s="249" t="s">
        <v>574</v>
      </c>
      <c r="AC186" s="250"/>
    </row>
    <row r="187" spans="1:29" ht="116.25" hidden="1" customHeight="1" outlineLevel="1">
      <c r="A187" s="1160"/>
      <c r="B187" s="259"/>
      <c r="C187" s="2555"/>
      <c r="D187" s="242" t="s">
        <v>575</v>
      </c>
      <c r="E187" s="89" t="s">
        <v>576</v>
      </c>
      <c r="F187" s="244">
        <v>0</v>
      </c>
      <c r="G187" s="237" t="s">
        <v>32</v>
      </c>
      <c r="H187" s="1824" t="s">
        <v>298</v>
      </c>
      <c r="I187" s="89" t="s">
        <v>577</v>
      </c>
      <c r="J187" s="242" t="s">
        <v>578</v>
      </c>
      <c r="K187" s="1823">
        <v>1</v>
      </c>
      <c r="L187" s="245">
        <v>0</v>
      </c>
      <c r="M187" s="245">
        <v>0</v>
      </c>
      <c r="N187" s="245">
        <v>50</v>
      </c>
      <c r="O187" s="245">
        <v>0</v>
      </c>
      <c r="P187" s="245">
        <v>0</v>
      </c>
      <c r="Q187" s="245"/>
      <c r="R187" s="245">
        <v>0</v>
      </c>
      <c r="S187" s="245">
        <v>0</v>
      </c>
      <c r="T187" s="245">
        <v>30</v>
      </c>
      <c r="U187" s="245">
        <v>0</v>
      </c>
      <c r="V187" s="245">
        <v>0</v>
      </c>
      <c r="W187" s="245">
        <v>0</v>
      </c>
      <c r="X187" s="246" t="s">
        <v>579</v>
      </c>
      <c r="Y187" s="239" t="s">
        <v>77</v>
      </c>
      <c r="Z187" s="239" t="s">
        <v>93</v>
      </c>
      <c r="AA187" s="248" t="s">
        <v>580</v>
      </c>
      <c r="AB187" s="251"/>
      <c r="AC187" s="250"/>
    </row>
    <row r="188" spans="1:29" ht="375" customHeight="1" collapsed="1">
      <c r="A188" s="1160"/>
      <c r="B188" s="1815">
        <v>3</v>
      </c>
      <c r="C188" s="2577" t="s">
        <v>614</v>
      </c>
      <c r="D188" s="2578"/>
      <c r="E188" s="98" t="s">
        <v>581</v>
      </c>
      <c r="F188" s="1825" t="s">
        <v>582</v>
      </c>
      <c r="G188" s="198" t="s">
        <v>32</v>
      </c>
      <c r="H188" s="1817" t="s">
        <v>298</v>
      </c>
      <c r="I188" s="98" t="s">
        <v>583</v>
      </c>
      <c r="J188" s="253" t="s">
        <v>584</v>
      </c>
      <c r="K188" s="201">
        <v>1</v>
      </c>
      <c r="L188" s="2579">
        <f>SUM(L189:N192)/SUM(L189:W192)</f>
        <v>0.12315270935960591</v>
      </c>
      <c r="M188" s="2580"/>
      <c r="N188" s="2581"/>
      <c r="O188" s="2568">
        <f>SUM(L189:Q191)/SUM(L189:W191)</f>
        <v>0.24630541871921183</v>
      </c>
      <c r="P188" s="2569"/>
      <c r="Q188" s="2570"/>
      <c r="R188" s="2571">
        <f>SUM(L189:T191)/SUM(L189:W191)</f>
        <v>0.36945812807881773</v>
      </c>
      <c r="S188" s="2572"/>
      <c r="T188" s="2573"/>
      <c r="U188" s="2574">
        <f>SUM(L189:W191)/SUM(L189:W191)</f>
        <v>1</v>
      </c>
      <c r="V188" s="2575"/>
      <c r="W188" s="2576"/>
      <c r="X188" s="1822" t="s">
        <v>585</v>
      </c>
      <c r="Y188" s="155" t="s">
        <v>77</v>
      </c>
      <c r="Z188" s="155" t="s">
        <v>93</v>
      </c>
      <c r="AA188" s="1818" t="s">
        <v>586</v>
      </c>
      <c r="AB188" s="240"/>
      <c r="AC188" s="241"/>
    </row>
    <row r="189" spans="1:29" ht="128.25" hidden="1" customHeight="1" outlineLevel="1">
      <c r="A189" s="1160"/>
      <c r="B189" s="1826"/>
      <c r="C189" s="2553" t="s">
        <v>1686</v>
      </c>
      <c r="D189" s="242" t="s">
        <v>587</v>
      </c>
      <c r="E189" s="243" t="s">
        <v>588</v>
      </c>
      <c r="F189" s="244">
        <v>0</v>
      </c>
      <c r="G189" s="237" t="s">
        <v>32</v>
      </c>
      <c r="H189" s="256" t="s">
        <v>298</v>
      </c>
      <c r="I189" s="1897" t="s">
        <v>589</v>
      </c>
      <c r="J189" s="243" t="s">
        <v>537</v>
      </c>
      <c r="K189" s="238">
        <v>1</v>
      </c>
      <c r="L189" s="245">
        <v>0</v>
      </c>
      <c r="M189" s="245">
        <v>0</v>
      </c>
      <c r="N189" s="245">
        <v>25</v>
      </c>
      <c r="O189" s="245">
        <v>0</v>
      </c>
      <c r="P189" s="245">
        <v>0</v>
      </c>
      <c r="Q189" s="245">
        <v>25</v>
      </c>
      <c r="R189" s="245">
        <v>0</v>
      </c>
      <c r="S189" s="245">
        <v>0</v>
      </c>
      <c r="T189" s="245">
        <v>25</v>
      </c>
      <c r="U189" s="245">
        <v>0</v>
      </c>
      <c r="V189" s="245">
        <v>0</v>
      </c>
      <c r="W189" s="245">
        <v>25</v>
      </c>
      <c r="X189" s="254" t="s">
        <v>590</v>
      </c>
      <c r="Y189" s="239" t="s">
        <v>77</v>
      </c>
      <c r="Z189" s="239" t="s">
        <v>93</v>
      </c>
      <c r="AA189" s="248" t="s">
        <v>591</v>
      </c>
      <c r="AB189" s="251"/>
      <c r="AC189" s="250"/>
    </row>
    <row r="190" spans="1:29" ht="128.25" hidden="1" customHeight="1" outlineLevel="1">
      <c r="A190" s="1160"/>
      <c r="B190" s="1826"/>
      <c r="C190" s="2554"/>
      <c r="D190" s="243" t="s">
        <v>592</v>
      </c>
      <c r="E190" s="243" t="s">
        <v>593</v>
      </c>
      <c r="F190" s="244">
        <v>0</v>
      </c>
      <c r="G190" s="237" t="s">
        <v>32</v>
      </c>
      <c r="H190" s="256" t="s">
        <v>298</v>
      </c>
      <c r="I190" s="89" t="s">
        <v>594</v>
      </c>
      <c r="J190" s="243" t="s">
        <v>595</v>
      </c>
      <c r="K190" s="255" t="s">
        <v>596</v>
      </c>
      <c r="L190" s="245">
        <v>0</v>
      </c>
      <c r="M190" s="245">
        <v>0</v>
      </c>
      <c r="N190" s="245">
        <v>0</v>
      </c>
      <c r="O190" s="245">
        <v>0</v>
      </c>
      <c r="P190" s="245">
        <v>0</v>
      </c>
      <c r="Q190" s="245">
        <v>0</v>
      </c>
      <c r="R190" s="245">
        <v>0</v>
      </c>
      <c r="S190" s="245">
        <v>0</v>
      </c>
      <c r="T190" s="245">
        <v>0</v>
      </c>
      <c r="U190" s="245">
        <v>0</v>
      </c>
      <c r="V190" s="245">
        <v>0</v>
      </c>
      <c r="W190" s="245">
        <v>100</v>
      </c>
      <c r="X190" s="254" t="s">
        <v>597</v>
      </c>
      <c r="Y190" s="239" t="s">
        <v>77</v>
      </c>
      <c r="Z190" s="239" t="s">
        <v>93</v>
      </c>
      <c r="AA190" s="248" t="s">
        <v>598</v>
      </c>
      <c r="AB190" s="251"/>
      <c r="AC190" s="250"/>
    </row>
    <row r="191" spans="1:29" ht="244.5" hidden="1" customHeight="1" outlineLevel="1">
      <c r="A191" s="1160"/>
      <c r="B191" s="1827"/>
      <c r="C191" s="2555"/>
      <c r="D191" s="243" t="s">
        <v>599</v>
      </c>
      <c r="E191" s="243" t="s">
        <v>600</v>
      </c>
      <c r="F191" s="244">
        <v>0</v>
      </c>
      <c r="G191" s="237" t="s">
        <v>32</v>
      </c>
      <c r="H191" s="256" t="s">
        <v>298</v>
      </c>
      <c r="I191" s="89" t="s">
        <v>1454</v>
      </c>
      <c r="J191" s="243" t="s">
        <v>537</v>
      </c>
      <c r="K191" s="255" t="s">
        <v>601</v>
      </c>
      <c r="L191" s="245">
        <v>0</v>
      </c>
      <c r="M191" s="245" t="s">
        <v>33</v>
      </c>
      <c r="N191" s="245">
        <v>0</v>
      </c>
      <c r="O191" s="245">
        <v>0</v>
      </c>
      <c r="P191" s="245">
        <v>0</v>
      </c>
      <c r="Q191" s="245">
        <v>0</v>
      </c>
      <c r="R191" s="245">
        <v>0</v>
      </c>
      <c r="S191" s="245">
        <v>0</v>
      </c>
      <c r="T191" s="245">
        <v>0</v>
      </c>
      <c r="U191" s="245">
        <v>0</v>
      </c>
      <c r="V191" s="245">
        <v>0</v>
      </c>
      <c r="W191" s="245">
        <v>3</v>
      </c>
      <c r="X191" s="254" t="s">
        <v>602</v>
      </c>
      <c r="Y191" s="239" t="s">
        <v>77</v>
      </c>
      <c r="Z191" s="239" t="s">
        <v>93</v>
      </c>
      <c r="AA191" s="248" t="s">
        <v>603</v>
      </c>
      <c r="AB191" s="249" t="s">
        <v>546</v>
      </c>
      <c r="AC191" s="250"/>
    </row>
    <row r="192" spans="1:29" ht="15.5" customHeight="1" collapsed="1">
      <c r="A192" s="1160"/>
      <c r="D192" s="131"/>
      <c r="E192" s="820"/>
      <c r="F192" s="1568"/>
    </row>
    <row r="193" spans="1:29" s="1901" customFormat="1" ht="23.25" hidden="1" customHeight="1" outlineLevel="1">
      <c r="A193" s="1110"/>
      <c r="B193" s="2336" t="s">
        <v>457</v>
      </c>
      <c r="C193" s="2337"/>
      <c r="D193" s="2337"/>
      <c r="E193" s="2337"/>
      <c r="F193" s="2337"/>
      <c r="G193" s="2337"/>
      <c r="H193" s="2337"/>
      <c r="I193" s="2337"/>
      <c r="J193" s="2337"/>
      <c r="K193" s="2337"/>
      <c r="L193" s="2337"/>
      <c r="M193" s="2337"/>
      <c r="N193" s="2337"/>
      <c r="O193" s="2337"/>
      <c r="P193" s="2337"/>
      <c r="Q193" s="2337"/>
      <c r="R193" s="2337"/>
      <c r="S193" s="2337"/>
      <c r="T193" s="2337"/>
      <c r="U193" s="2337"/>
      <c r="V193" s="2337"/>
      <c r="W193" s="2337"/>
      <c r="X193" s="2337"/>
      <c r="Y193" s="2337"/>
      <c r="Z193" s="2337"/>
      <c r="AA193" s="2337"/>
      <c r="AB193" s="2337"/>
      <c r="AC193" s="2338"/>
    </row>
    <row r="194" spans="1:29" s="1901" customFormat="1" ht="23.25" hidden="1" customHeight="1" outlineLevel="1">
      <c r="A194" s="1110"/>
      <c r="B194" s="1109"/>
      <c r="C194" s="1110"/>
      <c r="D194" s="1117" t="s">
        <v>458</v>
      </c>
      <c r="E194" s="1110" t="s">
        <v>459</v>
      </c>
      <c r="F194" s="1110"/>
      <c r="G194" s="1110"/>
      <c r="H194" s="1110"/>
      <c r="I194" s="1202"/>
      <c r="J194" s="1110"/>
      <c r="K194" s="1202"/>
      <c r="L194" s="1110"/>
      <c r="M194" s="1110"/>
      <c r="N194" s="1110"/>
      <c r="O194" s="1110"/>
      <c r="P194" s="1110"/>
      <c r="Q194" s="1110"/>
      <c r="R194" s="1110"/>
      <c r="S194" s="1110"/>
      <c r="T194" s="1110"/>
      <c r="U194" s="1110"/>
      <c r="V194" s="1110"/>
      <c r="W194" s="1110"/>
      <c r="X194" s="1114"/>
      <c r="Y194" s="1110"/>
      <c r="Z194" s="1110"/>
      <c r="AA194" s="1110"/>
      <c r="AB194" s="1110"/>
      <c r="AC194" s="1115"/>
    </row>
    <row r="195" spans="1:29" s="1901" customFormat="1" ht="23.25" hidden="1" customHeight="1" outlineLevel="1">
      <c r="A195" s="1110"/>
      <c r="B195" s="1109"/>
      <c r="C195" s="1110"/>
      <c r="D195" s="1110"/>
      <c r="E195" s="1110" t="s">
        <v>460</v>
      </c>
      <c r="F195" s="1110"/>
      <c r="G195" s="1110"/>
      <c r="H195" s="1110"/>
      <c r="I195" s="1202"/>
      <c r="J195" s="1116"/>
      <c r="K195" s="1204"/>
      <c r="L195" s="1110"/>
      <c r="M195" s="1110"/>
      <c r="N195" s="1110"/>
      <c r="O195" s="1110"/>
      <c r="P195" s="1110"/>
      <c r="Q195" s="1110"/>
      <c r="R195" s="1110"/>
      <c r="S195" s="1110"/>
      <c r="T195" s="1110"/>
      <c r="U195" s="1110"/>
      <c r="V195" s="1110"/>
      <c r="W195" s="1110"/>
      <c r="X195" s="1114"/>
      <c r="Y195" s="1110"/>
      <c r="Z195" s="1110"/>
      <c r="AA195" s="1110"/>
      <c r="AB195" s="1110"/>
      <c r="AC195" s="1115"/>
    </row>
    <row r="196" spans="1:29" s="1901" customFormat="1" ht="23.25" hidden="1" customHeight="1" outlineLevel="1">
      <c r="A196" s="1110"/>
      <c r="B196" s="1109"/>
      <c r="C196" s="1110"/>
      <c r="D196" s="1110"/>
      <c r="E196" s="1117" t="s">
        <v>461</v>
      </c>
      <c r="F196" s="1110"/>
      <c r="G196" s="1110"/>
      <c r="H196" s="1110"/>
      <c r="I196" s="1202"/>
      <c r="J196" s="2339" t="s">
        <v>399</v>
      </c>
      <c r="K196" s="2339"/>
      <c r="L196" s="1110"/>
      <c r="M196" s="1110"/>
      <c r="N196" s="1110"/>
      <c r="O196" s="1110"/>
      <c r="P196" s="1110"/>
      <c r="Q196" s="1110"/>
      <c r="R196" s="1110"/>
      <c r="S196" s="1110"/>
      <c r="T196" s="1110"/>
      <c r="U196" s="1110"/>
      <c r="V196" s="1110"/>
      <c r="W196" s="1110"/>
      <c r="X196" s="1114"/>
      <c r="Y196" s="1110"/>
      <c r="Z196" s="1110"/>
      <c r="AA196" s="1110"/>
      <c r="AB196" s="1110"/>
      <c r="AC196" s="1115"/>
    </row>
    <row r="197" spans="1:29" s="1901" customFormat="1" ht="23.25" hidden="1" customHeight="1" outlineLevel="1">
      <c r="A197" s="1110"/>
      <c r="B197" s="1109"/>
      <c r="C197" s="1110"/>
      <c r="D197" s="1110"/>
      <c r="E197" s="1110"/>
      <c r="F197" s="1110"/>
      <c r="G197" s="1110"/>
      <c r="H197" s="1110"/>
      <c r="I197" s="1202"/>
      <c r="J197" s="1110"/>
      <c r="K197" s="1202"/>
      <c r="L197" s="1110"/>
      <c r="M197" s="1110"/>
      <c r="N197" s="1110"/>
      <c r="O197" s="1110"/>
      <c r="P197" s="1110"/>
      <c r="Q197" s="1110"/>
      <c r="R197" s="1110"/>
      <c r="S197" s="1110"/>
      <c r="T197" s="1110"/>
      <c r="U197" s="1110"/>
      <c r="V197" s="1110"/>
      <c r="W197" s="1110"/>
      <c r="X197" s="1114"/>
      <c r="Y197" s="1110"/>
      <c r="Z197" s="1110"/>
      <c r="AA197" s="1110"/>
      <c r="AB197" s="1110"/>
      <c r="AC197" s="1115"/>
    </row>
    <row r="198" spans="1:29" s="1901" customFormat="1" ht="23.25" hidden="1" customHeight="1" outlineLevel="1">
      <c r="A198" s="1110"/>
      <c r="B198" s="1109"/>
      <c r="C198" s="1110"/>
      <c r="D198" s="1110"/>
      <c r="E198" s="1110" t="s">
        <v>462</v>
      </c>
      <c r="F198" s="1110"/>
      <c r="G198" s="1110"/>
      <c r="H198" s="1110"/>
      <c r="I198" s="1202"/>
      <c r="J198" s="1110"/>
      <c r="K198" s="1202"/>
      <c r="L198" s="1110"/>
      <c r="M198" s="1110"/>
      <c r="N198" s="1110"/>
      <c r="O198" s="1110"/>
      <c r="P198" s="1110"/>
      <c r="Q198" s="1110"/>
      <c r="R198" s="1110"/>
      <c r="S198" s="1110"/>
      <c r="T198" s="1110"/>
      <c r="U198" s="1110"/>
      <c r="V198" s="1110"/>
      <c r="W198" s="1110"/>
      <c r="X198" s="1114"/>
      <c r="Y198" s="1110"/>
      <c r="Z198" s="1110"/>
      <c r="AA198" s="1110"/>
      <c r="AB198" s="1110"/>
      <c r="AC198" s="1115"/>
    </row>
    <row r="199" spans="1:29" s="1901" customFormat="1" ht="23.25" hidden="1" customHeight="1" outlineLevel="1">
      <c r="A199" s="1110"/>
      <c r="B199" s="1109"/>
      <c r="C199" s="1110"/>
      <c r="D199" s="1110"/>
      <c r="E199" s="1110" t="s">
        <v>460</v>
      </c>
      <c r="F199" s="1110"/>
      <c r="G199" s="1110"/>
      <c r="H199" s="1110"/>
      <c r="I199" s="1202"/>
      <c r="J199" s="1116"/>
      <c r="K199" s="1204"/>
      <c r="L199" s="1110"/>
      <c r="M199" s="1110"/>
      <c r="N199" s="1110"/>
      <c r="O199" s="1110"/>
      <c r="P199" s="1110"/>
      <c r="Q199" s="1110"/>
      <c r="R199" s="1110"/>
      <c r="S199" s="1110"/>
      <c r="T199" s="1110"/>
      <c r="U199" s="1110"/>
      <c r="V199" s="1110"/>
      <c r="W199" s="1110"/>
      <c r="X199" s="1114"/>
      <c r="Y199" s="1110"/>
      <c r="Z199" s="1110"/>
      <c r="AA199" s="1110"/>
      <c r="AB199" s="1110"/>
      <c r="AC199" s="1115"/>
    </row>
    <row r="200" spans="1:29" s="1901" customFormat="1" ht="23.25" hidden="1" customHeight="1" outlineLevel="1">
      <c r="A200" s="1110"/>
      <c r="B200" s="1109"/>
      <c r="C200" s="1110"/>
      <c r="D200" s="1110"/>
      <c r="E200" s="1117" t="s">
        <v>463</v>
      </c>
      <c r="F200" s="1110"/>
      <c r="G200" s="1110"/>
      <c r="H200" s="1110"/>
      <c r="I200" s="1202"/>
      <c r="J200" s="2339" t="s">
        <v>399</v>
      </c>
      <c r="K200" s="2339"/>
      <c r="L200" s="1110"/>
      <c r="M200" s="1110"/>
      <c r="N200" s="1110"/>
      <c r="O200" s="1110"/>
      <c r="P200" s="1110"/>
      <c r="Q200" s="1110"/>
      <c r="R200" s="1110"/>
      <c r="S200" s="1110"/>
      <c r="T200" s="1110"/>
      <c r="U200" s="1110"/>
      <c r="V200" s="1110"/>
      <c r="W200" s="1110"/>
      <c r="X200" s="1114"/>
      <c r="Y200" s="1110"/>
      <c r="Z200" s="1110"/>
      <c r="AA200" s="1110"/>
      <c r="AB200" s="1110"/>
      <c r="AC200" s="1115"/>
    </row>
    <row r="201" spans="1:29" s="1901" customFormat="1" ht="23.25" hidden="1" customHeight="1" outlineLevel="1">
      <c r="A201" s="1110"/>
      <c r="B201" s="1109"/>
      <c r="C201" s="1110"/>
      <c r="D201" s="1110"/>
      <c r="E201" s="1110"/>
      <c r="F201" s="1110"/>
      <c r="G201" s="1110"/>
      <c r="H201" s="1110"/>
      <c r="I201" s="1202"/>
      <c r="J201" s="1110"/>
      <c r="K201" s="1202"/>
      <c r="L201" s="1110"/>
      <c r="M201" s="1110"/>
      <c r="N201" s="1110"/>
      <c r="O201" s="1110"/>
      <c r="P201" s="1110"/>
      <c r="Q201" s="1110"/>
      <c r="R201" s="1110"/>
      <c r="S201" s="1110"/>
      <c r="T201" s="1110"/>
      <c r="U201" s="1110"/>
      <c r="V201" s="1110"/>
      <c r="W201" s="1110"/>
      <c r="X201" s="1114"/>
      <c r="Y201" s="1110"/>
      <c r="Z201" s="1110"/>
      <c r="AA201" s="1110"/>
      <c r="AB201" s="1110"/>
      <c r="AC201" s="1115"/>
    </row>
    <row r="202" spans="1:29" s="1901" customFormat="1" ht="23.25" hidden="1" customHeight="1" outlineLevel="1">
      <c r="A202" s="1110"/>
      <c r="B202" s="1109"/>
      <c r="C202" s="1110"/>
      <c r="D202" s="1117" t="s">
        <v>464</v>
      </c>
      <c r="E202" s="1110"/>
      <c r="F202" s="1110"/>
      <c r="G202" s="1110"/>
      <c r="H202" s="1110"/>
      <c r="I202" s="1202"/>
      <c r="J202" s="1110"/>
      <c r="K202" s="1202"/>
      <c r="L202" s="1110"/>
      <c r="M202" s="1110"/>
      <c r="N202" s="1110"/>
      <c r="O202" s="1110"/>
      <c r="P202" s="1110"/>
      <c r="Q202" s="1110"/>
      <c r="R202" s="1110"/>
      <c r="S202" s="1110"/>
      <c r="T202" s="1110"/>
      <c r="U202" s="1110"/>
      <c r="V202" s="1110"/>
      <c r="W202" s="1110"/>
      <c r="X202" s="1114"/>
      <c r="Y202" s="1110"/>
      <c r="Z202" s="1110"/>
      <c r="AA202" s="1110"/>
      <c r="AB202" s="1110"/>
      <c r="AC202" s="1115"/>
    </row>
    <row r="203" spans="1:29" s="1901" customFormat="1" ht="23.25" hidden="1" customHeight="1" outlineLevel="1">
      <c r="A203" s="1110"/>
      <c r="B203" s="1109"/>
      <c r="C203" s="1110"/>
      <c r="D203" s="1117" t="s">
        <v>462</v>
      </c>
      <c r="E203" s="1110" t="s">
        <v>460</v>
      </c>
      <c r="F203" s="1110"/>
      <c r="G203" s="1110"/>
      <c r="H203" s="1110"/>
      <c r="I203" s="1202"/>
      <c r="J203" s="1116"/>
      <c r="K203" s="1204"/>
      <c r="L203" s="1110"/>
      <c r="M203" s="1110"/>
      <c r="N203" s="1110"/>
      <c r="O203" s="1110"/>
      <c r="P203" s="1110"/>
      <c r="Q203" s="1110"/>
      <c r="R203" s="1110"/>
      <c r="S203" s="1110"/>
      <c r="T203" s="1110"/>
      <c r="U203" s="1110"/>
      <c r="V203" s="1110"/>
      <c r="W203" s="1110"/>
      <c r="X203" s="1114"/>
      <c r="Y203" s="1110"/>
      <c r="Z203" s="1110"/>
      <c r="AA203" s="1110"/>
      <c r="AB203" s="1110"/>
      <c r="AC203" s="1115"/>
    </row>
    <row r="204" spans="1:29" s="1901" customFormat="1" ht="23.25" hidden="1" customHeight="1" outlineLevel="1" thickBot="1">
      <c r="A204" s="1110"/>
      <c r="B204" s="1119"/>
      <c r="C204" s="1120"/>
      <c r="D204" s="1120"/>
      <c r="E204" s="1122" t="s">
        <v>463</v>
      </c>
      <c r="F204" s="1120"/>
      <c r="G204" s="1120"/>
      <c r="H204" s="1120"/>
      <c r="I204" s="1666"/>
      <c r="J204" s="2340" t="s">
        <v>399</v>
      </c>
      <c r="K204" s="2340"/>
      <c r="L204" s="1120"/>
      <c r="M204" s="1120"/>
      <c r="N204" s="1120"/>
      <c r="O204" s="1120"/>
      <c r="P204" s="1120"/>
      <c r="Q204" s="1120"/>
      <c r="R204" s="1120"/>
      <c r="S204" s="1120"/>
      <c r="T204" s="1120"/>
      <c r="U204" s="1120"/>
      <c r="V204" s="1120"/>
      <c r="W204" s="1120"/>
      <c r="X204" s="1125"/>
      <c r="Y204" s="1120"/>
      <c r="Z204" s="1120"/>
      <c r="AA204" s="1120"/>
      <c r="AB204" s="1120"/>
      <c r="AC204" s="1126"/>
    </row>
    <row r="205" spans="1:29" ht="248" hidden="1" customHeight="1" outlineLevel="1">
      <c r="A205" s="1160"/>
      <c r="B205" s="1160"/>
      <c r="C205" s="1160"/>
      <c r="D205" s="1049"/>
      <c r="E205" s="1160"/>
      <c r="F205" s="1160"/>
      <c r="G205" s="1160"/>
      <c r="H205" s="1160"/>
      <c r="I205" s="1765"/>
      <c r="J205" s="1160"/>
      <c r="K205" s="1765"/>
      <c r="L205" s="1160"/>
      <c r="M205" s="1160"/>
      <c r="N205" s="1160"/>
      <c r="O205" s="1160"/>
      <c r="P205" s="1160"/>
      <c r="Q205" s="1160"/>
      <c r="R205" s="1160"/>
      <c r="S205" s="1160"/>
      <c r="T205" s="1160"/>
      <c r="U205" s="1160"/>
      <c r="V205" s="1160"/>
      <c r="W205" s="1160"/>
      <c r="X205" s="1160"/>
      <c r="Y205" s="1160"/>
      <c r="Z205" s="1160"/>
      <c r="AA205" s="1160"/>
      <c r="AB205" s="1160"/>
      <c r="AC205" s="1160"/>
    </row>
    <row r="206" spans="1:29" ht="15.75" customHeight="1" collapsed="1">
      <c r="A206" s="1160"/>
      <c r="B206" s="1160"/>
      <c r="C206" s="1160"/>
      <c r="D206" s="1049"/>
      <c r="E206" s="1160"/>
      <c r="F206" s="1160"/>
      <c r="G206" s="1160"/>
      <c r="H206" s="1160"/>
      <c r="I206" s="1765"/>
      <c r="J206" s="1160"/>
      <c r="K206" s="1765"/>
      <c r="L206" s="1160"/>
      <c r="M206" s="1160"/>
      <c r="N206" s="1160"/>
      <c r="O206" s="1160"/>
      <c r="P206" s="1160"/>
      <c r="Q206" s="1160"/>
      <c r="R206" s="1160"/>
      <c r="S206" s="1160"/>
      <c r="T206" s="1160"/>
      <c r="U206" s="1160"/>
      <c r="V206" s="1160"/>
      <c r="W206" s="1160"/>
      <c r="X206" s="1160"/>
      <c r="Y206" s="1160"/>
      <c r="Z206" s="1160"/>
      <c r="AA206" s="1160"/>
      <c r="AB206" s="1160"/>
      <c r="AC206" s="1160"/>
    </row>
    <row r="207" spans="1:29" ht="300.5" customHeight="1" thickBot="1">
      <c r="A207" s="1160"/>
      <c r="B207" s="1160"/>
      <c r="C207" s="1160"/>
      <c r="D207" s="1049"/>
      <c r="E207" s="1160"/>
      <c r="F207" s="1160"/>
      <c r="G207" s="1160"/>
      <c r="H207" s="1160"/>
      <c r="I207" s="1765"/>
      <c r="J207" s="1160"/>
      <c r="K207" s="1765"/>
      <c r="L207" s="1160"/>
      <c r="M207" s="1160"/>
      <c r="N207" s="1160"/>
      <c r="O207" s="1160"/>
      <c r="P207" s="1160"/>
      <c r="Q207" s="1160"/>
      <c r="R207" s="1160"/>
      <c r="S207" s="1160"/>
      <c r="T207" s="1160"/>
      <c r="U207" s="1160"/>
      <c r="V207" s="1160"/>
      <c r="W207" s="1160"/>
      <c r="X207" s="1160"/>
      <c r="Y207" s="1160"/>
      <c r="Z207" s="1160"/>
      <c r="AA207" s="1160"/>
      <c r="AB207" s="1160"/>
      <c r="AC207" s="1160"/>
    </row>
    <row r="208" spans="1:29" ht="24" customHeight="1" thickBot="1">
      <c r="A208" s="1828"/>
      <c r="B208" s="2584" t="s">
        <v>304</v>
      </c>
      <c r="C208" s="2703"/>
      <c r="D208" s="2704"/>
      <c r="E208" s="1519" t="str">
        <f>VLOOKUP($B$208,Hoja2!Q$3:R$8,2,0)</f>
        <v xml:space="preserve"> Gestión institucional resiliente y adaptación al cambio climático</v>
      </c>
      <c r="F208" s="1519"/>
      <c r="G208" s="1519"/>
      <c r="H208" s="1103"/>
      <c r="I208" s="1722"/>
      <c r="J208" s="1103"/>
      <c r="K208" s="1722"/>
      <c r="L208" s="1103"/>
      <c r="M208" s="1103"/>
      <c r="N208" s="1103"/>
      <c r="O208" s="1103"/>
      <c r="P208" s="1103"/>
      <c r="Q208" s="1103"/>
      <c r="R208" s="1103"/>
      <c r="S208" s="1103"/>
      <c r="T208" s="1103"/>
      <c r="U208" s="1103"/>
      <c r="V208" s="1103"/>
      <c r="W208" s="1103"/>
      <c r="X208" s="1722"/>
      <c r="Y208" s="1103"/>
      <c r="Z208" s="1103"/>
      <c r="AA208" s="1103"/>
      <c r="AB208" s="1103"/>
      <c r="AC208" s="1723"/>
    </row>
    <row r="209" spans="1:29" ht="15.75" customHeight="1" thickBot="1">
      <c r="A209" s="1828"/>
      <c r="B209" s="1828"/>
      <c r="C209" s="1828"/>
      <c r="D209" s="1745"/>
      <c r="E209" s="1519"/>
      <c r="F209" s="1519"/>
      <c r="G209" s="1519"/>
      <c r="H209" s="1103"/>
      <c r="I209" s="1722"/>
      <c r="J209" s="1103"/>
      <c r="K209" s="1722"/>
      <c r="L209" s="1103"/>
      <c r="M209" s="1103"/>
      <c r="N209" s="1103"/>
      <c r="O209" s="1103"/>
      <c r="P209" s="1103"/>
      <c r="Q209" s="1103"/>
      <c r="R209" s="1103"/>
      <c r="S209" s="1103"/>
      <c r="T209" s="1103"/>
      <c r="U209" s="1103"/>
      <c r="V209" s="1103"/>
      <c r="W209" s="1103"/>
      <c r="X209" s="1722"/>
      <c r="Y209" s="1103"/>
      <c r="Z209" s="1103"/>
      <c r="AA209" s="1103"/>
      <c r="AB209" s="1103"/>
    </row>
    <row r="210" spans="1:29" ht="15.75" customHeight="1" thickBot="1">
      <c r="A210" s="1829"/>
      <c r="B210" s="2556" t="s">
        <v>5</v>
      </c>
      <c r="C210" s="2557"/>
      <c r="D210" s="2557"/>
      <c r="E210" s="1830" t="s">
        <v>643</v>
      </c>
      <c r="F210" s="1831"/>
      <c r="G210" s="1831"/>
      <c r="H210" s="1831"/>
      <c r="I210" s="1832"/>
      <c r="J210" s="1831"/>
      <c r="K210" s="1832"/>
      <c r="L210" s="1831"/>
      <c r="M210" s="1831"/>
      <c r="N210" s="1831"/>
      <c r="O210" s="1831"/>
      <c r="P210" s="1831"/>
      <c r="Q210" s="1831"/>
      <c r="R210" s="1831"/>
      <c r="S210" s="1831"/>
      <c r="T210" s="1831"/>
      <c r="U210" s="1831"/>
      <c r="V210" s="1831"/>
      <c r="W210" s="1831"/>
      <c r="X210" s="1831"/>
      <c r="Y210" s="1831"/>
      <c r="Z210" s="1831"/>
      <c r="AA210" s="1831"/>
      <c r="AB210" s="1831"/>
      <c r="AC210" s="1833"/>
    </row>
    <row r="211" spans="1:29" ht="15.75" customHeight="1" thickBot="1">
      <c r="A211" s="1829"/>
      <c r="B211" s="1834"/>
      <c r="C211" s="1835"/>
      <c r="D211" s="1836"/>
      <c r="E211" s="1837"/>
      <c r="F211" s="1838"/>
      <c r="G211" s="1838"/>
      <c r="H211" s="1838"/>
      <c r="I211" s="1841"/>
      <c r="J211" s="1838"/>
      <c r="K211" s="1839"/>
      <c r="L211" s="1839"/>
      <c r="M211" s="1839"/>
      <c r="N211" s="1839"/>
      <c r="O211" s="1839"/>
      <c r="P211" s="1839"/>
      <c r="Q211" s="1839"/>
      <c r="R211" s="1840"/>
      <c r="S211" s="1840"/>
      <c r="T211" s="1840"/>
      <c r="U211" s="1840"/>
      <c r="V211" s="1840"/>
      <c r="W211" s="1840"/>
      <c r="X211" s="1838"/>
      <c r="Y211" s="1841"/>
      <c r="Z211" s="1841"/>
      <c r="AA211" s="1835"/>
      <c r="AB211" s="1835"/>
      <c r="AC211" s="1835"/>
    </row>
    <row r="212" spans="1:29" ht="15.75" customHeight="1">
      <c r="A212" s="1828"/>
      <c r="B212" s="2558" t="s">
        <v>644</v>
      </c>
      <c r="C212" s="2559"/>
      <c r="D212" s="2559"/>
      <c r="E212" s="2559"/>
      <c r="F212" s="2559"/>
      <c r="G212" s="2559"/>
      <c r="H212" s="2559"/>
      <c r="I212" s="2559"/>
      <c r="J212" s="2559"/>
      <c r="K212" s="2559"/>
      <c r="L212" s="2559"/>
      <c r="M212" s="2559"/>
      <c r="N212" s="2559"/>
      <c r="O212" s="1842"/>
      <c r="P212" s="1842"/>
      <c r="Q212" s="1842"/>
      <c r="R212" s="1842"/>
      <c r="S212" s="1842"/>
      <c r="T212" s="1842"/>
      <c r="U212" s="1842"/>
      <c r="V212" s="1842"/>
      <c r="W212" s="1842"/>
      <c r="X212" s="1842"/>
      <c r="Y212" s="1842"/>
      <c r="Z212" s="1842"/>
      <c r="AA212" s="1842"/>
      <c r="AB212" s="1842"/>
      <c r="AC212" s="1843"/>
    </row>
    <row r="213" spans="1:29" ht="15.75" customHeight="1" thickBot="1">
      <c r="A213" s="1828"/>
      <c r="B213" s="2560"/>
      <c r="C213" s="2561"/>
      <c r="D213" s="2561"/>
      <c r="E213" s="2561"/>
      <c r="F213" s="2561"/>
      <c r="G213" s="2561"/>
      <c r="H213" s="2561"/>
      <c r="I213" s="2561"/>
      <c r="J213" s="2561"/>
      <c r="K213" s="2561"/>
      <c r="L213" s="2561"/>
      <c r="M213" s="2561"/>
      <c r="N213" s="2561"/>
      <c r="O213" s="1844"/>
      <c r="P213" s="1844"/>
      <c r="Q213" s="1844"/>
      <c r="R213" s="1844"/>
      <c r="S213" s="1844"/>
      <c r="T213" s="1844"/>
      <c r="U213" s="1844"/>
      <c r="V213" s="1844"/>
      <c r="W213" s="1844"/>
      <c r="X213" s="1844"/>
      <c r="Y213" s="1844"/>
      <c r="Z213" s="1844"/>
      <c r="AA213" s="1844"/>
      <c r="AB213" s="1844"/>
      <c r="AC213" s="1845"/>
    </row>
    <row r="214" spans="1:29" ht="15.75" customHeight="1">
      <c r="A214" s="1828"/>
      <c r="B214" s="2562"/>
      <c r="C214" s="2562"/>
      <c r="D214" s="2562"/>
      <c r="E214" s="2562"/>
      <c r="F214" s="2562"/>
      <c r="G214" s="2562"/>
      <c r="H214" s="2562"/>
      <c r="I214" s="2562"/>
      <c r="J214" s="2562"/>
      <c r="K214" s="2562"/>
      <c r="L214" s="2562"/>
      <c r="M214" s="2562"/>
      <c r="N214" s="2562"/>
      <c r="O214" s="2562"/>
      <c r="P214" s="2562"/>
      <c r="Q214" s="2562"/>
      <c r="R214" s="2562"/>
      <c r="S214" s="2562"/>
      <c r="T214" s="2562"/>
      <c r="U214" s="2562"/>
      <c r="V214" s="2562"/>
      <c r="W214" s="2562"/>
      <c r="X214" s="2562"/>
      <c r="Y214" s="2562"/>
      <c r="Z214" s="2562"/>
      <c r="AA214" s="2562"/>
      <c r="AB214" s="2562"/>
      <c r="AC214" s="2562"/>
    </row>
    <row r="215" spans="1:29" ht="15.75" customHeight="1" thickBot="1">
      <c r="A215" s="1828"/>
      <c r="B215" s="1846" t="s">
        <v>8</v>
      </c>
      <c r="C215" s="2563" t="s">
        <v>9</v>
      </c>
      <c r="D215" s="2564"/>
      <c r="E215" s="2564"/>
      <c r="F215" s="2564"/>
      <c r="G215" s="2564"/>
      <c r="H215" s="2564"/>
      <c r="I215" s="2564"/>
      <c r="J215" s="2564"/>
      <c r="K215" s="2564"/>
      <c r="L215" s="2564"/>
      <c r="M215" s="2564"/>
      <c r="N215" s="2564"/>
      <c r="O215" s="2564"/>
      <c r="P215" s="2564"/>
      <c r="Q215" s="2564"/>
      <c r="R215" s="2564"/>
      <c r="S215" s="2564"/>
      <c r="T215" s="2564"/>
      <c r="U215" s="2564"/>
      <c r="V215" s="2564"/>
      <c r="W215" s="2565"/>
      <c r="X215" s="2563" t="s">
        <v>10</v>
      </c>
      <c r="Y215" s="2564"/>
      <c r="Z215" s="2564"/>
      <c r="AA215" s="2565"/>
      <c r="AB215" s="2566" t="s">
        <v>11</v>
      </c>
      <c r="AC215" s="2567"/>
    </row>
    <row r="216" spans="1:29" ht="65.25" customHeight="1" thickBot="1">
      <c r="A216" s="1828"/>
      <c r="B216" s="1847" t="s">
        <v>12</v>
      </c>
      <c r="C216" s="2525" t="s">
        <v>13</v>
      </c>
      <c r="D216" s="2526"/>
      <c r="E216" s="1848" t="s">
        <v>14</v>
      </c>
      <c r="F216" s="1849" t="s">
        <v>15</v>
      </c>
      <c r="G216" s="1849" t="s">
        <v>16</v>
      </c>
      <c r="H216" s="1849" t="s">
        <v>17</v>
      </c>
      <c r="I216" s="1849" t="s">
        <v>18</v>
      </c>
      <c r="J216" s="1849" t="s">
        <v>19</v>
      </c>
      <c r="K216" s="1850" t="s">
        <v>20</v>
      </c>
      <c r="L216" s="2527" t="s">
        <v>21</v>
      </c>
      <c r="M216" s="2528"/>
      <c r="N216" s="2529"/>
      <c r="O216" s="2527" t="s">
        <v>22</v>
      </c>
      <c r="P216" s="2528"/>
      <c r="Q216" s="2529"/>
      <c r="R216" s="2527" t="s">
        <v>23</v>
      </c>
      <c r="S216" s="2528"/>
      <c r="T216" s="2529"/>
      <c r="U216" s="2527" t="s">
        <v>24</v>
      </c>
      <c r="V216" s="2528"/>
      <c r="W216" s="2529"/>
      <c r="X216" s="1851" t="s">
        <v>25</v>
      </c>
      <c r="Y216" s="1851" t="s">
        <v>26</v>
      </c>
      <c r="Z216" s="1851" t="s">
        <v>27</v>
      </c>
      <c r="AA216" s="1851" t="s">
        <v>28</v>
      </c>
      <c r="AB216" s="1851" t="s">
        <v>29</v>
      </c>
      <c r="AC216" s="1852" t="s">
        <v>30</v>
      </c>
    </row>
    <row r="217" spans="1:29" ht="291.75" customHeight="1" thickBot="1">
      <c r="A217" s="1853"/>
      <c r="B217" s="1854">
        <v>1</v>
      </c>
      <c r="C217" s="2533" t="s">
        <v>1301</v>
      </c>
      <c r="D217" s="2534"/>
      <c r="E217" s="1855" t="s">
        <v>645</v>
      </c>
      <c r="F217" s="1856">
        <v>1</v>
      </c>
      <c r="G217" s="198" t="s">
        <v>32</v>
      </c>
      <c r="H217" s="340" t="s">
        <v>302</v>
      </c>
      <c r="I217" s="1898" t="s">
        <v>646</v>
      </c>
      <c r="J217" s="1855" t="s">
        <v>647</v>
      </c>
      <c r="K217" s="201">
        <f>SUM(K218:K222)/SUM(K218:K222)</f>
        <v>1</v>
      </c>
      <c r="L217" s="2535">
        <f>SUM(L218:N226)/SUM(L218:W226)</f>
        <v>0.4</v>
      </c>
      <c r="M217" s="2536"/>
      <c r="N217" s="2537"/>
      <c r="O217" s="2538">
        <f>SUM(L218:R226)/SUM(L218:W226)</f>
        <v>0.6</v>
      </c>
      <c r="P217" s="2539"/>
      <c r="Q217" s="2540"/>
      <c r="R217" s="2530">
        <f>SUM(L218:T226)/SUM(L218:W226)</f>
        <v>0.8</v>
      </c>
      <c r="S217" s="2531"/>
      <c r="T217" s="2532"/>
      <c r="U217" s="2543">
        <f>SUM(L218:W226)/SUM(L218:W226)</f>
        <v>1</v>
      </c>
      <c r="V217" s="2544"/>
      <c r="W217" s="2545"/>
      <c r="X217" s="1857" t="s">
        <v>648</v>
      </c>
      <c r="Y217" s="1858" t="s">
        <v>77</v>
      </c>
      <c r="Z217" s="1858" t="s">
        <v>93</v>
      </c>
      <c r="AA217" s="1857" t="s">
        <v>649</v>
      </c>
      <c r="AB217" s="2546"/>
      <c r="AC217" s="2548" t="s">
        <v>650</v>
      </c>
    </row>
    <row r="218" spans="1:29" ht="71.25" hidden="1" customHeight="1" outlineLevel="1">
      <c r="A218" s="1853"/>
      <c r="B218" s="1859"/>
      <c r="C218" s="2550" t="s">
        <v>1285</v>
      </c>
      <c r="D218" s="1860" t="s">
        <v>651</v>
      </c>
      <c r="E218" s="1861" t="s">
        <v>652</v>
      </c>
      <c r="F218" s="1862">
        <v>1</v>
      </c>
      <c r="G218" s="1863" t="s">
        <v>32</v>
      </c>
      <c r="H218" s="1863" t="s">
        <v>404</v>
      </c>
      <c r="I218" s="1862" t="s">
        <v>653</v>
      </c>
      <c r="J218" s="1864" t="s">
        <v>654</v>
      </c>
      <c r="K218" s="834">
        <v>1</v>
      </c>
      <c r="L218" s="835">
        <v>0</v>
      </c>
      <c r="M218" s="835">
        <v>0</v>
      </c>
      <c r="N218" s="835">
        <v>1</v>
      </c>
      <c r="O218" s="835">
        <v>0</v>
      </c>
      <c r="P218" s="835">
        <v>0</v>
      </c>
      <c r="Q218" s="835">
        <v>0</v>
      </c>
      <c r="R218" s="835">
        <v>0</v>
      </c>
      <c r="S218" s="835">
        <v>0</v>
      </c>
      <c r="T218" s="835">
        <v>0</v>
      </c>
      <c r="U218" s="835">
        <v>0</v>
      </c>
      <c r="V218" s="835">
        <v>0</v>
      </c>
      <c r="W218" s="835">
        <v>0</v>
      </c>
      <c r="X218" s="1862" t="s">
        <v>655</v>
      </c>
      <c r="Y218" s="1865" t="s">
        <v>77</v>
      </c>
      <c r="Z218" s="1865" t="s">
        <v>93</v>
      </c>
      <c r="AA218" s="1864" t="s">
        <v>656</v>
      </c>
      <c r="AB218" s="2546"/>
      <c r="AC218" s="2548"/>
    </row>
    <row r="219" spans="1:29" ht="71.25" hidden="1" customHeight="1" outlineLevel="1">
      <c r="A219" s="1853"/>
      <c r="B219" s="1859"/>
      <c r="C219" s="2551"/>
      <c r="D219" s="1860" t="s">
        <v>657</v>
      </c>
      <c r="E219" s="1866" t="s">
        <v>652</v>
      </c>
      <c r="F219" s="1862">
        <v>1</v>
      </c>
      <c r="G219" s="1863" t="s">
        <v>32</v>
      </c>
      <c r="H219" s="1863" t="s">
        <v>404</v>
      </c>
      <c r="I219" s="1862" t="s">
        <v>658</v>
      </c>
      <c r="J219" s="1867" t="s">
        <v>659</v>
      </c>
      <c r="K219" s="834">
        <v>1</v>
      </c>
      <c r="L219" s="835">
        <v>0</v>
      </c>
      <c r="M219" s="835">
        <v>0</v>
      </c>
      <c r="N219" s="835">
        <v>0</v>
      </c>
      <c r="O219" s="835">
        <v>0</v>
      </c>
      <c r="P219" s="835">
        <v>0</v>
      </c>
      <c r="Q219" s="835">
        <v>0</v>
      </c>
      <c r="R219" s="835">
        <v>0</v>
      </c>
      <c r="S219" s="835">
        <v>0</v>
      </c>
      <c r="T219" s="835">
        <v>0</v>
      </c>
      <c r="U219" s="835">
        <v>0</v>
      </c>
      <c r="V219" s="835">
        <v>0</v>
      </c>
      <c r="W219" s="835">
        <v>0</v>
      </c>
      <c r="X219" s="1862" t="s">
        <v>660</v>
      </c>
      <c r="Y219" s="1865" t="s">
        <v>77</v>
      </c>
      <c r="Z219" s="1865" t="s">
        <v>78</v>
      </c>
      <c r="AA219" s="1864" t="s">
        <v>661</v>
      </c>
      <c r="AB219" s="2546"/>
      <c r="AC219" s="2548"/>
    </row>
    <row r="220" spans="1:29" ht="71.25" hidden="1" customHeight="1" outlineLevel="1">
      <c r="A220" s="1853"/>
      <c r="B220" s="1859"/>
      <c r="C220" s="2551"/>
      <c r="D220" s="1860" t="s">
        <v>662</v>
      </c>
      <c r="E220" s="1861" t="s">
        <v>663</v>
      </c>
      <c r="F220" s="1862">
        <v>1</v>
      </c>
      <c r="G220" s="1863" t="s">
        <v>32</v>
      </c>
      <c r="H220" s="1863" t="s">
        <v>404</v>
      </c>
      <c r="I220" s="1871" t="s">
        <v>664</v>
      </c>
      <c r="J220" s="1862" t="s">
        <v>665</v>
      </c>
      <c r="K220" s="834">
        <v>3</v>
      </c>
      <c r="L220" s="835">
        <v>0</v>
      </c>
      <c r="M220" s="835">
        <v>0</v>
      </c>
      <c r="N220" s="835">
        <v>0</v>
      </c>
      <c r="O220" s="835">
        <v>0</v>
      </c>
      <c r="P220" s="835">
        <v>0</v>
      </c>
      <c r="Q220" s="835">
        <v>0</v>
      </c>
      <c r="R220" s="835">
        <v>0</v>
      </c>
      <c r="S220" s="835">
        <v>0</v>
      </c>
      <c r="T220" s="835">
        <v>0</v>
      </c>
      <c r="U220" s="835">
        <v>0</v>
      </c>
      <c r="V220" s="835">
        <v>0</v>
      </c>
      <c r="W220" s="835">
        <v>0</v>
      </c>
      <c r="X220" s="1868" t="s">
        <v>666</v>
      </c>
      <c r="Y220" s="1865" t="s">
        <v>77</v>
      </c>
      <c r="Z220" s="1865" t="s">
        <v>78</v>
      </c>
      <c r="AA220" s="1867" t="s">
        <v>667</v>
      </c>
      <c r="AB220" s="2546"/>
      <c r="AC220" s="2548"/>
    </row>
    <row r="221" spans="1:29" ht="71.25" hidden="1" customHeight="1" outlineLevel="1">
      <c r="A221" s="1853"/>
      <c r="B221" s="1859"/>
      <c r="C221" s="2551"/>
      <c r="D221" s="1864" t="s">
        <v>668</v>
      </c>
      <c r="E221" s="1861" t="s">
        <v>669</v>
      </c>
      <c r="F221" s="1862">
        <v>1</v>
      </c>
      <c r="G221" s="1863" t="s">
        <v>32</v>
      </c>
      <c r="H221" s="1863" t="s">
        <v>404</v>
      </c>
      <c r="I221" s="1899" t="s">
        <v>670</v>
      </c>
      <c r="J221" s="1864" t="s">
        <v>671</v>
      </c>
      <c r="K221" s="834">
        <v>1</v>
      </c>
      <c r="L221" s="835">
        <v>0</v>
      </c>
      <c r="M221" s="835">
        <v>0</v>
      </c>
      <c r="N221" s="835">
        <v>0</v>
      </c>
      <c r="O221" s="835">
        <v>0</v>
      </c>
      <c r="P221" s="835">
        <v>0</v>
      </c>
      <c r="Q221" s="835">
        <v>0</v>
      </c>
      <c r="R221" s="835">
        <v>0</v>
      </c>
      <c r="S221" s="835">
        <v>0</v>
      </c>
      <c r="T221" s="835">
        <v>0</v>
      </c>
      <c r="U221" s="835">
        <v>0</v>
      </c>
      <c r="V221" s="835">
        <v>0</v>
      </c>
      <c r="W221" s="835">
        <v>0</v>
      </c>
      <c r="X221" s="1862" t="s">
        <v>672</v>
      </c>
      <c r="Y221" s="1865" t="s">
        <v>77</v>
      </c>
      <c r="Z221" s="1865" t="s">
        <v>37</v>
      </c>
      <c r="AA221" s="1862" t="s">
        <v>673</v>
      </c>
      <c r="AB221" s="2546"/>
      <c r="AC221" s="2548"/>
    </row>
    <row r="222" spans="1:29" ht="71.25" hidden="1" customHeight="1" outlineLevel="1">
      <c r="A222" s="1853"/>
      <c r="B222" s="1859"/>
      <c r="C222" s="2551"/>
      <c r="D222" s="1864" t="s">
        <v>674</v>
      </c>
      <c r="E222" s="1861" t="s">
        <v>675</v>
      </c>
      <c r="F222" s="1870"/>
      <c r="G222" s="1863" t="s">
        <v>32</v>
      </c>
      <c r="H222" s="1863" t="s">
        <v>404</v>
      </c>
      <c r="I222" s="1871" t="s">
        <v>676</v>
      </c>
      <c r="J222" s="1870" t="s">
        <v>671</v>
      </c>
      <c r="K222" s="836">
        <v>4</v>
      </c>
      <c r="L222" s="837">
        <v>0</v>
      </c>
      <c r="M222" s="837">
        <v>0</v>
      </c>
      <c r="N222" s="837">
        <v>1</v>
      </c>
      <c r="O222" s="837">
        <v>0</v>
      </c>
      <c r="P222" s="837">
        <v>0</v>
      </c>
      <c r="Q222" s="837">
        <v>1</v>
      </c>
      <c r="R222" s="837">
        <v>0</v>
      </c>
      <c r="S222" s="837">
        <v>0</v>
      </c>
      <c r="T222" s="837">
        <v>1</v>
      </c>
      <c r="U222" s="837">
        <v>0</v>
      </c>
      <c r="V222" s="837">
        <v>0</v>
      </c>
      <c r="W222" s="837">
        <v>1</v>
      </c>
      <c r="X222" s="1871" t="s">
        <v>677</v>
      </c>
      <c r="Y222" s="1872" t="s">
        <v>77</v>
      </c>
      <c r="Z222" s="1872" t="s">
        <v>37</v>
      </c>
      <c r="AA222" s="1867" t="s">
        <v>678</v>
      </c>
      <c r="AB222" s="2546"/>
      <c r="AC222" s="2548"/>
    </row>
    <row r="223" spans="1:29" ht="71.25" hidden="1" customHeight="1" outlineLevel="1">
      <c r="A223" s="1853"/>
      <c r="B223" s="1859"/>
      <c r="C223" s="2551"/>
      <c r="D223" s="1864" t="s">
        <v>679</v>
      </c>
      <c r="E223" s="1869" t="s">
        <v>680</v>
      </c>
      <c r="F223" s="1870">
        <v>0</v>
      </c>
      <c r="G223" s="1863" t="s">
        <v>290</v>
      </c>
      <c r="H223" s="1863" t="s">
        <v>404</v>
      </c>
      <c r="I223" s="1870" t="s">
        <v>681</v>
      </c>
      <c r="J223" s="1870" t="s">
        <v>671</v>
      </c>
      <c r="K223" s="836">
        <v>1</v>
      </c>
      <c r="L223" s="837">
        <v>0</v>
      </c>
      <c r="M223" s="837">
        <v>0</v>
      </c>
      <c r="N223" s="837">
        <v>0</v>
      </c>
      <c r="O223" s="837">
        <v>0</v>
      </c>
      <c r="P223" s="837">
        <v>0</v>
      </c>
      <c r="Q223" s="837">
        <v>0</v>
      </c>
      <c r="R223" s="837">
        <v>0</v>
      </c>
      <c r="S223" s="837">
        <v>0</v>
      </c>
      <c r="T223" s="837">
        <v>0</v>
      </c>
      <c r="U223" s="837">
        <v>0</v>
      </c>
      <c r="V223" s="837">
        <v>0</v>
      </c>
      <c r="W223" s="837">
        <v>0</v>
      </c>
      <c r="X223" s="1862" t="s">
        <v>682</v>
      </c>
      <c r="Y223" s="1872" t="s">
        <v>122</v>
      </c>
      <c r="Z223" s="1872" t="s">
        <v>93</v>
      </c>
      <c r="AA223" s="1862" t="s">
        <v>683</v>
      </c>
      <c r="AB223" s="2546"/>
      <c r="AC223" s="2548"/>
    </row>
    <row r="224" spans="1:29" ht="71.25" hidden="1" customHeight="1" outlineLevel="1">
      <c r="A224" s="1853"/>
      <c r="B224" s="1859"/>
      <c r="C224" s="2551"/>
      <c r="D224" s="1864" t="s">
        <v>684</v>
      </c>
      <c r="E224" s="1861" t="s">
        <v>685</v>
      </c>
      <c r="F224" s="1870">
        <v>0</v>
      </c>
      <c r="G224" s="1863" t="s">
        <v>32</v>
      </c>
      <c r="H224" s="1863" t="s">
        <v>404</v>
      </c>
      <c r="I224" s="1870" t="s">
        <v>686</v>
      </c>
      <c r="J224" s="1870" t="s">
        <v>671</v>
      </c>
      <c r="K224" s="836">
        <v>1</v>
      </c>
      <c r="L224" s="837">
        <v>0</v>
      </c>
      <c r="M224" s="837">
        <v>0</v>
      </c>
      <c r="N224" s="837">
        <v>0</v>
      </c>
      <c r="O224" s="837">
        <v>0</v>
      </c>
      <c r="P224" s="837">
        <v>0</v>
      </c>
      <c r="Q224" s="837">
        <v>0</v>
      </c>
      <c r="R224" s="837">
        <v>0</v>
      </c>
      <c r="S224" s="837">
        <v>0</v>
      </c>
      <c r="T224" s="837">
        <v>0</v>
      </c>
      <c r="U224" s="837">
        <v>0</v>
      </c>
      <c r="V224" s="837">
        <v>0</v>
      </c>
      <c r="W224" s="837">
        <v>0</v>
      </c>
      <c r="X224" s="1871" t="s">
        <v>687</v>
      </c>
      <c r="Y224" s="1872" t="s">
        <v>77</v>
      </c>
      <c r="Z224" s="1872" t="s">
        <v>78</v>
      </c>
      <c r="AA224" s="1867" t="s">
        <v>688</v>
      </c>
      <c r="AB224" s="2546"/>
      <c r="AC224" s="2548"/>
    </row>
    <row r="225" spans="1:29" ht="71.25" hidden="1" customHeight="1" outlineLevel="1">
      <c r="A225" s="1853"/>
      <c r="B225" s="1859"/>
      <c r="C225" s="2551"/>
      <c r="D225" s="1874" t="s">
        <v>689</v>
      </c>
      <c r="E225" s="1873" t="s">
        <v>690</v>
      </c>
      <c r="F225" s="1870">
        <v>0</v>
      </c>
      <c r="G225" s="1863" t="s">
        <v>290</v>
      </c>
      <c r="H225" s="1863" t="s">
        <v>404</v>
      </c>
      <c r="I225" s="1870" t="s">
        <v>691</v>
      </c>
      <c r="J225" s="1870" t="s">
        <v>692</v>
      </c>
      <c r="K225" s="836">
        <v>1</v>
      </c>
      <c r="L225" s="837">
        <v>0</v>
      </c>
      <c r="M225" s="837">
        <v>0</v>
      </c>
      <c r="N225" s="837">
        <v>0</v>
      </c>
      <c r="O225" s="837">
        <v>0</v>
      </c>
      <c r="P225" s="837">
        <v>0</v>
      </c>
      <c r="Q225" s="837">
        <v>0</v>
      </c>
      <c r="R225" s="837">
        <v>0</v>
      </c>
      <c r="S225" s="837">
        <v>0</v>
      </c>
      <c r="T225" s="837">
        <v>0</v>
      </c>
      <c r="U225" s="837">
        <v>0</v>
      </c>
      <c r="V225" s="837">
        <v>0</v>
      </c>
      <c r="W225" s="837">
        <v>0</v>
      </c>
      <c r="X225" s="1870" t="s">
        <v>687</v>
      </c>
      <c r="Y225" s="1872" t="s">
        <v>77</v>
      </c>
      <c r="Z225" s="1872" t="s">
        <v>78</v>
      </c>
      <c r="AA225" s="1862" t="s">
        <v>688</v>
      </c>
      <c r="AB225" s="2546"/>
      <c r="AC225" s="2548"/>
    </row>
    <row r="226" spans="1:29" ht="71.25" hidden="1" customHeight="1" outlineLevel="1" thickBot="1">
      <c r="A226" s="1853"/>
      <c r="B226" s="1875"/>
      <c r="C226" s="2552"/>
      <c r="D226" s="1876" t="s">
        <v>693</v>
      </c>
      <c r="E226" s="1877" t="s">
        <v>694</v>
      </c>
      <c r="F226" s="1878">
        <v>1</v>
      </c>
      <c r="G226" s="1879" t="s">
        <v>290</v>
      </c>
      <c r="H226" s="1879" t="s">
        <v>404</v>
      </c>
      <c r="I226" s="1878" t="s">
        <v>695</v>
      </c>
      <c r="J226" s="1878" t="s">
        <v>671</v>
      </c>
      <c r="K226" s="836">
        <v>1</v>
      </c>
      <c r="L226" s="838">
        <v>0</v>
      </c>
      <c r="M226" s="838">
        <v>0</v>
      </c>
      <c r="N226" s="838">
        <v>0</v>
      </c>
      <c r="O226" s="838">
        <v>0</v>
      </c>
      <c r="P226" s="838">
        <v>0</v>
      </c>
      <c r="Q226" s="838">
        <v>0</v>
      </c>
      <c r="R226" s="838">
        <v>0</v>
      </c>
      <c r="S226" s="838">
        <v>0</v>
      </c>
      <c r="T226" s="838">
        <v>0</v>
      </c>
      <c r="U226" s="838">
        <v>0</v>
      </c>
      <c r="V226" s="838">
        <v>0</v>
      </c>
      <c r="W226" s="838">
        <v>0</v>
      </c>
      <c r="X226" s="1878" t="s">
        <v>696</v>
      </c>
      <c r="Y226" s="1880" t="s">
        <v>77</v>
      </c>
      <c r="Z226" s="1880" t="s">
        <v>93</v>
      </c>
      <c r="AA226" s="1881" t="s">
        <v>697</v>
      </c>
      <c r="AB226" s="2547"/>
      <c r="AC226" s="2549"/>
    </row>
    <row r="227" spans="1:29" ht="15.75" customHeight="1" collapsed="1" thickBot="1">
      <c r="A227" s="2541"/>
      <c r="B227" s="2541"/>
      <c r="C227" s="2542"/>
      <c r="D227" s="2542"/>
      <c r="E227" s="1828"/>
      <c r="F227" s="1828"/>
      <c r="G227" s="1828"/>
      <c r="H227" s="1828"/>
      <c r="I227" s="1882"/>
      <c r="J227" s="1828"/>
      <c r="K227" s="1882"/>
      <c r="L227" s="2542"/>
      <c r="M227" s="2542"/>
      <c r="N227" s="2542"/>
      <c r="O227" s="2542"/>
      <c r="P227" s="2542"/>
      <c r="Q227" s="2542"/>
      <c r="R227" s="2542"/>
      <c r="S227" s="2542"/>
      <c r="T227" s="2542"/>
      <c r="U227" s="2542"/>
      <c r="V227" s="2542"/>
      <c r="W227" s="2542"/>
      <c r="X227" s="1828"/>
      <c r="Y227" s="1828"/>
      <c r="Z227" s="1828"/>
      <c r="AA227" s="1828"/>
      <c r="AB227" s="1828"/>
      <c r="AC227" s="1828"/>
    </row>
    <row r="228" spans="1:29" s="1901" customFormat="1" ht="24" hidden="1" customHeight="1" outlineLevel="1">
      <c r="A228" s="1097"/>
      <c r="B228" s="2336" t="s">
        <v>457</v>
      </c>
      <c r="C228" s="2337"/>
      <c r="D228" s="2337"/>
      <c r="E228" s="2337"/>
      <c r="F228" s="2337"/>
      <c r="G228" s="2337"/>
      <c r="H228" s="2337"/>
      <c r="I228" s="2337"/>
      <c r="J228" s="2337"/>
      <c r="K228" s="2337"/>
      <c r="L228" s="2337"/>
      <c r="M228" s="2337"/>
      <c r="N228" s="2337"/>
      <c r="O228" s="2337"/>
      <c r="P228" s="2337"/>
      <c r="Q228" s="2337"/>
      <c r="R228" s="2337"/>
      <c r="S228" s="2337"/>
      <c r="T228" s="2337"/>
      <c r="U228" s="2337"/>
      <c r="V228" s="2337"/>
      <c r="W228" s="2337"/>
      <c r="X228" s="2337"/>
      <c r="Y228" s="2337"/>
      <c r="Z228" s="2337"/>
      <c r="AA228" s="2337"/>
      <c r="AB228" s="2337"/>
      <c r="AC228" s="2338"/>
    </row>
    <row r="229" spans="1:29" s="1901" customFormat="1" ht="24" hidden="1" customHeight="1" outlineLevel="1">
      <c r="A229" s="1097"/>
      <c r="B229" s="1109"/>
      <c r="C229" s="1110"/>
      <c r="D229" s="1117" t="s">
        <v>458</v>
      </c>
      <c r="E229" s="1110" t="s">
        <v>459</v>
      </c>
      <c r="F229" s="1110"/>
      <c r="G229" s="1110"/>
      <c r="H229" s="1110"/>
      <c r="I229" s="1202"/>
      <c r="J229" s="1110"/>
      <c r="K229" s="1202"/>
      <c r="L229" s="1110"/>
      <c r="M229" s="1110"/>
      <c r="N229" s="1110"/>
      <c r="O229" s="1110"/>
      <c r="P229" s="1110"/>
      <c r="Q229" s="1110"/>
      <c r="R229" s="1110"/>
      <c r="S229" s="1110"/>
      <c r="T229" s="1110"/>
      <c r="U229" s="1110"/>
      <c r="V229" s="1110"/>
      <c r="W229" s="1110"/>
      <c r="X229" s="1114"/>
      <c r="Y229" s="1110"/>
      <c r="Z229" s="1110"/>
      <c r="AA229" s="1110"/>
      <c r="AB229" s="1110"/>
      <c r="AC229" s="1115"/>
    </row>
    <row r="230" spans="1:29" s="1901" customFormat="1" ht="24" hidden="1" customHeight="1" outlineLevel="1">
      <c r="A230" s="1097"/>
      <c r="B230" s="1109"/>
      <c r="C230" s="1110"/>
      <c r="D230" s="1110"/>
      <c r="E230" s="1110" t="s">
        <v>460</v>
      </c>
      <c r="F230" s="1110"/>
      <c r="G230" s="1110"/>
      <c r="H230" s="1110"/>
      <c r="I230" s="1202"/>
      <c r="J230" s="1116"/>
      <c r="K230" s="1204"/>
      <c r="L230" s="1110"/>
      <c r="M230" s="1110"/>
      <c r="N230" s="1110"/>
      <c r="O230" s="1110"/>
      <c r="P230" s="1110"/>
      <c r="Q230" s="1110"/>
      <c r="R230" s="1110"/>
      <c r="S230" s="1110"/>
      <c r="T230" s="1110"/>
      <c r="U230" s="1110"/>
      <c r="V230" s="1110"/>
      <c r="W230" s="1110"/>
      <c r="X230" s="1114"/>
      <c r="Y230" s="1110"/>
      <c r="Z230" s="1110"/>
      <c r="AA230" s="1110"/>
      <c r="AB230" s="1110"/>
      <c r="AC230" s="1115"/>
    </row>
    <row r="231" spans="1:29" s="1901" customFormat="1" ht="24" hidden="1" customHeight="1" outlineLevel="1">
      <c r="A231" s="1097"/>
      <c r="B231" s="1109"/>
      <c r="C231" s="1110"/>
      <c r="D231" s="1110"/>
      <c r="E231" s="1117" t="s">
        <v>461</v>
      </c>
      <c r="F231" s="1110"/>
      <c r="G231" s="1110"/>
      <c r="H231" s="1110"/>
      <c r="I231" s="1202"/>
      <c r="J231" s="2339" t="s">
        <v>399</v>
      </c>
      <c r="K231" s="2339"/>
      <c r="L231" s="1110"/>
      <c r="M231" s="1110"/>
      <c r="N231" s="1110"/>
      <c r="O231" s="1110"/>
      <c r="P231" s="1110"/>
      <c r="Q231" s="1110"/>
      <c r="R231" s="1110"/>
      <c r="S231" s="1110"/>
      <c r="T231" s="1110"/>
      <c r="U231" s="1110"/>
      <c r="V231" s="1110"/>
      <c r="W231" s="1110"/>
      <c r="X231" s="1114"/>
      <c r="Y231" s="1110"/>
      <c r="Z231" s="1110"/>
      <c r="AA231" s="1110"/>
      <c r="AB231" s="1110"/>
      <c r="AC231" s="1115"/>
    </row>
    <row r="232" spans="1:29" s="1901" customFormat="1" ht="24" hidden="1" customHeight="1" outlineLevel="1">
      <c r="A232" s="1097"/>
      <c r="B232" s="1109"/>
      <c r="C232" s="1110"/>
      <c r="D232" s="1110"/>
      <c r="E232" s="1110"/>
      <c r="F232" s="1110"/>
      <c r="G232" s="1110"/>
      <c r="H232" s="1110"/>
      <c r="I232" s="1202"/>
      <c r="J232" s="1110"/>
      <c r="K232" s="1202"/>
      <c r="L232" s="1110"/>
      <c r="M232" s="1110"/>
      <c r="N232" s="1110"/>
      <c r="O232" s="1110"/>
      <c r="P232" s="1110"/>
      <c r="Q232" s="1110"/>
      <c r="R232" s="1110"/>
      <c r="S232" s="1110"/>
      <c r="T232" s="1110"/>
      <c r="U232" s="1110"/>
      <c r="V232" s="1110"/>
      <c r="W232" s="1110"/>
      <c r="X232" s="1114"/>
      <c r="Y232" s="1110"/>
      <c r="Z232" s="1110"/>
      <c r="AA232" s="1110"/>
      <c r="AB232" s="1110"/>
      <c r="AC232" s="1115"/>
    </row>
    <row r="233" spans="1:29" s="1901" customFormat="1" ht="24" hidden="1" customHeight="1" outlineLevel="1">
      <c r="A233" s="1097"/>
      <c r="B233" s="1109"/>
      <c r="C233" s="1110"/>
      <c r="D233" s="1110"/>
      <c r="E233" s="1110" t="s">
        <v>462</v>
      </c>
      <c r="F233" s="1110"/>
      <c r="G233" s="1110"/>
      <c r="H233" s="1110"/>
      <c r="I233" s="1202"/>
      <c r="J233" s="1110"/>
      <c r="K233" s="1202"/>
      <c r="L233" s="1110"/>
      <c r="M233" s="1110"/>
      <c r="N233" s="1110"/>
      <c r="O233" s="1110"/>
      <c r="P233" s="1110"/>
      <c r="Q233" s="1110"/>
      <c r="R233" s="1110"/>
      <c r="S233" s="1110"/>
      <c r="T233" s="1110"/>
      <c r="U233" s="1110"/>
      <c r="V233" s="1110"/>
      <c r="W233" s="1110"/>
      <c r="X233" s="1114"/>
      <c r="Y233" s="1110"/>
      <c r="Z233" s="1110"/>
      <c r="AA233" s="1110"/>
      <c r="AB233" s="1110"/>
      <c r="AC233" s="1115"/>
    </row>
    <row r="234" spans="1:29" s="1901" customFormat="1" ht="24" hidden="1" customHeight="1" outlineLevel="1">
      <c r="A234" s="1097"/>
      <c r="B234" s="1109"/>
      <c r="C234" s="1110"/>
      <c r="D234" s="1110"/>
      <c r="E234" s="1110" t="s">
        <v>460</v>
      </c>
      <c r="F234" s="1110"/>
      <c r="G234" s="1110"/>
      <c r="H234" s="1110"/>
      <c r="I234" s="1202"/>
      <c r="J234" s="1116"/>
      <c r="K234" s="1204"/>
      <c r="L234" s="1110"/>
      <c r="M234" s="1110"/>
      <c r="N234" s="1110"/>
      <c r="O234" s="1110"/>
      <c r="P234" s="1110"/>
      <c r="Q234" s="1110"/>
      <c r="R234" s="1110"/>
      <c r="S234" s="1110"/>
      <c r="T234" s="1110"/>
      <c r="U234" s="1110"/>
      <c r="V234" s="1110"/>
      <c r="W234" s="1110"/>
      <c r="X234" s="1114"/>
      <c r="Y234" s="1110"/>
      <c r="Z234" s="1110"/>
      <c r="AA234" s="1110"/>
      <c r="AB234" s="1110"/>
      <c r="AC234" s="1115"/>
    </row>
    <row r="235" spans="1:29" s="1901" customFormat="1" ht="24" hidden="1" customHeight="1" outlineLevel="1">
      <c r="A235" s="1097"/>
      <c r="B235" s="1109"/>
      <c r="C235" s="1110"/>
      <c r="D235" s="1110"/>
      <c r="E235" s="1117" t="s">
        <v>463</v>
      </c>
      <c r="F235" s="1110"/>
      <c r="G235" s="1110"/>
      <c r="H235" s="1110"/>
      <c r="I235" s="1202"/>
      <c r="J235" s="2339" t="s">
        <v>399</v>
      </c>
      <c r="K235" s="2339"/>
      <c r="L235" s="1110"/>
      <c r="M235" s="1110"/>
      <c r="N235" s="1110"/>
      <c r="O235" s="1110"/>
      <c r="P235" s="1110"/>
      <c r="Q235" s="1110"/>
      <c r="R235" s="1110"/>
      <c r="S235" s="1110"/>
      <c r="T235" s="1110"/>
      <c r="U235" s="1110"/>
      <c r="V235" s="1110"/>
      <c r="W235" s="1110"/>
      <c r="X235" s="1114"/>
      <c r="Y235" s="1110"/>
      <c r="Z235" s="1110"/>
      <c r="AA235" s="1110"/>
      <c r="AB235" s="1110"/>
      <c r="AC235" s="1115"/>
    </row>
    <row r="236" spans="1:29" s="1901" customFormat="1" ht="24" hidden="1" customHeight="1" outlineLevel="1">
      <c r="A236" s="1097"/>
      <c r="B236" s="1109"/>
      <c r="C236" s="1110"/>
      <c r="D236" s="1110"/>
      <c r="E236" s="1110"/>
      <c r="F236" s="1110"/>
      <c r="G236" s="1110"/>
      <c r="H236" s="1110"/>
      <c r="I236" s="1202"/>
      <c r="J236" s="1110"/>
      <c r="K236" s="1202"/>
      <c r="L236" s="1110"/>
      <c r="M236" s="1110"/>
      <c r="N236" s="1110"/>
      <c r="O236" s="1110"/>
      <c r="P236" s="1110"/>
      <c r="Q236" s="1110"/>
      <c r="R236" s="1110"/>
      <c r="S236" s="1110"/>
      <c r="T236" s="1110"/>
      <c r="U236" s="1110"/>
      <c r="V236" s="1110"/>
      <c r="W236" s="1110"/>
      <c r="X236" s="1114"/>
      <c r="Y236" s="1110"/>
      <c r="Z236" s="1110"/>
      <c r="AA236" s="1110"/>
      <c r="AB236" s="1110"/>
      <c r="AC236" s="1115"/>
    </row>
    <row r="237" spans="1:29" s="1901" customFormat="1" ht="24" hidden="1" customHeight="1" outlineLevel="1">
      <c r="A237" s="1097"/>
      <c r="B237" s="1109"/>
      <c r="C237" s="1110"/>
      <c r="D237" s="1117" t="s">
        <v>464</v>
      </c>
      <c r="E237" s="1110"/>
      <c r="F237" s="1110"/>
      <c r="G237" s="1110"/>
      <c r="H237" s="1110"/>
      <c r="I237" s="1202"/>
      <c r="J237" s="1110"/>
      <c r="K237" s="1202"/>
      <c r="L237" s="1110"/>
      <c r="M237" s="1110"/>
      <c r="N237" s="1110"/>
      <c r="O237" s="1110"/>
      <c r="P237" s="1110"/>
      <c r="Q237" s="1110"/>
      <c r="R237" s="1110"/>
      <c r="S237" s="1110"/>
      <c r="T237" s="1110"/>
      <c r="U237" s="1110"/>
      <c r="V237" s="1110"/>
      <c r="W237" s="1110"/>
      <c r="X237" s="1114"/>
      <c r="Y237" s="1110"/>
      <c r="Z237" s="1110"/>
      <c r="AA237" s="1110"/>
      <c r="AB237" s="1110"/>
      <c r="AC237" s="1115"/>
    </row>
    <row r="238" spans="1:29" s="1901" customFormat="1" ht="24" hidden="1" customHeight="1" outlineLevel="1">
      <c r="A238" s="1097"/>
      <c r="B238" s="1109"/>
      <c r="C238" s="1110"/>
      <c r="D238" s="1117" t="s">
        <v>462</v>
      </c>
      <c r="E238" s="1110" t="s">
        <v>460</v>
      </c>
      <c r="F238" s="1110"/>
      <c r="G238" s="1110"/>
      <c r="H238" s="1110"/>
      <c r="I238" s="1202"/>
      <c r="J238" s="1116"/>
      <c r="K238" s="1204"/>
      <c r="L238" s="1110"/>
      <c r="M238" s="1110"/>
      <c r="N238" s="1110"/>
      <c r="O238" s="1110"/>
      <c r="P238" s="1110"/>
      <c r="Q238" s="1110"/>
      <c r="R238" s="1110"/>
      <c r="S238" s="1110"/>
      <c r="T238" s="1110"/>
      <c r="U238" s="1110"/>
      <c r="V238" s="1110"/>
      <c r="W238" s="1110"/>
      <c r="X238" s="1114"/>
      <c r="Y238" s="1110"/>
      <c r="Z238" s="1110"/>
      <c r="AA238" s="1110"/>
      <c r="AB238" s="1110"/>
      <c r="AC238" s="1115"/>
    </row>
    <row r="239" spans="1:29" s="1901" customFormat="1" ht="24" hidden="1" customHeight="1" outlineLevel="1" thickBot="1">
      <c r="A239" s="1097"/>
      <c r="B239" s="1119"/>
      <c r="C239" s="1120"/>
      <c r="D239" s="1120"/>
      <c r="E239" s="1122" t="s">
        <v>463</v>
      </c>
      <c r="F239" s="1120"/>
      <c r="G239" s="1120"/>
      <c r="H239" s="1120"/>
      <c r="I239" s="1666"/>
      <c r="J239" s="2340" t="s">
        <v>399</v>
      </c>
      <c r="K239" s="2340"/>
      <c r="L239" s="1120"/>
      <c r="M239" s="1120"/>
      <c r="N239" s="1120"/>
      <c r="O239" s="1120"/>
      <c r="P239" s="1120"/>
      <c r="Q239" s="1120"/>
      <c r="R239" s="1120"/>
      <c r="S239" s="1120"/>
      <c r="T239" s="1120"/>
      <c r="U239" s="1120"/>
      <c r="V239" s="1120"/>
      <c r="W239" s="1120"/>
      <c r="X239" s="1125"/>
      <c r="Y239" s="1120"/>
      <c r="Z239" s="1120"/>
      <c r="AA239" s="1120"/>
      <c r="AB239" s="1120"/>
      <c r="AC239" s="1126"/>
    </row>
    <row r="240" spans="1:29" ht="15.75" hidden="1" customHeight="1" outlineLevel="1">
      <c r="A240" s="1828"/>
      <c r="D240" s="131"/>
      <c r="F240" s="820"/>
      <c r="Y240" s="1568"/>
    </row>
    <row r="241" spans="1:29" ht="15.75" customHeight="1" collapsed="1">
      <c r="A241" s="1160"/>
      <c r="B241" s="1160"/>
      <c r="C241" s="1160"/>
      <c r="D241" s="1160"/>
      <c r="E241" s="1049"/>
      <c r="F241" s="1160"/>
      <c r="G241" s="1160"/>
      <c r="H241" s="1160"/>
      <c r="I241" s="1765"/>
      <c r="J241" s="1160"/>
      <c r="K241" s="1765"/>
      <c r="L241" s="1160"/>
      <c r="M241" s="1160"/>
      <c r="N241" s="1160"/>
      <c r="O241" s="1160"/>
      <c r="P241" s="1160"/>
      <c r="Q241" s="1160"/>
      <c r="R241" s="1160"/>
      <c r="S241" s="1160"/>
      <c r="T241" s="1160"/>
      <c r="U241" s="1160"/>
      <c r="V241" s="1160"/>
      <c r="W241" s="1160"/>
      <c r="X241" s="1160"/>
      <c r="Y241" s="1160"/>
      <c r="Z241" s="1160"/>
      <c r="AA241" s="1160"/>
      <c r="AB241" s="1160"/>
      <c r="AC241" s="1160"/>
    </row>
    <row r="242" spans="1:29" ht="15.75" customHeight="1" thickBot="1">
      <c r="A242" s="1160"/>
      <c r="B242" s="1160"/>
      <c r="C242" s="1160"/>
      <c r="D242" s="1160"/>
      <c r="E242" s="1049"/>
      <c r="F242" s="1160"/>
      <c r="G242" s="1160"/>
      <c r="H242" s="1160"/>
      <c r="I242" s="1765"/>
      <c r="J242" s="1160"/>
      <c r="K242" s="1765"/>
      <c r="L242" s="1160"/>
      <c r="M242" s="1160"/>
      <c r="N242" s="1160"/>
      <c r="O242" s="1160"/>
      <c r="P242" s="1160"/>
      <c r="Q242" s="1160"/>
      <c r="R242" s="1160"/>
      <c r="S242" s="1160"/>
      <c r="T242" s="1160"/>
      <c r="U242" s="1160"/>
      <c r="V242" s="1160"/>
      <c r="W242" s="1160"/>
      <c r="X242" s="1160"/>
      <c r="Y242" s="1160"/>
      <c r="Z242" s="1160"/>
      <c r="AA242" s="1160"/>
      <c r="AB242" s="1160"/>
      <c r="AC242" s="1160"/>
    </row>
    <row r="243" spans="1:29" s="1884" customFormat="1" ht="20.25" customHeight="1" thickBot="1">
      <c r="A243" s="1883"/>
      <c r="B243" s="2154" t="s">
        <v>300</v>
      </c>
      <c r="C243" s="2155"/>
      <c r="D243" s="2156"/>
      <c r="E243" s="1103" t="str">
        <f>VLOOKUP($B$243,Hoja2!Q$3:R$8,2,0)</f>
        <v xml:space="preserve"> Educación sanitaria, cultura del agua y participación ciudadana</v>
      </c>
      <c r="F243" s="1103"/>
      <c r="G243" s="1103"/>
      <c r="H243" s="1103"/>
      <c r="I243" s="1722"/>
      <c r="J243" s="1103"/>
      <c r="K243" s="1722"/>
      <c r="L243" s="1103"/>
      <c r="M243" s="1103"/>
      <c r="N243" s="1103"/>
      <c r="O243" s="1103"/>
      <c r="P243" s="1103"/>
      <c r="Q243" s="1103"/>
      <c r="R243" s="1103"/>
      <c r="S243" s="1103"/>
      <c r="T243" s="1103"/>
      <c r="U243" s="1103"/>
      <c r="V243" s="1103"/>
      <c r="W243" s="1103"/>
      <c r="X243" s="1722"/>
      <c r="Y243" s="1103"/>
      <c r="Z243" s="1103"/>
      <c r="AA243" s="1103"/>
      <c r="AB243" s="1103"/>
      <c r="AC243" s="1723"/>
    </row>
    <row r="244" spans="1:29" ht="20.25" customHeight="1" thickBot="1">
      <c r="A244" s="1885"/>
      <c r="B244" s="791"/>
      <c r="C244" s="791"/>
      <c r="D244" s="1886"/>
      <c r="E244" s="1887"/>
      <c r="F244" s="1888"/>
      <c r="G244" s="1888"/>
      <c r="H244" s="1888"/>
      <c r="I244" s="1889"/>
      <c r="J244" s="1888"/>
      <c r="K244" s="1889"/>
      <c r="L244" s="1888"/>
      <c r="M244" s="1888"/>
      <c r="N244" s="1888"/>
      <c r="O244" s="1888"/>
      <c r="P244" s="1888"/>
      <c r="Q244" s="1888"/>
      <c r="R244" s="1890"/>
      <c r="S244" s="1890"/>
      <c r="T244" s="1891"/>
      <c r="U244" s="1891"/>
      <c r="V244" s="1892"/>
      <c r="W244" s="1892"/>
      <c r="X244" s="1892"/>
      <c r="Y244" s="1892"/>
      <c r="Z244" s="1892"/>
      <c r="AA244" s="1892"/>
      <c r="AB244" s="1892"/>
      <c r="AC244" s="1892"/>
    </row>
    <row r="245" spans="1:29" s="1901" customFormat="1" ht="21.75" customHeight="1" thickBot="1">
      <c r="A245" s="1888"/>
      <c r="B245" s="2745" t="s">
        <v>5</v>
      </c>
      <c r="C245" s="2746"/>
      <c r="D245" s="2746"/>
      <c r="E245" s="1893" t="s">
        <v>1811</v>
      </c>
      <c r="F245" s="1893"/>
      <c r="G245" s="1893"/>
      <c r="H245" s="1893"/>
      <c r="I245" s="1894"/>
      <c r="J245" s="1893"/>
      <c r="K245" s="1894"/>
      <c r="L245" s="1893"/>
      <c r="M245" s="1893"/>
      <c r="N245" s="1893"/>
      <c r="O245" s="1893"/>
      <c r="P245" s="1893"/>
      <c r="Q245" s="1893"/>
      <c r="R245" s="1893"/>
      <c r="S245" s="1893"/>
      <c r="T245" s="1893"/>
      <c r="U245" s="1893"/>
      <c r="V245" s="1893"/>
      <c r="W245" s="1893"/>
      <c r="X245" s="1893"/>
      <c r="Y245" s="1893"/>
      <c r="Z245" s="1893"/>
      <c r="AA245" s="1893"/>
      <c r="AB245" s="1893"/>
      <c r="AC245" s="1924"/>
    </row>
    <row r="246" spans="1:29" ht="15.75" customHeight="1" thickBot="1">
      <c r="A246" s="1885"/>
      <c r="B246" s="792"/>
      <c r="C246" s="793"/>
      <c r="D246" s="794"/>
      <c r="E246" s="795"/>
      <c r="F246" s="796"/>
      <c r="G246" s="796"/>
      <c r="H246" s="796"/>
      <c r="I246" s="799"/>
      <c r="J246" s="796"/>
      <c r="K246" s="797"/>
      <c r="L246" s="797"/>
      <c r="M246" s="797"/>
      <c r="N246" s="797"/>
      <c r="O246" s="797"/>
      <c r="P246" s="797"/>
      <c r="Q246" s="797"/>
      <c r="R246" s="798"/>
      <c r="S246" s="798"/>
      <c r="T246" s="798"/>
      <c r="U246" s="798"/>
      <c r="V246" s="798"/>
      <c r="W246" s="798"/>
      <c r="X246" s="796"/>
      <c r="Y246" s="799"/>
      <c r="Z246" s="799"/>
      <c r="AA246" s="793"/>
      <c r="AB246" s="793"/>
      <c r="AC246" s="793"/>
    </row>
    <row r="247" spans="1:29" ht="15.75" customHeight="1">
      <c r="B247" s="2747" t="s">
        <v>1810</v>
      </c>
      <c r="C247" s="2748"/>
      <c r="D247" s="2748"/>
      <c r="E247" s="2748"/>
      <c r="F247" s="2748"/>
      <c r="G247" s="2748"/>
      <c r="H247" s="2748"/>
      <c r="I247" s="2748"/>
      <c r="J247" s="2748"/>
      <c r="K247" s="2748"/>
      <c r="L247" s="2748"/>
      <c r="M247" s="2748"/>
      <c r="N247" s="2748"/>
      <c r="O247" s="800"/>
      <c r="P247" s="800"/>
      <c r="Q247" s="800"/>
      <c r="R247" s="800"/>
      <c r="S247" s="800"/>
      <c r="T247" s="800"/>
      <c r="U247" s="800"/>
      <c r="V247" s="800"/>
      <c r="W247" s="800"/>
      <c r="X247" s="800"/>
      <c r="Y247" s="800"/>
      <c r="Z247" s="800"/>
      <c r="AA247" s="800"/>
      <c r="AB247" s="800"/>
      <c r="AC247" s="801"/>
    </row>
    <row r="248" spans="1:29" ht="15.75" customHeight="1" thickBot="1">
      <c r="B248" s="2749"/>
      <c r="C248" s="2750"/>
      <c r="D248" s="2750"/>
      <c r="E248" s="2750"/>
      <c r="F248" s="2750"/>
      <c r="G248" s="2750"/>
      <c r="H248" s="2750"/>
      <c r="I248" s="2750"/>
      <c r="J248" s="2750"/>
      <c r="K248" s="2750"/>
      <c r="L248" s="2750"/>
      <c r="M248" s="2750"/>
      <c r="N248" s="2750"/>
      <c r="O248" s="802"/>
      <c r="P248" s="802"/>
      <c r="Q248" s="802"/>
      <c r="R248" s="802"/>
      <c r="S248" s="802"/>
      <c r="T248" s="802"/>
      <c r="U248" s="802"/>
      <c r="V248" s="802"/>
      <c r="W248" s="802"/>
      <c r="X248" s="802"/>
      <c r="Y248" s="802"/>
      <c r="Z248" s="802"/>
      <c r="AA248" s="802"/>
      <c r="AB248" s="802"/>
      <c r="AC248" s="803"/>
    </row>
    <row r="249" spans="1:29" ht="15.75" customHeight="1">
      <c r="A249" s="131" t="s">
        <v>7</v>
      </c>
      <c r="B249" s="2751"/>
      <c r="C249" s="2751"/>
      <c r="D249" s="2751"/>
      <c r="E249" s="2751"/>
      <c r="F249" s="2751"/>
      <c r="G249" s="2751"/>
      <c r="H249" s="2751"/>
      <c r="I249" s="2751"/>
      <c r="J249" s="2751"/>
      <c r="K249" s="2751"/>
      <c r="L249" s="2751"/>
      <c r="M249" s="2751"/>
      <c r="N249" s="2751"/>
      <c r="O249" s="2751"/>
      <c r="P249" s="2751"/>
      <c r="Q249" s="2751"/>
      <c r="R249" s="2751"/>
      <c r="S249" s="2751"/>
      <c r="T249" s="2751"/>
      <c r="U249" s="2751"/>
      <c r="V249" s="2751"/>
      <c r="W249" s="2751"/>
      <c r="X249" s="2751"/>
      <c r="Y249" s="2751"/>
      <c r="Z249" s="2751"/>
      <c r="AA249" s="2751"/>
      <c r="AB249" s="2751"/>
      <c r="AC249" s="2751"/>
    </row>
    <row r="250" spans="1:29" s="820" customFormat="1" ht="36.75" customHeight="1">
      <c r="B250" s="821" t="s">
        <v>8</v>
      </c>
      <c r="C250" s="2752" t="s">
        <v>9</v>
      </c>
      <c r="D250" s="2753"/>
      <c r="E250" s="2753"/>
      <c r="F250" s="2753"/>
      <c r="G250" s="2753"/>
      <c r="H250" s="2753"/>
      <c r="I250" s="2753"/>
      <c r="J250" s="2753"/>
      <c r="K250" s="2753"/>
      <c r="L250" s="2753"/>
      <c r="M250" s="2753"/>
      <c r="N250" s="2753"/>
      <c r="O250" s="2753"/>
      <c r="P250" s="2753"/>
      <c r="Q250" s="2753"/>
      <c r="R250" s="2753"/>
      <c r="S250" s="2753"/>
      <c r="T250" s="2753"/>
      <c r="U250" s="2753"/>
      <c r="V250" s="2753"/>
      <c r="W250" s="2754"/>
      <c r="X250" s="2755" t="s">
        <v>10</v>
      </c>
      <c r="Y250" s="2756"/>
      <c r="Z250" s="2756"/>
      <c r="AA250" s="2756"/>
      <c r="AB250" s="2757" t="s">
        <v>11</v>
      </c>
      <c r="AC250" s="2756"/>
    </row>
    <row r="251" spans="1:29" s="820" customFormat="1" ht="73.5" customHeight="1" thickBot="1">
      <c r="B251" s="822" t="s">
        <v>12</v>
      </c>
      <c r="C251" s="2758" t="s">
        <v>13</v>
      </c>
      <c r="D251" s="2759"/>
      <c r="E251" s="804" t="s">
        <v>14</v>
      </c>
      <c r="F251" s="804" t="s">
        <v>15</v>
      </c>
      <c r="G251" s="804" t="s">
        <v>16</v>
      </c>
      <c r="H251" s="804" t="s">
        <v>17</v>
      </c>
      <c r="I251" s="804" t="s">
        <v>18</v>
      </c>
      <c r="J251" s="804" t="s">
        <v>19</v>
      </c>
      <c r="K251" s="823" t="s">
        <v>20</v>
      </c>
      <c r="L251" s="2760" t="s">
        <v>21</v>
      </c>
      <c r="M251" s="2761"/>
      <c r="N251" s="2762"/>
      <c r="O251" s="2760" t="s">
        <v>22</v>
      </c>
      <c r="P251" s="2761"/>
      <c r="Q251" s="2762"/>
      <c r="R251" s="2760" t="s">
        <v>23</v>
      </c>
      <c r="S251" s="2761"/>
      <c r="T251" s="2762"/>
      <c r="U251" s="2760" t="s">
        <v>24</v>
      </c>
      <c r="V251" s="2761"/>
      <c r="W251" s="2762"/>
      <c r="X251" s="824" t="s">
        <v>25</v>
      </c>
      <c r="Y251" s="824" t="s">
        <v>26</v>
      </c>
      <c r="Z251" s="824" t="s">
        <v>27</v>
      </c>
      <c r="AA251" s="824" t="s">
        <v>28</v>
      </c>
      <c r="AB251" s="824" t="s">
        <v>29</v>
      </c>
      <c r="AC251" s="824" t="s">
        <v>30</v>
      </c>
    </row>
    <row r="252" spans="1:29" s="820" customFormat="1" ht="328.5" customHeight="1">
      <c r="A252" s="805">
        <v>1</v>
      </c>
      <c r="B252" s="825" t="s">
        <v>1812</v>
      </c>
      <c r="C252" s="2763" t="s">
        <v>1850</v>
      </c>
      <c r="D252" s="2763"/>
      <c r="E252" s="812" t="s">
        <v>403</v>
      </c>
      <c r="F252" s="826">
        <v>1</v>
      </c>
      <c r="G252" s="827" t="s">
        <v>290</v>
      </c>
      <c r="H252" s="828" t="s">
        <v>33</v>
      </c>
      <c r="I252" s="812" t="s">
        <v>34</v>
      </c>
      <c r="J252" s="829" t="s">
        <v>35</v>
      </c>
      <c r="K252" s="384">
        <v>1</v>
      </c>
      <c r="L252" s="2764">
        <f>SUM(L253:N258)/SUM(L253:W258)</f>
        <v>0.25</v>
      </c>
      <c r="M252" s="2764"/>
      <c r="N252" s="2764"/>
      <c r="O252" s="2765">
        <f>SUM(L253:Q258)/SUM(L253:W258)</f>
        <v>0.65</v>
      </c>
      <c r="P252" s="2765"/>
      <c r="Q252" s="2765"/>
      <c r="R252" s="2766">
        <f>SUM(L253:T258)/SUM(L253:W258)</f>
        <v>0.9</v>
      </c>
      <c r="S252" s="2766"/>
      <c r="T252" s="2766"/>
      <c r="U252" s="2732">
        <f>SUM(L253:W258)/SUM(L253:W258)</f>
        <v>1</v>
      </c>
      <c r="V252" s="2732"/>
      <c r="W252" s="2732"/>
      <c r="X252" s="830" t="s">
        <v>1813</v>
      </c>
      <c r="Y252" s="831" t="s">
        <v>36</v>
      </c>
      <c r="Z252" s="831" t="s">
        <v>37</v>
      </c>
      <c r="AA252" s="831" t="s">
        <v>1814</v>
      </c>
      <c r="AB252" s="832">
        <f>SUM(AB253:AB258)</f>
        <v>70000</v>
      </c>
      <c r="AC252" s="1697" t="s">
        <v>1815</v>
      </c>
    </row>
    <row r="253" spans="1:29" s="820" customFormat="1" ht="92.25" hidden="1" customHeight="1" outlineLevel="1">
      <c r="A253" s="805"/>
      <c r="B253" s="806" t="s">
        <v>1816</v>
      </c>
      <c r="C253" s="2733" t="s">
        <v>474</v>
      </c>
      <c r="D253" s="807" t="s">
        <v>1817</v>
      </c>
      <c r="E253" s="808">
        <v>1</v>
      </c>
      <c r="F253" s="809">
        <v>1</v>
      </c>
      <c r="G253" s="810" t="s">
        <v>290</v>
      </c>
      <c r="H253" s="811" t="s">
        <v>33</v>
      </c>
      <c r="I253" s="808" t="s">
        <v>1818</v>
      </c>
      <c r="J253" s="808" t="s">
        <v>1819</v>
      </c>
      <c r="K253" s="813">
        <v>100</v>
      </c>
      <c r="L253" s="814">
        <v>25</v>
      </c>
      <c r="M253" s="814">
        <v>0</v>
      </c>
      <c r="N253" s="814">
        <v>0</v>
      </c>
      <c r="O253" s="814">
        <v>0</v>
      </c>
      <c r="P253" s="814"/>
      <c r="Q253" s="814">
        <v>0</v>
      </c>
      <c r="R253" s="814">
        <v>25</v>
      </c>
      <c r="S253" s="814">
        <v>0</v>
      </c>
      <c r="T253" s="814">
        <v>0</v>
      </c>
      <c r="U253" s="814">
        <v>0</v>
      </c>
      <c r="V253" s="814">
        <v>0</v>
      </c>
      <c r="W253" s="814">
        <v>0</v>
      </c>
      <c r="X253" s="815" t="s">
        <v>1813</v>
      </c>
      <c r="Y253" s="816" t="s">
        <v>77</v>
      </c>
      <c r="Z253" s="816" t="s">
        <v>78</v>
      </c>
      <c r="AA253" s="815" t="s">
        <v>1820</v>
      </c>
      <c r="AB253" s="817">
        <v>5000</v>
      </c>
      <c r="AC253" s="818" t="s">
        <v>1821</v>
      </c>
    </row>
    <row r="254" spans="1:29" s="820" customFormat="1" ht="92.25" hidden="1" customHeight="1" outlineLevel="1">
      <c r="A254" s="805"/>
      <c r="B254" s="806" t="s">
        <v>1822</v>
      </c>
      <c r="C254" s="2733"/>
      <c r="D254" s="807" t="s">
        <v>1823</v>
      </c>
      <c r="E254" s="808">
        <v>1</v>
      </c>
      <c r="F254" s="809">
        <v>1</v>
      </c>
      <c r="G254" s="810" t="s">
        <v>290</v>
      </c>
      <c r="H254" s="811" t="s">
        <v>33</v>
      </c>
      <c r="I254" s="808" t="s">
        <v>1824</v>
      </c>
      <c r="J254" s="808" t="s">
        <v>1819</v>
      </c>
      <c r="K254" s="813">
        <v>100</v>
      </c>
      <c r="L254" s="814">
        <v>0</v>
      </c>
      <c r="M254" s="814">
        <v>0</v>
      </c>
      <c r="N254" s="814">
        <v>0</v>
      </c>
      <c r="O254" s="814">
        <v>0</v>
      </c>
      <c r="P254" s="814">
        <v>10</v>
      </c>
      <c r="Q254" s="814">
        <v>0</v>
      </c>
      <c r="R254" s="814">
        <v>0</v>
      </c>
      <c r="S254" s="814">
        <v>0</v>
      </c>
      <c r="T254" s="814">
        <v>0</v>
      </c>
      <c r="U254" s="814">
        <v>0</v>
      </c>
      <c r="V254" s="814">
        <v>0</v>
      </c>
      <c r="W254" s="814">
        <v>0</v>
      </c>
      <c r="X254" s="815" t="s">
        <v>1825</v>
      </c>
      <c r="Y254" s="816" t="s">
        <v>77</v>
      </c>
      <c r="Z254" s="816" t="s">
        <v>78</v>
      </c>
      <c r="AA254" s="815" t="s">
        <v>1826</v>
      </c>
      <c r="AB254" s="817">
        <v>5000</v>
      </c>
      <c r="AC254" s="808" t="s">
        <v>1827</v>
      </c>
    </row>
    <row r="255" spans="1:29" s="820" customFormat="1" ht="108.75" hidden="1" customHeight="1" outlineLevel="1">
      <c r="A255" s="805"/>
      <c r="B255" s="806" t="s">
        <v>1828</v>
      </c>
      <c r="C255" s="2733"/>
      <c r="D255" s="807" t="s">
        <v>1829</v>
      </c>
      <c r="E255" s="808">
        <v>2</v>
      </c>
      <c r="F255" s="809">
        <v>2</v>
      </c>
      <c r="G255" s="810" t="s">
        <v>290</v>
      </c>
      <c r="H255" s="811" t="s">
        <v>33</v>
      </c>
      <c r="I255" s="808" t="s">
        <v>1830</v>
      </c>
      <c r="J255" s="808" t="s">
        <v>1831</v>
      </c>
      <c r="K255" s="813">
        <v>100</v>
      </c>
      <c r="L255" s="814">
        <v>0</v>
      </c>
      <c r="M255" s="814">
        <v>0</v>
      </c>
      <c r="N255" s="814">
        <v>0</v>
      </c>
      <c r="O255" s="814">
        <v>0</v>
      </c>
      <c r="P255" s="814">
        <v>10</v>
      </c>
      <c r="Q255" s="814">
        <v>0</v>
      </c>
      <c r="R255" s="814">
        <v>0</v>
      </c>
      <c r="S255" s="814">
        <v>0</v>
      </c>
      <c r="T255" s="814">
        <v>0</v>
      </c>
      <c r="U255" s="814">
        <v>0</v>
      </c>
      <c r="V255" s="814">
        <v>0</v>
      </c>
      <c r="W255" s="814">
        <v>0</v>
      </c>
      <c r="X255" s="815" t="s">
        <v>1832</v>
      </c>
      <c r="Y255" s="816" t="s">
        <v>77</v>
      </c>
      <c r="Z255" s="816" t="s">
        <v>78</v>
      </c>
      <c r="AA255" s="815" t="s">
        <v>1833</v>
      </c>
      <c r="AB255" s="817">
        <v>40000</v>
      </c>
      <c r="AC255" s="818" t="s">
        <v>1834</v>
      </c>
    </row>
    <row r="256" spans="1:29" s="820" customFormat="1" ht="103.5" hidden="1" customHeight="1" outlineLevel="1">
      <c r="A256" s="805"/>
      <c r="B256" s="806" t="s">
        <v>1835</v>
      </c>
      <c r="C256" s="2733"/>
      <c r="D256" s="807" t="s">
        <v>1836</v>
      </c>
      <c r="E256" s="808">
        <v>4</v>
      </c>
      <c r="F256" s="809">
        <v>0</v>
      </c>
      <c r="G256" s="810" t="s">
        <v>290</v>
      </c>
      <c r="H256" s="811" t="s">
        <v>33</v>
      </c>
      <c r="I256" s="808" t="s">
        <v>1830</v>
      </c>
      <c r="J256" s="808" t="s">
        <v>1831</v>
      </c>
      <c r="K256" s="813"/>
      <c r="L256" s="814">
        <v>0</v>
      </c>
      <c r="M256" s="814">
        <v>0</v>
      </c>
      <c r="N256" s="814">
        <v>0</v>
      </c>
      <c r="O256" s="814">
        <v>0</v>
      </c>
      <c r="P256" s="814">
        <v>0</v>
      </c>
      <c r="Q256" s="814">
        <v>0</v>
      </c>
      <c r="R256" s="814">
        <v>0</v>
      </c>
      <c r="S256" s="814">
        <v>0</v>
      </c>
      <c r="T256" s="814">
        <v>0</v>
      </c>
      <c r="U256" s="814">
        <v>0</v>
      </c>
      <c r="V256" s="814">
        <v>0</v>
      </c>
      <c r="W256" s="814">
        <v>0</v>
      </c>
      <c r="X256" s="815" t="s">
        <v>1837</v>
      </c>
      <c r="Y256" s="816" t="s">
        <v>77</v>
      </c>
      <c r="Z256" s="816" t="s">
        <v>78</v>
      </c>
      <c r="AA256" s="815" t="s">
        <v>1838</v>
      </c>
      <c r="AB256" s="817">
        <v>10000</v>
      </c>
      <c r="AC256" s="818" t="s">
        <v>1834</v>
      </c>
    </row>
    <row r="257" spans="1:29" s="820" customFormat="1" ht="92.25" hidden="1" customHeight="1" outlineLevel="1">
      <c r="A257" s="805"/>
      <c r="B257" s="806" t="s">
        <v>1839</v>
      </c>
      <c r="C257" s="2733"/>
      <c r="D257" s="807" t="s">
        <v>1840</v>
      </c>
      <c r="E257" s="808">
        <v>4</v>
      </c>
      <c r="F257" s="809">
        <v>0</v>
      </c>
      <c r="G257" s="810" t="s">
        <v>290</v>
      </c>
      <c r="H257" s="811" t="s">
        <v>33</v>
      </c>
      <c r="I257" s="808" t="s">
        <v>1841</v>
      </c>
      <c r="J257" s="808" t="s">
        <v>1842</v>
      </c>
      <c r="K257" s="813">
        <f t="shared" ref="K257:K258" si="10">SUM(L257:W257)</f>
        <v>20</v>
      </c>
      <c r="L257" s="814">
        <v>0</v>
      </c>
      <c r="M257" s="814">
        <v>0</v>
      </c>
      <c r="N257" s="814">
        <v>0</v>
      </c>
      <c r="O257" s="814">
        <v>0</v>
      </c>
      <c r="P257" s="814">
        <v>20</v>
      </c>
      <c r="Q257" s="814">
        <v>0</v>
      </c>
      <c r="R257" s="814">
        <v>0</v>
      </c>
      <c r="S257" s="814">
        <v>0</v>
      </c>
      <c r="T257" s="814">
        <v>0</v>
      </c>
      <c r="U257" s="814">
        <v>0</v>
      </c>
      <c r="V257" s="814">
        <v>0</v>
      </c>
      <c r="W257" s="814">
        <v>0</v>
      </c>
      <c r="X257" s="815" t="s">
        <v>1843</v>
      </c>
      <c r="Y257" s="816" t="s">
        <v>77</v>
      </c>
      <c r="Z257" s="816" t="s">
        <v>78</v>
      </c>
      <c r="AA257" s="815" t="s">
        <v>1844</v>
      </c>
      <c r="AB257" s="817">
        <v>10000</v>
      </c>
      <c r="AC257" s="818" t="s">
        <v>1845</v>
      </c>
    </row>
    <row r="258" spans="1:29" s="820" customFormat="1" ht="92.25" hidden="1" customHeight="1" outlineLevel="1">
      <c r="A258" s="805"/>
      <c r="B258" s="806" t="s">
        <v>1846</v>
      </c>
      <c r="C258" s="2733"/>
      <c r="D258" s="807" t="s">
        <v>1847</v>
      </c>
      <c r="E258" s="808">
        <v>1</v>
      </c>
      <c r="F258" s="809">
        <v>1</v>
      </c>
      <c r="G258" s="810" t="s">
        <v>290</v>
      </c>
      <c r="H258" s="811" t="s">
        <v>33</v>
      </c>
      <c r="I258" s="808" t="s">
        <v>1732</v>
      </c>
      <c r="J258" s="808" t="s">
        <v>1819</v>
      </c>
      <c r="K258" s="813">
        <f t="shared" si="10"/>
        <v>10</v>
      </c>
      <c r="L258" s="814">
        <v>0</v>
      </c>
      <c r="M258" s="814">
        <v>0</v>
      </c>
      <c r="N258" s="814">
        <v>0</v>
      </c>
      <c r="O258" s="814">
        <v>0</v>
      </c>
      <c r="P258" s="814">
        <v>0</v>
      </c>
      <c r="Q258" s="814">
        <v>0</v>
      </c>
      <c r="R258" s="814">
        <v>0</v>
      </c>
      <c r="S258" s="814">
        <v>0</v>
      </c>
      <c r="T258" s="814">
        <v>0</v>
      </c>
      <c r="U258" s="814">
        <v>0</v>
      </c>
      <c r="V258" s="814">
        <v>0</v>
      </c>
      <c r="W258" s="814">
        <v>10</v>
      </c>
      <c r="X258" s="815" t="s">
        <v>1848</v>
      </c>
      <c r="Y258" s="816" t="s">
        <v>77</v>
      </c>
      <c r="Z258" s="816" t="s">
        <v>78</v>
      </c>
      <c r="AA258" s="815" t="s">
        <v>1849</v>
      </c>
      <c r="AB258" s="833">
        <v>0</v>
      </c>
      <c r="AC258" s="819"/>
    </row>
    <row r="259" spans="1:29" ht="15.75" customHeight="1" collapsed="1">
      <c r="E259" s="820"/>
      <c r="X259" s="1568"/>
    </row>
    <row r="260" spans="1:29" s="1901" customFormat="1" ht="25.5" hidden="1" customHeight="1" outlineLevel="1">
      <c r="B260" s="2336" t="s">
        <v>457</v>
      </c>
      <c r="C260" s="2337"/>
      <c r="D260" s="2337"/>
      <c r="E260" s="2337"/>
      <c r="F260" s="2337"/>
      <c r="G260" s="2337"/>
      <c r="H260" s="2337"/>
      <c r="I260" s="2337"/>
      <c r="J260" s="2337"/>
      <c r="K260" s="2337"/>
      <c r="L260" s="2337"/>
      <c r="M260" s="2337"/>
      <c r="N260" s="2337"/>
      <c r="O260" s="2337"/>
      <c r="P260" s="2337"/>
      <c r="Q260" s="2337"/>
      <c r="R260" s="2337"/>
      <c r="S260" s="2337"/>
      <c r="T260" s="2337"/>
      <c r="U260" s="2337"/>
      <c r="V260" s="2337"/>
      <c r="W260" s="2337"/>
      <c r="X260" s="2337"/>
      <c r="Y260" s="2337"/>
      <c r="Z260" s="2337"/>
      <c r="AA260" s="2337"/>
      <c r="AB260" s="2337"/>
      <c r="AC260" s="2338"/>
    </row>
    <row r="261" spans="1:29" s="1901" customFormat="1" ht="25.5" hidden="1" customHeight="1" outlineLevel="1">
      <c r="B261" s="1109"/>
      <c r="C261" s="1110"/>
      <c r="D261" s="1555" t="s">
        <v>458</v>
      </c>
      <c r="E261" s="1110" t="s">
        <v>459</v>
      </c>
      <c r="F261" s="1110"/>
      <c r="G261" s="1110"/>
      <c r="H261" s="1110"/>
      <c r="I261" s="1202"/>
      <c r="J261" s="1110"/>
      <c r="K261" s="1202"/>
      <c r="L261" s="1110"/>
      <c r="M261" s="1110"/>
      <c r="N261" s="1110"/>
      <c r="O261" s="1110"/>
      <c r="P261" s="1110"/>
      <c r="Q261" s="1110"/>
      <c r="R261" s="1110"/>
      <c r="S261" s="1110"/>
      <c r="T261" s="1110"/>
      <c r="U261" s="1110"/>
      <c r="V261" s="1110"/>
      <c r="W261" s="1110"/>
      <c r="X261" s="1114"/>
      <c r="Y261" s="1110"/>
      <c r="Z261" s="1110"/>
      <c r="AA261" s="1110"/>
      <c r="AB261" s="1110"/>
      <c r="AC261" s="1115"/>
    </row>
    <row r="262" spans="1:29" s="1901" customFormat="1" ht="25.5" hidden="1" customHeight="1" outlineLevel="1">
      <c r="B262" s="1109"/>
      <c r="C262" s="1110"/>
      <c r="D262" s="1203"/>
      <c r="E262" s="1110" t="s">
        <v>460</v>
      </c>
      <c r="F262" s="1110"/>
      <c r="G262" s="1110"/>
      <c r="H262" s="1110"/>
      <c r="I262" s="1202"/>
      <c r="J262" s="1116"/>
      <c r="K262" s="1204"/>
      <c r="L262" s="1110"/>
      <c r="M262" s="1110"/>
      <c r="N262" s="1110"/>
      <c r="O262" s="1110"/>
      <c r="P262" s="1110"/>
      <c r="Q262" s="1110"/>
      <c r="R262" s="1110"/>
      <c r="S262" s="1110"/>
      <c r="T262" s="1110"/>
      <c r="U262" s="1110"/>
      <c r="V262" s="1110"/>
      <c r="W262" s="1110"/>
      <c r="X262" s="1114"/>
      <c r="Y262" s="1110"/>
      <c r="Z262" s="1110"/>
      <c r="AA262" s="1110"/>
      <c r="AB262" s="1110"/>
      <c r="AC262" s="1115"/>
    </row>
    <row r="263" spans="1:29" s="1901" customFormat="1" ht="25.5" hidden="1" customHeight="1" outlineLevel="1">
      <c r="B263" s="1109"/>
      <c r="C263" s="1110"/>
      <c r="D263" s="1203"/>
      <c r="E263" s="1117" t="s">
        <v>461</v>
      </c>
      <c r="F263" s="1110"/>
      <c r="G263" s="1110"/>
      <c r="H263" s="1110"/>
      <c r="I263" s="1202"/>
      <c r="J263" s="2339" t="s">
        <v>399</v>
      </c>
      <c r="K263" s="2339"/>
      <c r="L263" s="1110"/>
      <c r="M263" s="1110"/>
      <c r="N263" s="1110"/>
      <c r="O263" s="1110"/>
      <c r="P263" s="1110"/>
      <c r="Q263" s="1110"/>
      <c r="R263" s="1110"/>
      <c r="S263" s="1110"/>
      <c r="T263" s="1110"/>
      <c r="U263" s="1110"/>
      <c r="V263" s="1110"/>
      <c r="W263" s="1110"/>
      <c r="X263" s="1114"/>
      <c r="Y263" s="1110"/>
      <c r="Z263" s="1110"/>
      <c r="AA263" s="1110"/>
      <c r="AB263" s="1110"/>
      <c r="AC263" s="1115"/>
    </row>
    <row r="264" spans="1:29" s="1901" customFormat="1" ht="25.5" hidden="1" customHeight="1" outlineLevel="1">
      <c r="B264" s="1109"/>
      <c r="C264" s="1110"/>
      <c r="D264" s="1203"/>
      <c r="E264" s="1110"/>
      <c r="F264" s="1110"/>
      <c r="G264" s="1110"/>
      <c r="H264" s="1110"/>
      <c r="I264" s="1202"/>
      <c r="J264" s="1110"/>
      <c r="K264" s="1202"/>
      <c r="L264" s="1110"/>
      <c r="M264" s="1110"/>
      <c r="N264" s="1110"/>
      <c r="O264" s="1110"/>
      <c r="P264" s="1110"/>
      <c r="Q264" s="1110"/>
      <c r="R264" s="1110"/>
      <c r="S264" s="1110"/>
      <c r="T264" s="1110"/>
      <c r="U264" s="1110"/>
      <c r="V264" s="1110"/>
      <c r="W264" s="1110"/>
      <c r="X264" s="1114"/>
      <c r="Y264" s="1110"/>
      <c r="Z264" s="1110"/>
      <c r="AA264" s="1110"/>
      <c r="AB264" s="1110"/>
      <c r="AC264" s="1115"/>
    </row>
    <row r="265" spans="1:29" s="1901" customFormat="1" ht="25.5" hidden="1" customHeight="1" outlineLevel="1">
      <c r="B265" s="1109"/>
      <c r="C265" s="1110"/>
      <c r="D265" s="1203"/>
      <c r="E265" s="1110" t="s">
        <v>2413</v>
      </c>
      <c r="F265" s="1110"/>
      <c r="G265" s="1110"/>
      <c r="H265" s="1110"/>
      <c r="I265" s="1202"/>
      <c r="J265" s="1110"/>
      <c r="K265" s="1202"/>
      <c r="L265" s="1110"/>
      <c r="M265" s="1110"/>
      <c r="N265" s="1110"/>
      <c r="O265" s="1110"/>
      <c r="P265" s="1110"/>
      <c r="Q265" s="1110"/>
      <c r="R265" s="1110"/>
      <c r="S265" s="1110"/>
      <c r="T265" s="1110"/>
      <c r="U265" s="1110"/>
      <c r="V265" s="1110"/>
      <c r="W265" s="1110"/>
      <c r="X265" s="1114"/>
      <c r="Y265" s="1110"/>
      <c r="Z265" s="1110"/>
      <c r="AA265" s="1110"/>
      <c r="AB265" s="1110"/>
      <c r="AC265" s="1115"/>
    </row>
    <row r="266" spans="1:29" s="1901" customFormat="1" ht="25.5" hidden="1" customHeight="1" outlineLevel="1">
      <c r="B266" s="1109"/>
      <c r="C266" s="1110"/>
      <c r="D266" s="1203"/>
      <c r="E266" s="1110" t="s">
        <v>460</v>
      </c>
      <c r="F266" s="1110"/>
      <c r="G266" s="1110"/>
      <c r="H266" s="1110"/>
      <c r="I266" s="1202"/>
      <c r="J266" s="1116"/>
      <c r="K266" s="1204"/>
      <c r="L266" s="1110"/>
      <c r="M266" s="1110"/>
      <c r="N266" s="1110"/>
      <c r="O266" s="1110"/>
      <c r="P266" s="1110"/>
      <c r="Q266" s="1110"/>
      <c r="R266" s="1110"/>
      <c r="S266" s="1110"/>
      <c r="T266" s="1110"/>
      <c r="U266" s="1110"/>
      <c r="V266" s="1110"/>
      <c r="W266" s="1110"/>
      <c r="X266" s="1114"/>
      <c r="Y266" s="1110"/>
      <c r="Z266" s="1110"/>
      <c r="AA266" s="1110"/>
      <c r="AB266" s="1110"/>
      <c r="AC266" s="1115"/>
    </row>
    <row r="267" spans="1:29" s="1901" customFormat="1" ht="25.5" hidden="1" customHeight="1" outlineLevel="1">
      <c r="B267" s="1109"/>
      <c r="C267" s="1110"/>
      <c r="D267" s="1203"/>
      <c r="E267" s="1117" t="s">
        <v>463</v>
      </c>
      <c r="F267" s="1110"/>
      <c r="G267" s="1110"/>
      <c r="H267" s="1110"/>
      <c r="I267" s="1202"/>
      <c r="J267" s="2339" t="s">
        <v>399</v>
      </c>
      <c r="K267" s="2339"/>
      <c r="L267" s="1110"/>
      <c r="M267" s="1110"/>
      <c r="N267" s="1110"/>
      <c r="O267" s="1110"/>
      <c r="P267" s="1110"/>
      <c r="Q267" s="1110"/>
      <c r="R267" s="1110"/>
      <c r="S267" s="1110"/>
      <c r="T267" s="1110"/>
      <c r="U267" s="1110"/>
      <c r="V267" s="1110"/>
      <c r="W267" s="1110"/>
      <c r="X267" s="1114"/>
      <c r="Y267" s="1110"/>
      <c r="Z267" s="1110"/>
      <c r="AA267" s="1110"/>
      <c r="AB267" s="1110"/>
      <c r="AC267" s="1115"/>
    </row>
    <row r="268" spans="1:29" s="1901" customFormat="1" ht="25.5" hidden="1" customHeight="1" outlineLevel="1">
      <c r="B268" s="1109"/>
      <c r="C268" s="1110"/>
      <c r="D268" s="1203"/>
      <c r="E268" s="1110"/>
      <c r="F268" s="1110"/>
      <c r="G268" s="1110"/>
      <c r="H268" s="1110"/>
      <c r="I268" s="1202"/>
      <c r="J268" s="1110"/>
      <c r="K268" s="1202"/>
      <c r="L268" s="1110"/>
      <c r="M268" s="1110"/>
      <c r="N268" s="1110"/>
      <c r="O268" s="1110"/>
      <c r="P268" s="1110"/>
      <c r="Q268" s="1110"/>
      <c r="R268" s="1110"/>
      <c r="S268" s="1110"/>
      <c r="T268" s="1110"/>
      <c r="U268" s="1110"/>
      <c r="V268" s="1110"/>
      <c r="W268" s="1110"/>
      <c r="X268" s="1114"/>
      <c r="Y268" s="1110"/>
      <c r="Z268" s="1110"/>
      <c r="AA268" s="1110"/>
      <c r="AB268" s="1110"/>
      <c r="AC268" s="1115"/>
    </row>
    <row r="269" spans="1:29" s="1901" customFormat="1" ht="25.5" hidden="1" customHeight="1" outlineLevel="1">
      <c r="B269" s="1109"/>
      <c r="C269" s="1110"/>
      <c r="D269" s="1555" t="s">
        <v>464</v>
      </c>
      <c r="E269" s="1110"/>
      <c r="F269" s="1110"/>
      <c r="G269" s="1110"/>
      <c r="H269" s="1110"/>
      <c r="I269" s="1202"/>
      <c r="J269" s="1110"/>
      <c r="K269" s="1202"/>
      <c r="L269" s="1110"/>
      <c r="M269" s="1110"/>
      <c r="N269" s="1110"/>
      <c r="O269" s="1110"/>
      <c r="P269" s="1110"/>
      <c r="Q269" s="1110"/>
      <c r="R269" s="1110"/>
      <c r="S269" s="1110"/>
      <c r="T269" s="1110"/>
      <c r="U269" s="1110"/>
      <c r="V269" s="1110"/>
      <c r="W269" s="1110"/>
      <c r="X269" s="1114"/>
      <c r="Y269" s="1110"/>
      <c r="Z269" s="1110"/>
      <c r="AA269" s="1110"/>
      <c r="AB269" s="1110"/>
      <c r="AC269" s="1115"/>
    </row>
    <row r="270" spans="1:29" s="1901" customFormat="1" ht="25.5" hidden="1" customHeight="1" outlineLevel="1">
      <c r="B270" s="1109"/>
      <c r="C270" s="1110"/>
      <c r="D270" s="1555" t="s">
        <v>462</v>
      </c>
      <c r="E270" s="1110" t="s">
        <v>460</v>
      </c>
      <c r="F270" s="1110"/>
      <c r="G270" s="1110"/>
      <c r="H270" s="1110"/>
      <c r="I270" s="1202"/>
      <c r="J270" s="1116"/>
      <c r="K270" s="1204"/>
      <c r="L270" s="1110"/>
      <c r="M270" s="1110"/>
      <c r="N270" s="1110"/>
      <c r="O270" s="1110"/>
      <c r="P270" s="1110"/>
      <c r="Q270" s="1110"/>
      <c r="R270" s="1110"/>
      <c r="S270" s="1110"/>
      <c r="T270" s="1110"/>
      <c r="U270" s="1110"/>
      <c r="V270" s="1110"/>
      <c r="W270" s="1110"/>
      <c r="X270" s="1114"/>
      <c r="Y270" s="1110"/>
      <c r="Z270" s="1110"/>
      <c r="AA270" s="1110"/>
      <c r="AB270" s="1110"/>
      <c r="AC270" s="1115"/>
    </row>
    <row r="271" spans="1:29" s="1901" customFormat="1" ht="25.5" hidden="1" customHeight="1" outlineLevel="1" thickBot="1">
      <c r="B271" s="1119"/>
      <c r="C271" s="1120"/>
      <c r="D271" s="1206"/>
      <c r="E271" s="1122" t="s">
        <v>463</v>
      </c>
      <c r="F271" s="1120"/>
      <c r="G271" s="1120"/>
      <c r="H271" s="1120"/>
      <c r="I271" s="1666"/>
      <c r="J271" s="2340" t="s">
        <v>399</v>
      </c>
      <c r="K271" s="2340"/>
      <c r="L271" s="1120"/>
      <c r="M271" s="1120"/>
      <c r="N271" s="1120"/>
      <c r="O271" s="1120"/>
      <c r="P271" s="1120"/>
      <c r="Q271" s="1120"/>
      <c r="R271" s="1120"/>
      <c r="S271" s="1120"/>
      <c r="T271" s="1120"/>
      <c r="U271" s="1120"/>
      <c r="V271" s="1120"/>
      <c r="W271" s="1120"/>
      <c r="X271" s="1125"/>
      <c r="Y271" s="1120"/>
      <c r="Z271" s="1120"/>
      <c r="AA271" s="1120"/>
      <c r="AB271" s="1120"/>
      <c r="AC271" s="1126"/>
    </row>
    <row r="272" spans="1:29" ht="15.75" customHeight="1" collapsed="1">
      <c r="E272" s="820"/>
      <c r="X272" s="1568"/>
    </row>
    <row r="273" spans="5:24" ht="15.75" customHeight="1">
      <c r="E273" s="820"/>
      <c r="X273" s="1568"/>
    </row>
    <row r="274" spans="5:24" ht="15.75" customHeight="1">
      <c r="E274" s="820"/>
      <c r="X274" s="1568"/>
    </row>
    <row r="275" spans="5:24" ht="15.75" customHeight="1">
      <c r="E275" s="820"/>
      <c r="X275" s="1568"/>
    </row>
    <row r="276" spans="5:24" ht="15.75" customHeight="1">
      <c r="E276" s="820"/>
      <c r="X276" s="1568"/>
    </row>
    <row r="277" spans="5:24" ht="15.75" customHeight="1">
      <c r="E277" s="820"/>
      <c r="X277" s="1568"/>
    </row>
    <row r="278" spans="5:24" ht="15.75" customHeight="1">
      <c r="E278" s="820"/>
      <c r="X278" s="1568"/>
    </row>
    <row r="279" spans="5:24" ht="15.75" customHeight="1">
      <c r="E279" s="820"/>
      <c r="X279" s="1568"/>
    </row>
    <row r="280" spans="5:24" ht="15.75" customHeight="1">
      <c r="E280" s="820"/>
      <c r="X280" s="1568"/>
    </row>
    <row r="281" spans="5:24" ht="15.75" customHeight="1">
      <c r="E281" s="820"/>
      <c r="X281" s="1568"/>
    </row>
    <row r="282" spans="5:24" ht="15.75" customHeight="1">
      <c r="E282" s="820"/>
      <c r="X282" s="1568"/>
    </row>
    <row r="283" spans="5:24" ht="15.75" customHeight="1">
      <c r="E283" s="820"/>
      <c r="X283" s="1568"/>
    </row>
    <row r="284" spans="5:24" ht="15.75" customHeight="1">
      <c r="E284" s="820"/>
      <c r="X284" s="1568"/>
    </row>
    <row r="285" spans="5:24" ht="15.75" customHeight="1">
      <c r="E285" s="820"/>
      <c r="X285" s="1568"/>
    </row>
    <row r="286" spans="5:24" ht="15.75" customHeight="1">
      <c r="E286" s="820"/>
      <c r="X286" s="1568"/>
    </row>
    <row r="287" spans="5:24" ht="15.75" customHeight="1">
      <c r="E287" s="820"/>
      <c r="X287" s="1568"/>
    </row>
    <row r="288" spans="5:24" ht="15.75" customHeight="1">
      <c r="E288" s="820"/>
      <c r="X288" s="1568"/>
    </row>
    <row r="289" spans="5:24" ht="15.75" customHeight="1">
      <c r="E289" s="820"/>
      <c r="X289" s="1568"/>
    </row>
    <row r="290" spans="5:24" ht="15.75" customHeight="1">
      <c r="E290" s="820"/>
      <c r="X290" s="1568"/>
    </row>
    <row r="291" spans="5:24" ht="15.75" customHeight="1">
      <c r="E291" s="820"/>
      <c r="X291" s="1568"/>
    </row>
    <row r="292" spans="5:24" ht="15.75" customHeight="1">
      <c r="E292" s="820"/>
      <c r="X292" s="1568"/>
    </row>
    <row r="293" spans="5:24" ht="15.75" customHeight="1">
      <c r="E293" s="820"/>
      <c r="X293" s="1568"/>
    </row>
    <row r="294" spans="5:24" ht="15.75" customHeight="1">
      <c r="E294" s="820"/>
      <c r="X294" s="1568"/>
    </row>
    <row r="295" spans="5:24" ht="15.75" customHeight="1">
      <c r="E295" s="820"/>
      <c r="X295" s="1568"/>
    </row>
    <row r="296" spans="5:24" ht="15.75" customHeight="1">
      <c r="E296" s="820"/>
      <c r="X296" s="1568"/>
    </row>
    <row r="297" spans="5:24" ht="15.75" customHeight="1">
      <c r="E297" s="820"/>
      <c r="X297" s="1568"/>
    </row>
    <row r="298" spans="5:24" ht="15.75" customHeight="1">
      <c r="E298" s="820"/>
      <c r="X298" s="1568"/>
    </row>
    <row r="299" spans="5:24" ht="15.75" customHeight="1">
      <c r="E299" s="820"/>
      <c r="X299" s="1568"/>
    </row>
    <row r="300" spans="5:24" ht="15.75" customHeight="1">
      <c r="E300" s="820"/>
      <c r="X300" s="1568"/>
    </row>
    <row r="301" spans="5:24" ht="15.75" customHeight="1">
      <c r="E301" s="820"/>
      <c r="X301" s="1568"/>
    </row>
    <row r="302" spans="5:24" ht="15.75" customHeight="1">
      <c r="E302" s="820"/>
      <c r="X302" s="1568"/>
    </row>
    <row r="303" spans="5:24" ht="15.75" customHeight="1">
      <c r="E303" s="820"/>
      <c r="X303" s="1568"/>
    </row>
    <row r="304" spans="5:24" ht="15.75" customHeight="1">
      <c r="E304" s="820"/>
      <c r="X304" s="1568"/>
    </row>
    <row r="305" spans="5:24" ht="15.75" customHeight="1">
      <c r="E305" s="820"/>
      <c r="X305" s="1568"/>
    </row>
    <row r="306" spans="5:24" ht="15.75" customHeight="1">
      <c r="E306" s="820"/>
      <c r="X306" s="1568"/>
    </row>
    <row r="307" spans="5:24" ht="15.75" customHeight="1">
      <c r="E307" s="820"/>
      <c r="X307" s="1568"/>
    </row>
    <row r="308" spans="5:24" ht="15.75" customHeight="1">
      <c r="E308" s="820"/>
      <c r="X308" s="1568"/>
    </row>
    <row r="309" spans="5:24" ht="15.75" customHeight="1">
      <c r="E309" s="820"/>
      <c r="X309" s="1568"/>
    </row>
    <row r="310" spans="5:24" ht="15.75" customHeight="1">
      <c r="E310" s="820"/>
      <c r="X310" s="1568"/>
    </row>
    <row r="311" spans="5:24" ht="15.75" customHeight="1">
      <c r="E311" s="820"/>
      <c r="X311" s="1568"/>
    </row>
    <row r="312" spans="5:24" ht="15.75" customHeight="1">
      <c r="E312" s="820"/>
      <c r="X312" s="1568"/>
    </row>
    <row r="313" spans="5:24" ht="15.75" customHeight="1">
      <c r="E313" s="820"/>
      <c r="X313" s="1568"/>
    </row>
    <row r="314" spans="5:24" ht="15.75" customHeight="1">
      <c r="E314" s="820"/>
      <c r="X314" s="1568"/>
    </row>
    <row r="315" spans="5:24" ht="15.75" customHeight="1">
      <c r="E315" s="820"/>
      <c r="X315" s="1568"/>
    </row>
    <row r="316" spans="5:24" ht="15.75" customHeight="1">
      <c r="E316" s="820"/>
      <c r="X316" s="1568"/>
    </row>
    <row r="317" spans="5:24" ht="15.75" customHeight="1">
      <c r="E317" s="820"/>
      <c r="X317" s="1568"/>
    </row>
    <row r="318" spans="5:24" ht="15.75" customHeight="1">
      <c r="E318" s="820"/>
      <c r="X318" s="1568"/>
    </row>
    <row r="319" spans="5:24" ht="15.75" customHeight="1">
      <c r="E319" s="820"/>
      <c r="X319" s="1568"/>
    </row>
    <row r="320" spans="5:24" ht="15.75" customHeight="1">
      <c r="E320" s="820"/>
      <c r="X320" s="1568"/>
    </row>
    <row r="321" spans="5:24" ht="15.75" customHeight="1">
      <c r="E321" s="820"/>
      <c r="X321" s="1568"/>
    </row>
    <row r="322" spans="5:24" ht="15.75" customHeight="1">
      <c r="E322" s="820"/>
      <c r="X322" s="1568"/>
    </row>
    <row r="323" spans="5:24" ht="15.75" customHeight="1">
      <c r="E323" s="820"/>
      <c r="X323" s="1568"/>
    </row>
    <row r="324" spans="5:24" ht="15.75" customHeight="1">
      <c r="E324" s="820"/>
      <c r="X324" s="1568"/>
    </row>
    <row r="325" spans="5:24" ht="15.75" customHeight="1">
      <c r="E325" s="820"/>
      <c r="X325" s="1568"/>
    </row>
    <row r="326" spans="5:24" ht="15.75" customHeight="1">
      <c r="E326" s="820"/>
      <c r="X326" s="1568"/>
    </row>
    <row r="327" spans="5:24" ht="15.75" customHeight="1">
      <c r="E327" s="820"/>
      <c r="X327" s="1568"/>
    </row>
    <row r="328" spans="5:24" ht="15.75" customHeight="1">
      <c r="E328" s="820"/>
      <c r="X328" s="1568"/>
    </row>
    <row r="329" spans="5:24" ht="15.75" customHeight="1">
      <c r="E329" s="820"/>
      <c r="X329" s="1568"/>
    </row>
    <row r="330" spans="5:24" ht="15.75" customHeight="1">
      <c r="E330" s="820"/>
      <c r="X330" s="1568"/>
    </row>
    <row r="331" spans="5:24" ht="15.75" customHeight="1">
      <c r="E331" s="820"/>
      <c r="X331" s="1568"/>
    </row>
    <row r="332" spans="5:24" ht="15.75" customHeight="1">
      <c r="E332" s="820"/>
      <c r="X332" s="1568"/>
    </row>
    <row r="333" spans="5:24" ht="15.75" customHeight="1">
      <c r="E333" s="820"/>
      <c r="X333" s="1568"/>
    </row>
    <row r="334" spans="5:24" ht="15.75" customHeight="1">
      <c r="E334" s="820"/>
      <c r="X334" s="1568"/>
    </row>
    <row r="335" spans="5:24" ht="15.75" customHeight="1">
      <c r="E335" s="820"/>
      <c r="X335" s="1568"/>
    </row>
    <row r="336" spans="5:24" ht="15.75" customHeight="1">
      <c r="E336" s="820"/>
      <c r="X336" s="1568"/>
    </row>
    <row r="337" spans="5:24" ht="15.75" customHeight="1">
      <c r="E337" s="820"/>
      <c r="X337" s="1568"/>
    </row>
    <row r="338" spans="5:24" ht="15.75" customHeight="1">
      <c r="E338" s="820"/>
      <c r="X338" s="1568"/>
    </row>
    <row r="339" spans="5:24" ht="15.75" customHeight="1">
      <c r="E339" s="820"/>
      <c r="X339" s="1568"/>
    </row>
    <row r="340" spans="5:24" ht="15.75" customHeight="1">
      <c r="E340" s="820"/>
      <c r="X340" s="1568"/>
    </row>
    <row r="341" spans="5:24" ht="15.75" customHeight="1">
      <c r="E341" s="820"/>
      <c r="X341" s="1568"/>
    </row>
    <row r="342" spans="5:24" ht="15.75" customHeight="1">
      <c r="E342" s="820"/>
      <c r="X342" s="1568"/>
    </row>
    <row r="343" spans="5:24" ht="15.75" customHeight="1">
      <c r="E343" s="820"/>
      <c r="X343" s="1568"/>
    </row>
    <row r="344" spans="5:24" ht="15.75" customHeight="1">
      <c r="E344" s="820"/>
      <c r="X344" s="1568"/>
    </row>
    <row r="345" spans="5:24" ht="15.75" customHeight="1">
      <c r="E345" s="820"/>
      <c r="X345" s="1568"/>
    </row>
    <row r="346" spans="5:24" ht="15.75" customHeight="1">
      <c r="E346" s="820"/>
      <c r="X346" s="1568"/>
    </row>
    <row r="347" spans="5:24" ht="15.75" customHeight="1">
      <c r="E347" s="820"/>
      <c r="X347" s="1568"/>
    </row>
    <row r="348" spans="5:24" ht="15.75" customHeight="1">
      <c r="E348" s="820"/>
      <c r="X348" s="1568"/>
    </row>
    <row r="349" spans="5:24" ht="15.75" customHeight="1">
      <c r="E349" s="820"/>
      <c r="X349" s="1568"/>
    </row>
    <row r="350" spans="5:24" ht="15.75" customHeight="1">
      <c r="E350" s="820"/>
      <c r="X350" s="1568"/>
    </row>
    <row r="351" spans="5:24" ht="15.75" customHeight="1">
      <c r="E351" s="820"/>
      <c r="X351" s="1568"/>
    </row>
    <row r="352" spans="5:24" ht="15.75" customHeight="1">
      <c r="E352" s="820"/>
      <c r="X352" s="1568"/>
    </row>
    <row r="353" spans="5:24" ht="15.75" customHeight="1">
      <c r="E353" s="820"/>
      <c r="X353" s="1568"/>
    </row>
    <row r="354" spans="5:24" ht="15.75" customHeight="1">
      <c r="E354" s="820"/>
      <c r="X354" s="1568"/>
    </row>
    <row r="355" spans="5:24" ht="15.75" customHeight="1">
      <c r="E355" s="820"/>
      <c r="X355" s="1568"/>
    </row>
    <row r="356" spans="5:24" ht="15.75" customHeight="1">
      <c r="E356" s="820"/>
      <c r="X356" s="1568"/>
    </row>
    <row r="357" spans="5:24" ht="15.75" customHeight="1">
      <c r="E357" s="820"/>
      <c r="X357" s="1568"/>
    </row>
    <row r="358" spans="5:24" ht="15.75" customHeight="1">
      <c r="E358" s="820"/>
      <c r="X358" s="1568"/>
    </row>
    <row r="359" spans="5:24" ht="15.75" customHeight="1">
      <c r="E359" s="820"/>
      <c r="X359" s="1568"/>
    </row>
    <row r="360" spans="5:24" ht="15.75" customHeight="1">
      <c r="E360" s="820"/>
      <c r="X360" s="1568"/>
    </row>
    <row r="361" spans="5:24" ht="15.75" customHeight="1">
      <c r="E361" s="820"/>
      <c r="X361" s="1568"/>
    </row>
    <row r="362" spans="5:24" ht="15.75" customHeight="1">
      <c r="E362" s="820"/>
      <c r="X362" s="1568"/>
    </row>
    <row r="363" spans="5:24" ht="15.75" customHeight="1">
      <c r="E363" s="820"/>
      <c r="X363" s="1568"/>
    </row>
    <row r="364" spans="5:24" ht="15.75" customHeight="1">
      <c r="E364" s="820"/>
      <c r="X364" s="1568"/>
    </row>
    <row r="365" spans="5:24" ht="15.75" customHeight="1">
      <c r="E365" s="820"/>
      <c r="X365" s="1568"/>
    </row>
    <row r="366" spans="5:24" ht="15.75" customHeight="1">
      <c r="E366" s="820"/>
      <c r="X366" s="1568"/>
    </row>
    <row r="367" spans="5:24" ht="15.75" customHeight="1">
      <c r="E367" s="820"/>
      <c r="X367" s="1568"/>
    </row>
    <row r="368" spans="5:24" ht="15.75" customHeight="1">
      <c r="E368" s="820"/>
      <c r="X368" s="1568"/>
    </row>
    <row r="369" spans="5:24" ht="15.75" customHeight="1">
      <c r="E369" s="820"/>
      <c r="X369" s="1568"/>
    </row>
    <row r="370" spans="5:24" ht="15.75" customHeight="1">
      <c r="E370" s="820"/>
      <c r="X370" s="1568"/>
    </row>
    <row r="371" spans="5:24" ht="15.75" customHeight="1">
      <c r="E371" s="820"/>
      <c r="X371" s="1568"/>
    </row>
    <row r="372" spans="5:24" ht="15.75" customHeight="1">
      <c r="E372" s="820"/>
      <c r="X372" s="1568"/>
    </row>
    <row r="373" spans="5:24" ht="15.75" customHeight="1">
      <c r="E373" s="820"/>
      <c r="X373" s="1568"/>
    </row>
    <row r="374" spans="5:24" ht="15.75" customHeight="1">
      <c r="E374" s="820"/>
      <c r="X374" s="1568"/>
    </row>
    <row r="375" spans="5:24" ht="15.75" customHeight="1">
      <c r="E375" s="820"/>
      <c r="X375" s="1568"/>
    </row>
    <row r="376" spans="5:24" ht="15.75" customHeight="1">
      <c r="E376" s="820"/>
      <c r="X376" s="1568"/>
    </row>
    <row r="377" spans="5:24" ht="15.75" customHeight="1">
      <c r="E377" s="820"/>
      <c r="X377" s="1568"/>
    </row>
    <row r="378" spans="5:24" ht="15.75" customHeight="1">
      <c r="E378" s="820"/>
      <c r="X378" s="1568"/>
    </row>
    <row r="379" spans="5:24" ht="15.75" customHeight="1">
      <c r="E379" s="820"/>
      <c r="X379" s="1568"/>
    </row>
    <row r="380" spans="5:24" ht="15.75" customHeight="1">
      <c r="E380" s="820"/>
      <c r="X380" s="1568"/>
    </row>
    <row r="381" spans="5:24" ht="15.75" customHeight="1">
      <c r="E381" s="820"/>
      <c r="X381" s="1568"/>
    </row>
    <row r="382" spans="5:24" ht="15.75" customHeight="1">
      <c r="E382" s="820"/>
      <c r="X382" s="1568"/>
    </row>
    <row r="383" spans="5:24" ht="15.75" customHeight="1">
      <c r="E383" s="820"/>
      <c r="X383" s="1568"/>
    </row>
    <row r="384" spans="5:24" ht="15.75" customHeight="1">
      <c r="E384" s="820"/>
      <c r="X384" s="1568"/>
    </row>
    <row r="385" spans="5:24" ht="15.75" customHeight="1">
      <c r="E385" s="820"/>
      <c r="X385" s="1568"/>
    </row>
    <row r="386" spans="5:24" ht="15.75" customHeight="1">
      <c r="E386" s="820"/>
      <c r="X386" s="1568"/>
    </row>
    <row r="387" spans="5:24" ht="15.75" customHeight="1">
      <c r="E387" s="820"/>
      <c r="X387" s="1568"/>
    </row>
    <row r="388" spans="5:24" ht="15.75" customHeight="1">
      <c r="E388" s="820"/>
      <c r="X388" s="1568"/>
    </row>
    <row r="389" spans="5:24" ht="15.75" customHeight="1">
      <c r="E389" s="820"/>
      <c r="X389" s="1568"/>
    </row>
    <row r="390" spans="5:24" ht="15.75" customHeight="1">
      <c r="E390" s="820"/>
      <c r="X390" s="1568"/>
    </row>
    <row r="391" spans="5:24" ht="15.75" customHeight="1">
      <c r="E391" s="820"/>
      <c r="X391" s="1568"/>
    </row>
    <row r="392" spans="5:24" ht="15.75" customHeight="1">
      <c r="E392" s="820"/>
      <c r="X392" s="1568"/>
    </row>
    <row r="393" spans="5:24" ht="15.75" customHeight="1">
      <c r="E393" s="820"/>
      <c r="X393" s="1568"/>
    </row>
    <row r="394" spans="5:24" ht="15.75" customHeight="1">
      <c r="E394" s="820"/>
      <c r="X394" s="1568"/>
    </row>
    <row r="395" spans="5:24" ht="15.75" customHeight="1">
      <c r="E395" s="820"/>
      <c r="X395" s="1568"/>
    </row>
    <row r="396" spans="5:24" ht="15.75" customHeight="1">
      <c r="E396" s="820"/>
      <c r="X396" s="1568"/>
    </row>
    <row r="397" spans="5:24" ht="15.75" customHeight="1">
      <c r="E397" s="820"/>
      <c r="X397" s="1568"/>
    </row>
    <row r="398" spans="5:24" ht="15.75" customHeight="1">
      <c r="E398" s="820"/>
      <c r="X398" s="1568"/>
    </row>
    <row r="399" spans="5:24" ht="15.75" customHeight="1">
      <c r="E399" s="820"/>
      <c r="X399" s="1568"/>
    </row>
    <row r="400" spans="5:24" ht="15.75" customHeight="1">
      <c r="E400" s="820"/>
      <c r="X400" s="1568"/>
    </row>
    <row r="401" spans="5:24" ht="15.75" customHeight="1">
      <c r="E401" s="820"/>
      <c r="X401" s="1568"/>
    </row>
    <row r="402" spans="5:24" ht="15.75" customHeight="1">
      <c r="E402" s="820"/>
      <c r="X402" s="1568"/>
    </row>
    <row r="403" spans="5:24" ht="15.75" customHeight="1">
      <c r="E403" s="820"/>
      <c r="X403" s="1568"/>
    </row>
    <row r="404" spans="5:24" ht="15.75" customHeight="1">
      <c r="E404" s="820"/>
      <c r="X404" s="1568"/>
    </row>
    <row r="405" spans="5:24" ht="15.75" customHeight="1">
      <c r="E405" s="820"/>
      <c r="X405" s="1568"/>
    </row>
    <row r="406" spans="5:24" ht="15.75" customHeight="1">
      <c r="E406" s="820"/>
      <c r="X406" s="1568"/>
    </row>
    <row r="407" spans="5:24" ht="15.75" customHeight="1">
      <c r="E407" s="820"/>
      <c r="X407" s="1568"/>
    </row>
    <row r="408" spans="5:24" ht="15.75" customHeight="1">
      <c r="E408" s="820"/>
      <c r="X408" s="1568"/>
    </row>
    <row r="409" spans="5:24" ht="15.75" customHeight="1">
      <c r="E409" s="820"/>
      <c r="X409" s="1568"/>
    </row>
    <row r="410" spans="5:24" ht="15.75" customHeight="1">
      <c r="E410" s="820"/>
      <c r="X410" s="1568"/>
    </row>
    <row r="411" spans="5:24" ht="15.75" customHeight="1">
      <c r="E411" s="820"/>
      <c r="X411" s="1568"/>
    </row>
    <row r="412" spans="5:24" ht="15.75" customHeight="1">
      <c r="E412" s="820"/>
      <c r="X412" s="1568"/>
    </row>
    <row r="413" spans="5:24" ht="15.75" customHeight="1">
      <c r="E413" s="820"/>
      <c r="X413" s="1568"/>
    </row>
    <row r="414" spans="5:24" ht="15.75" customHeight="1">
      <c r="E414" s="820"/>
      <c r="X414" s="1568"/>
    </row>
    <row r="415" spans="5:24" ht="15.75" customHeight="1">
      <c r="E415" s="820"/>
      <c r="X415" s="1568"/>
    </row>
    <row r="416" spans="5:24" ht="15.75" customHeight="1">
      <c r="E416" s="820"/>
      <c r="X416" s="1568"/>
    </row>
    <row r="417" spans="5:24" ht="15.75" customHeight="1">
      <c r="E417" s="820"/>
      <c r="X417" s="1568"/>
    </row>
    <row r="418" spans="5:24" ht="15.75" customHeight="1">
      <c r="E418" s="820"/>
      <c r="X418" s="1568"/>
    </row>
    <row r="419" spans="5:24" ht="15.75" customHeight="1">
      <c r="E419" s="820"/>
      <c r="X419" s="1568"/>
    </row>
    <row r="420" spans="5:24" ht="15.75" customHeight="1">
      <c r="E420" s="820"/>
      <c r="X420" s="1568"/>
    </row>
    <row r="421" spans="5:24" ht="15.75" customHeight="1">
      <c r="E421" s="820"/>
      <c r="X421" s="1568"/>
    </row>
    <row r="422" spans="5:24" ht="15.75" customHeight="1">
      <c r="E422" s="820"/>
      <c r="X422" s="1568"/>
    </row>
    <row r="423" spans="5:24" ht="15.75" customHeight="1">
      <c r="E423" s="820"/>
      <c r="X423" s="1568"/>
    </row>
    <row r="424" spans="5:24" ht="15.75" customHeight="1">
      <c r="E424" s="820"/>
      <c r="X424" s="1568"/>
    </row>
    <row r="425" spans="5:24" ht="15.75" customHeight="1">
      <c r="E425" s="820"/>
      <c r="X425" s="1568"/>
    </row>
    <row r="426" spans="5:24" ht="15.75" customHeight="1">
      <c r="E426" s="820"/>
      <c r="X426" s="1568"/>
    </row>
    <row r="427" spans="5:24" ht="15.75" customHeight="1">
      <c r="E427" s="820"/>
      <c r="X427" s="1568"/>
    </row>
    <row r="428" spans="5:24" ht="15.75" customHeight="1">
      <c r="E428" s="820"/>
      <c r="X428" s="1568"/>
    </row>
    <row r="429" spans="5:24" ht="15.75" customHeight="1">
      <c r="E429" s="820"/>
      <c r="X429" s="1568"/>
    </row>
    <row r="430" spans="5:24" ht="15.75" customHeight="1">
      <c r="E430" s="820"/>
      <c r="X430" s="1568"/>
    </row>
    <row r="431" spans="5:24" ht="15.75" customHeight="1">
      <c r="E431" s="820"/>
      <c r="X431" s="1568"/>
    </row>
    <row r="432" spans="5:24" ht="15.75" customHeight="1">
      <c r="E432" s="820"/>
      <c r="X432" s="1568"/>
    </row>
    <row r="433" spans="5:24" ht="15.75" customHeight="1">
      <c r="E433" s="820"/>
      <c r="X433" s="1568"/>
    </row>
    <row r="434" spans="5:24" ht="15.75" customHeight="1">
      <c r="E434" s="820"/>
      <c r="X434" s="1568"/>
    </row>
    <row r="435" spans="5:24" ht="15.75" customHeight="1">
      <c r="E435" s="820"/>
      <c r="X435" s="1568"/>
    </row>
    <row r="436" spans="5:24" ht="15.75" customHeight="1">
      <c r="E436" s="820"/>
      <c r="X436" s="1568"/>
    </row>
    <row r="437" spans="5:24" ht="15.75" customHeight="1">
      <c r="E437" s="820"/>
      <c r="X437" s="1568"/>
    </row>
    <row r="438" spans="5:24" ht="15.75" customHeight="1">
      <c r="E438" s="820"/>
      <c r="X438" s="1568"/>
    </row>
    <row r="439" spans="5:24" ht="15.75" customHeight="1">
      <c r="E439" s="820"/>
      <c r="X439" s="1568"/>
    </row>
    <row r="440" spans="5:24" ht="15.75" customHeight="1">
      <c r="E440" s="820"/>
      <c r="X440" s="1568"/>
    </row>
    <row r="441" spans="5:24" ht="15.75" customHeight="1">
      <c r="E441" s="820"/>
      <c r="X441" s="1568"/>
    </row>
    <row r="442" spans="5:24" ht="15.75" customHeight="1">
      <c r="E442" s="820"/>
      <c r="X442" s="1568"/>
    </row>
    <row r="443" spans="5:24" ht="15.75" customHeight="1">
      <c r="E443" s="820"/>
      <c r="X443" s="1568"/>
    </row>
    <row r="444" spans="5:24" ht="15.75" customHeight="1">
      <c r="E444" s="820"/>
      <c r="X444" s="1568"/>
    </row>
    <row r="445" spans="5:24" ht="15.75" customHeight="1">
      <c r="E445" s="820"/>
      <c r="X445" s="1568"/>
    </row>
    <row r="446" spans="5:24" ht="15.75" customHeight="1">
      <c r="E446" s="820"/>
      <c r="X446" s="1568"/>
    </row>
    <row r="447" spans="5:24" ht="15.75" customHeight="1">
      <c r="E447" s="820"/>
      <c r="X447" s="1568"/>
    </row>
    <row r="448" spans="5:24" ht="15.75" customHeight="1">
      <c r="E448" s="820"/>
      <c r="X448" s="1568"/>
    </row>
    <row r="449" spans="5:24" ht="15.75" customHeight="1">
      <c r="E449" s="820"/>
      <c r="X449" s="1568"/>
    </row>
    <row r="450" spans="5:24" ht="15.75" customHeight="1">
      <c r="E450" s="820"/>
      <c r="X450" s="1568"/>
    </row>
    <row r="451" spans="5:24" ht="15.75" customHeight="1">
      <c r="E451" s="820"/>
      <c r="X451" s="1568"/>
    </row>
    <row r="452" spans="5:24" ht="15.75" customHeight="1">
      <c r="E452" s="820"/>
      <c r="X452" s="1568"/>
    </row>
    <row r="453" spans="5:24" ht="15.75" customHeight="1">
      <c r="E453" s="820"/>
      <c r="X453" s="1568"/>
    </row>
    <row r="454" spans="5:24" ht="15.75" customHeight="1">
      <c r="E454" s="820"/>
      <c r="X454" s="1568"/>
    </row>
    <row r="455" spans="5:24" ht="15.75" customHeight="1">
      <c r="E455" s="820"/>
      <c r="X455" s="1568"/>
    </row>
    <row r="456" spans="5:24" ht="15.75" customHeight="1">
      <c r="E456" s="820"/>
      <c r="X456" s="1568"/>
    </row>
    <row r="457" spans="5:24" ht="15.75" customHeight="1">
      <c r="E457" s="820"/>
      <c r="X457" s="1568"/>
    </row>
    <row r="458" spans="5:24" ht="15.75" customHeight="1">
      <c r="E458" s="820"/>
      <c r="X458" s="1568"/>
    </row>
    <row r="459" spans="5:24" ht="15.75" customHeight="1">
      <c r="E459" s="820"/>
      <c r="X459" s="1568"/>
    </row>
    <row r="460" spans="5:24" ht="15.75" customHeight="1">
      <c r="E460" s="820"/>
      <c r="X460" s="1568"/>
    </row>
    <row r="461" spans="5:24" ht="15.75" customHeight="1">
      <c r="E461" s="820"/>
      <c r="X461" s="1568"/>
    </row>
    <row r="462" spans="5:24" ht="15.75" customHeight="1">
      <c r="E462" s="820"/>
      <c r="X462" s="1568"/>
    </row>
    <row r="463" spans="5:24" ht="15.75" customHeight="1">
      <c r="E463" s="820"/>
      <c r="X463" s="1568"/>
    </row>
    <row r="464" spans="5:24" ht="15.75" customHeight="1">
      <c r="E464" s="820"/>
      <c r="X464" s="1568"/>
    </row>
    <row r="465" spans="5:24" ht="15.75" customHeight="1">
      <c r="E465" s="820"/>
      <c r="X465" s="1568"/>
    </row>
    <row r="466" spans="5:24" ht="15.75" customHeight="1">
      <c r="E466" s="820"/>
      <c r="X466" s="1568"/>
    </row>
    <row r="467" spans="5:24" ht="15.75" customHeight="1">
      <c r="E467" s="820"/>
      <c r="X467" s="1568"/>
    </row>
    <row r="468" spans="5:24" ht="15.75" customHeight="1">
      <c r="E468" s="820"/>
      <c r="X468" s="1568"/>
    </row>
    <row r="469" spans="5:24" ht="15.75" customHeight="1">
      <c r="E469" s="820"/>
      <c r="X469" s="1568"/>
    </row>
    <row r="470" spans="5:24" ht="15.75" customHeight="1">
      <c r="E470" s="820"/>
      <c r="X470" s="1568"/>
    </row>
    <row r="471" spans="5:24" ht="15.75" customHeight="1">
      <c r="E471" s="820"/>
      <c r="X471" s="1568"/>
    </row>
    <row r="472" spans="5:24" ht="15.75" customHeight="1">
      <c r="E472" s="820"/>
      <c r="X472" s="1568"/>
    </row>
    <row r="473" spans="5:24" ht="15.75" customHeight="1">
      <c r="E473" s="820"/>
      <c r="X473" s="1568"/>
    </row>
    <row r="474" spans="5:24" ht="15.75" customHeight="1">
      <c r="E474" s="820"/>
      <c r="X474" s="1568"/>
    </row>
    <row r="475" spans="5:24" ht="15.75" customHeight="1">
      <c r="E475" s="820"/>
      <c r="X475" s="1568"/>
    </row>
    <row r="476" spans="5:24" ht="15.75" customHeight="1">
      <c r="E476" s="820"/>
      <c r="X476" s="1568"/>
    </row>
    <row r="477" spans="5:24" ht="15.75" customHeight="1">
      <c r="E477" s="820"/>
      <c r="X477" s="1568"/>
    </row>
    <row r="478" spans="5:24" ht="15.75" customHeight="1">
      <c r="E478" s="820"/>
      <c r="X478" s="1568"/>
    </row>
    <row r="479" spans="5:24" ht="15.75" customHeight="1">
      <c r="E479" s="820"/>
      <c r="X479" s="1568"/>
    </row>
    <row r="480" spans="5:24" ht="15.75" customHeight="1">
      <c r="E480" s="820"/>
      <c r="X480" s="1568"/>
    </row>
    <row r="481" spans="5:24" ht="15.75" customHeight="1">
      <c r="E481" s="820"/>
      <c r="X481" s="1568"/>
    </row>
    <row r="482" spans="5:24" ht="15.75" customHeight="1">
      <c r="E482" s="820"/>
      <c r="X482" s="1568"/>
    </row>
    <row r="483" spans="5:24" ht="15.75" customHeight="1">
      <c r="E483" s="820"/>
      <c r="X483" s="1568"/>
    </row>
    <row r="484" spans="5:24" ht="15.75" customHeight="1">
      <c r="E484" s="820"/>
      <c r="X484" s="1568"/>
    </row>
    <row r="485" spans="5:24" ht="15.75" customHeight="1">
      <c r="E485" s="820"/>
      <c r="X485" s="1568"/>
    </row>
    <row r="486" spans="5:24" ht="15.75" customHeight="1">
      <c r="E486" s="820"/>
      <c r="X486" s="1568"/>
    </row>
    <row r="487" spans="5:24" ht="15.75" customHeight="1">
      <c r="E487" s="820"/>
      <c r="X487" s="1568"/>
    </row>
    <row r="488" spans="5:24" ht="15.75" customHeight="1">
      <c r="E488" s="820"/>
      <c r="X488" s="1568"/>
    </row>
    <row r="489" spans="5:24" ht="15.75" customHeight="1">
      <c r="E489" s="820"/>
      <c r="X489" s="1568"/>
    </row>
    <row r="490" spans="5:24" ht="15.75" customHeight="1">
      <c r="E490" s="820"/>
      <c r="X490" s="1568"/>
    </row>
    <row r="491" spans="5:24" ht="15.75" customHeight="1">
      <c r="E491" s="820"/>
      <c r="X491" s="1568"/>
    </row>
    <row r="492" spans="5:24" ht="15.75" customHeight="1">
      <c r="E492" s="820"/>
      <c r="X492" s="1568"/>
    </row>
    <row r="493" spans="5:24" ht="15.75" customHeight="1">
      <c r="E493" s="820"/>
      <c r="X493" s="1568"/>
    </row>
    <row r="494" spans="5:24" ht="15.75" customHeight="1">
      <c r="E494" s="820"/>
      <c r="X494" s="1568"/>
    </row>
    <row r="495" spans="5:24" ht="15.75" customHeight="1">
      <c r="E495" s="820"/>
      <c r="X495" s="1568"/>
    </row>
    <row r="496" spans="5:24" ht="15.75" customHeight="1">
      <c r="E496" s="820"/>
      <c r="X496" s="1568"/>
    </row>
    <row r="497" spans="5:24" ht="15.75" customHeight="1">
      <c r="E497" s="820"/>
      <c r="X497" s="1568"/>
    </row>
    <row r="498" spans="5:24" ht="15.75" customHeight="1">
      <c r="E498" s="820"/>
      <c r="X498" s="1568"/>
    </row>
    <row r="499" spans="5:24" ht="15.75" customHeight="1">
      <c r="E499" s="820"/>
      <c r="X499" s="1568"/>
    </row>
    <row r="500" spans="5:24" ht="15.75" customHeight="1">
      <c r="E500" s="820"/>
      <c r="X500" s="1568"/>
    </row>
    <row r="501" spans="5:24" ht="15.75" customHeight="1">
      <c r="E501" s="820"/>
      <c r="X501" s="1568"/>
    </row>
    <row r="502" spans="5:24" ht="15.75" customHeight="1">
      <c r="E502" s="820"/>
      <c r="X502" s="1568"/>
    </row>
    <row r="503" spans="5:24" ht="15.75" customHeight="1">
      <c r="E503" s="820"/>
      <c r="X503" s="1568"/>
    </row>
    <row r="504" spans="5:24" ht="15.75" customHeight="1">
      <c r="E504" s="820"/>
      <c r="X504" s="1568"/>
    </row>
    <row r="505" spans="5:24" ht="15.75" customHeight="1">
      <c r="E505" s="820"/>
      <c r="X505" s="1568"/>
    </row>
    <row r="506" spans="5:24" ht="15.75" customHeight="1">
      <c r="E506" s="820"/>
      <c r="X506" s="1568"/>
    </row>
    <row r="507" spans="5:24" ht="15.75" customHeight="1">
      <c r="E507" s="820"/>
      <c r="X507" s="1568"/>
    </row>
    <row r="508" spans="5:24" ht="15.75" customHeight="1">
      <c r="E508" s="820"/>
      <c r="X508" s="1568"/>
    </row>
    <row r="509" spans="5:24" ht="15.75" customHeight="1">
      <c r="E509" s="820"/>
      <c r="X509" s="1568"/>
    </row>
    <row r="510" spans="5:24" ht="15.75" customHeight="1">
      <c r="E510" s="820"/>
      <c r="X510" s="1568"/>
    </row>
    <row r="511" spans="5:24" ht="15.75" customHeight="1">
      <c r="E511" s="820"/>
      <c r="X511" s="1568"/>
    </row>
    <row r="512" spans="5:24" ht="15.75" customHeight="1">
      <c r="E512" s="820"/>
      <c r="X512" s="1568"/>
    </row>
    <row r="513" spans="5:24" ht="15.75" customHeight="1">
      <c r="E513" s="820"/>
      <c r="X513" s="1568"/>
    </row>
    <row r="514" spans="5:24" ht="15.75" customHeight="1">
      <c r="E514" s="820"/>
      <c r="X514" s="1568"/>
    </row>
    <row r="515" spans="5:24" ht="15.75" customHeight="1">
      <c r="E515" s="820"/>
      <c r="X515" s="1568"/>
    </row>
    <row r="516" spans="5:24" ht="15.75" customHeight="1">
      <c r="E516" s="820"/>
      <c r="X516" s="1568"/>
    </row>
    <row r="517" spans="5:24" ht="15.75" customHeight="1">
      <c r="E517" s="820"/>
      <c r="X517" s="1568"/>
    </row>
    <row r="518" spans="5:24" ht="15.75" customHeight="1">
      <c r="E518" s="820"/>
      <c r="X518" s="1568"/>
    </row>
    <row r="519" spans="5:24" ht="15.75" customHeight="1">
      <c r="E519" s="820"/>
      <c r="X519" s="1568"/>
    </row>
    <row r="520" spans="5:24" ht="15.75" customHeight="1">
      <c r="E520" s="820"/>
      <c r="X520" s="1568"/>
    </row>
    <row r="521" spans="5:24" ht="15.75" customHeight="1">
      <c r="E521" s="820"/>
      <c r="X521" s="1568"/>
    </row>
    <row r="522" spans="5:24" ht="15.75" customHeight="1">
      <c r="E522" s="820"/>
      <c r="X522" s="1568"/>
    </row>
    <row r="523" spans="5:24" ht="15.75" customHeight="1">
      <c r="E523" s="820"/>
      <c r="X523" s="1568"/>
    </row>
    <row r="524" spans="5:24" ht="15.75" customHeight="1">
      <c r="E524" s="820"/>
      <c r="X524" s="1568"/>
    </row>
    <row r="525" spans="5:24" ht="15.75" customHeight="1">
      <c r="E525" s="820"/>
      <c r="X525" s="1568"/>
    </row>
    <row r="526" spans="5:24" ht="15.75" customHeight="1">
      <c r="E526" s="820"/>
      <c r="X526" s="1568"/>
    </row>
    <row r="527" spans="5:24" ht="15.75" customHeight="1">
      <c r="E527" s="820"/>
      <c r="X527" s="1568"/>
    </row>
    <row r="528" spans="5:24" ht="15.75" customHeight="1">
      <c r="E528" s="820"/>
      <c r="X528" s="1568"/>
    </row>
    <row r="529" spans="5:24" ht="15.75" customHeight="1">
      <c r="E529" s="820"/>
      <c r="X529" s="1568"/>
    </row>
    <row r="530" spans="5:24" ht="15.75" customHeight="1">
      <c r="E530" s="820"/>
      <c r="X530" s="1568"/>
    </row>
    <row r="531" spans="5:24" ht="15.75" customHeight="1">
      <c r="E531" s="820"/>
      <c r="X531" s="1568"/>
    </row>
    <row r="532" spans="5:24" ht="15.75" customHeight="1">
      <c r="E532" s="820"/>
      <c r="X532" s="1568"/>
    </row>
    <row r="533" spans="5:24" ht="15.75" customHeight="1">
      <c r="E533" s="820"/>
      <c r="X533" s="1568"/>
    </row>
    <row r="534" spans="5:24" ht="15.75" customHeight="1">
      <c r="E534" s="820"/>
      <c r="X534" s="1568"/>
    </row>
    <row r="535" spans="5:24" ht="15.75" customHeight="1">
      <c r="E535" s="820"/>
      <c r="X535" s="1568"/>
    </row>
    <row r="536" spans="5:24" ht="15.75" customHeight="1">
      <c r="E536" s="820"/>
      <c r="X536" s="1568"/>
    </row>
    <row r="537" spans="5:24" ht="15.75" customHeight="1">
      <c r="E537" s="820"/>
      <c r="X537" s="1568"/>
    </row>
    <row r="538" spans="5:24" ht="15.75" customHeight="1">
      <c r="E538" s="820"/>
      <c r="X538" s="1568"/>
    </row>
    <row r="539" spans="5:24" ht="15.75" customHeight="1">
      <c r="E539" s="820"/>
      <c r="X539" s="1568"/>
    </row>
    <row r="540" spans="5:24" ht="15.75" customHeight="1">
      <c r="E540" s="820"/>
      <c r="X540" s="1568"/>
    </row>
    <row r="541" spans="5:24" ht="15.75" customHeight="1">
      <c r="E541" s="820"/>
      <c r="X541" s="1568"/>
    </row>
    <row r="542" spans="5:24" ht="15.75" customHeight="1">
      <c r="E542" s="820"/>
      <c r="X542" s="1568"/>
    </row>
    <row r="543" spans="5:24" ht="15.75" customHeight="1">
      <c r="E543" s="820"/>
      <c r="X543" s="1568"/>
    </row>
    <row r="544" spans="5:24" ht="15.75" customHeight="1">
      <c r="E544" s="820"/>
      <c r="X544" s="1568"/>
    </row>
    <row r="545" spans="5:24" ht="15.75" customHeight="1">
      <c r="E545" s="820"/>
      <c r="X545" s="1568"/>
    </row>
    <row r="546" spans="5:24" ht="15.75" customHeight="1">
      <c r="E546" s="820"/>
      <c r="X546" s="1568"/>
    </row>
    <row r="547" spans="5:24" ht="15.75" customHeight="1">
      <c r="E547" s="820"/>
      <c r="X547" s="1568"/>
    </row>
    <row r="548" spans="5:24" ht="15.75" customHeight="1">
      <c r="E548" s="820"/>
      <c r="X548" s="1568"/>
    </row>
    <row r="549" spans="5:24" ht="15.75" customHeight="1">
      <c r="E549" s="820"/>
      <c r="X549" s="1568"/>
    </row>
    <row r="550" spans="5:24" ht="15.75" customHeight="1">
      <c r="E550" s="820"/>
      <c r="X550" s="1568"/>
    </row>
    <row r="551" spans="5:24" ht="15.75" customHeight="1">
      <c r="E551" s="820"/>
      <c r="X551" s="1568"/>
    </row>
    <row r="552" spans="5:24" ht="15.75" customHeight="1">
      <c r="E552" s="820"/>
      <c r="X552" s="1568"/>
    </row>
    <row r="553" spans="5:24" ht="15.75" customHeight="1">
      <c r="E553" s="820"/>
      <c r="X553" s="1568"/>
    </row>
    <row r="554" spans="5:24" ht="15.75" customHeight="1">
      <c r="E554" s="820"/>
      <c r="X554" s="1568"/>
    </row>
    <row r="555" spans="5:24" ht="15.75" customHeight="1">
      <c r="E555" s="820"/>
      <c r="X555" s="1568"/>
    </row>
    <row r="556" spans="5:24" ht="15.75" customHeight="1">
      <c r="E556" s="820"/>
      <c r="X556" s="1568"/>
    </row>
    <row r="557" spans="5:24" ht="15.75" customHeight="1">
      <c r="E557" s="820"/>
      <c r="X557" s="1568"/>
    </row>
    <row r="558" spans="5:24" ht="15.75" customHeight="1">
      <c r="E558" s="820"/>
      <c r="X558" s="1568"/>
    </row>
    <row r="559" spans="5:24" ht="15.75" customHeight="1">
      <c r="E559" s="820"/>
      <c r="X559" s="1568"/>
    </row>
    <row r="560" spans="5:24" ht="15.75" customHeight="1">
      <c r="E560" s="820"/>
      <c r="X560" s="1568"/>
    </row>
    <row r="561" spans="5:24" ht="15.75" customHeight="1">
      <c r="E561" s="820"/>
      <c r="X561" s="1568"/>
    </row>
    <row r="562" spans="5:24" ht="15.75" customHeight="1">
      <c r="E562" s="820"/>
      <c r="X562" s="1568"/>
    </row>
    <row r="563" spans="5:24" ht="15.75" customHeight="1">
      <c r="E563" s="820"/>
      <c r="X563" s="1568"/>
    </row>
    <row r="564" spans="5:24" ht="15.75" customHeight="1">
      <c r="E564" s="820"/>
      <c r="X564" s="1568"/>
    </row>
    <row r="565" spans="5:24" ht="15.75" customHeight="1">
      <c r="E565" s="820"/>
      <c r="X565" s="1568"/>
    </row>
    <row r="566" spans="5:24" ht="15.75" customHeight="1">
      <c r="E566" s="820"/>
      <c r="X566" s="1568"/>
    </row>
    <row r="567" spans="5:24" ht="15.75" customHeight="1">
      <c r="E567" s="820"/>
      <c r="X567" s="1568"/>
    </row>
    <row r="568" spans="5:24" ht="15.75" customHeight="1">
      <c r="E568" s="820"/>
      <c r="X568" s="1568"/>
    </row>
    <row r="569" spans="5:24" ht="15.75" customHeight="1">
      <c r="E569" s="820"/>
      <c r="X569" s="1568"/>
    </row>
    <row r="570" spans="5:24" ht="15.75" customHeight="1">
      <c r="E570" s="820"/>
      <c r="X570" s="1568"/>
    </row>
    <row r="571" spans="5:24" ht="15.75" customHeight="1">
      <c r="E571" s="820"/>
      <c r="X571" s="1568"/>
    </row>
    <row r="572" spans="5:24" ht="15.75" customHeight="1">
      <c r="E572" s="820"/>
      <c r="X572" s="1568"/>
    </row>
    <row r="573" spans="5:24" ht="15.75" customHeight="1">
      <c r="E573" s="820"/>
      <c r="X573" s="1568"/>
    </row>
    <row r="574" spans="5:24" ht="15.75" customHeight="1">
      <c r="E574" s="820"/>
      <c r="X574" s="1568"/>
    </row>
    <row r="575" spans="5:24" ht="15.75" customHeight="1">
      <c r="E575" s="820"/>
      <c r="X575" s="1568"/>
    </row>
    <row r="576" spans="5:24" ht="15.75" customHeight="1">
      <c r="E576" s="820"/>
      <c r="X576" s="1568"/>
    </row>
    <row r="577" spans="5:24" ht="15.75" customHeight="1">
      <c r="E577" s="820"/>
      <c r="X577" s="1568"/>
    </row>
    <row r="578" spans="5:24" ht="15.75" customHeight="1">
      <c r="E578" s="820"/>
      <c r="X578" s="1568"/>
    </row>
    <row r="579" spans="5:24" ht="15.75" customHeight="1">
      <c r="E579" s="820"/>
      <c r="X579" s="1568"/>
    </row>
    <row r="580" spans="5:24" ht="15.75" customHeight="1">
      <c r="E580" s="820"/>
      <c r="X580" s="1568"/>
    </row>
    <row r="581" spans="5:24" ht="15.75" customHeight="1">
      <c r="E581" s="820"/>
      <c r="X581" s="1568"/>
    </row>
    <row r="582" spans="5:24" ht="15.75" customHeight="1">
      <c r="E582" s="820"/>
      <c r="X582" s="1568"/>
    </row>
    <row r="583" spans="5:24" ht="15.75" customHeight="1">
      <c r="E583" s="820"/>
      <c r="X583" s="1568"/>
    </row>
    <row r="584" spans="5:24" ht="15.75" customHeight="1">
      <c r="E584" s="820"/>
      <c r="X584" s="1568"/>
    </row>
    <row r="585" spans="5:24" ht="15.75" customHeight="1">
      <c r="E585" s="820"/>
      <c r="X585" s="1568"/>
    </row>
    <row r="586" spans="5:24" ht="15.75" customHeight="1">
      <c r="E586" s="820"/>
      <c r="X586" s="1568"/>
    </row>
    <row r="587" spans="5:24" ht="15.75" customHeight="1">
      <c r="E587" s="820"/>
      <c r="X587" s="1568"/>
    </row>
    <row r="588" spans="5:24" ht="15.75" customHeight="1">
      <c r="E588" s="820"/>
      <c r="X588" s="1568"/>
    </row>
    <row r="589" spans="5:24" ht="15.75" customHeight="1">
      <c r="E589" s="820"/>
      <c r="X589" s="1568"/>
    </row>
    <row r="590" spans="5:24" ht="15.75" customHeight="1">
      <c r="E590" s="820"/>
      <c r="X590" s="1568"/>
    </row>
    <row r="591" spans="5:24" ht="15.75" customHeight="1">
      <c r="E591" s="820"/>
      <c r="X591" s="1568"/>
    </row>
    <row r="592" spans="5:24" ht="15.75" customHeight="1">
      <c r="E592" s="820"/>
      <c r="X592" s="1568"/>
    </row>
    <row r="593" spans="5:24" ht="15.75" customHeight="1">
      <c r="E593" s="820"/>
      <c r="X593" s="1568"/>
    </row>
    <row r="594" spans="5:24" ht="15.75" customHeight="1">
      <c r="E594" s="820"/>
      <c r="X594" s="1568"/>
    </row>
    <row r="595" spans="5:24" ht="15.75" customHeight="1">
      <c r="E595" s="820"/>
      <c r="X595" s="1568"/>
    </row>
    <row r="596" spans="5:24" ht="15.75" customHeight="1">
      <c r="E596" s="820"/>
      <c r="X596" s="1568"/>
    </row>
    <row r="597" spans="5:24" ht="15.75" customHeight="1">
      <c r="E597" s="820"/>
      <c r="X597" s="1568"/>
    </row>
    <row r="598" spans="5:24" ht="15.75" customHeight="1">
      <c r="E598" s="820"/>
      <c r="X598" s="1568"/>
    </row>
    <row r="599" spans="5:24" ht="15.75" customHeight="1">
      <c r="E599" s="820"/>
      <c r="X599" s="1568"/>
    </row>
    <row r="600" spans="5:24" ht="15.75" customHeight="1">
      <c r="E600" s="820"/>
      <c r="X600" s="1568"/>
    </row>
    <row r="601" spans="5:24" ht="15.75" customHeight="1">
      <c r="E601" s="820"/>
      <c r="X601" s="1568"/>
    </row>
    <row r="602" spans="5:24" ht="15.75" customHeight="1">
      <c r="E602" s="820"/>
      <c r="X602" s="1568"/>
    </row>
    <row r="603" spans="5:24" ht="15.75" customHeight="1">
      <c r="E603" s="820"/>
      <c r="X603" s="1568"/>
    </row>
    <row r="604" spans="5:24" ht="15.75" customHeight="1">
      <c r="E604" s="820"/>
      <c r="X604" s="1568"/>
    </row>
    <row r="605" spans="5:24" ht="15.75" customHeight="1">
      <c r="E605" s="820"/>
      <c r="X605" s="1568"/>
    </row>
    <row r="606" spans="5:24" ht="15.75" customHeight="1">
      <c r="E606" s="820"/>
      <c r="X606" s="1568"/>
    </row>
    <row r="607" spans="5:24" ht="15.75" customHeight="1">
      <c r="E607" s="820"/>
      <c r="X607" s="1568"/>
    </row>
    <row r="608" spans="5:24" ht="15.75" customHeight="1">
      <c r="E608" s="820"/>
      <c r="X608" s="1568"/>
    </row>
    <row r="609" spans="5:24" ht="15.75" customHeight="1">
      <c r="E609" s="820"/>
      <c r="X609" s="1568"/>
    </row>
    <row r="610" spans="5:24" ht="15.75" customHeight="1">
      <c r="E610" s="820"/>
      <c r="X610" s="1568"/>
    </row>
    <row r="611" spans="5:24" ht="15.75" customHeight="1">
      <c r="E611" s="820"/>
      <c r="X611" s="1568"/>
    </row>
    <row r="612" spans="5:24" ht="15.75" customHeight="1">
      <c r="E612" s="820"/>
      <c r="X612" s="1568"/>
    </row>
    <row r="613" spans="5:24" ht="15.75" customHeight="1">
      <c r="E613" s="820"/>
      <c r="X613" s="1568"/>
    </row>
    <row r="614" spans="5:24" ht="15.75" customHeight="1">
      <c r="E614" s="820"/>
      <c r="X614" s="1568"/>
    </row>
    <row r="615" spans="5:24" ht="15.75" customHeight="1">
      <c r="E615" s="820"/>
      <c r="X615" s="1568"/>
    </row>
    <row r="616" spans="5:24" ht="15.75" customHeight="1">
      <c r="E616" s="820"/>
      <c r="X616" s="1568"/>
    </row>
    <row r="617" spans="5:24" ht="15.75" customHeight="1">
      <c r="E617" s="820"/>
      <c r="X617" s="1568"/>
    </row>
    <row r="618" spans="5:24" ht="15.75" customHeight="1">
      <c r="E618" s="820"/>
      <c r="X618" s="1568"/>
    </row>
    <row r="619" spans="5:24" ht="15.75" customHeight="1">
      <c r="E619" s="820"/>
      <c r="X619" s="1568"/>
    </row>
    <row r="620" spans="5:24" ht="15.75" customHeight="1">
      <c r="E620" s="820"/>
      <c r="X620" s="1568"/>
    </row>
    <row r="621" spans="5:24" ht="15.75" customHeight="1">
      <c r="E621" s="820"/>
      <c r="X621" s="1568"/>
    </row>
    <row r="622" spans="5:24" ht="15.75" customHeight="1">
      <c r="E622" s="820"/>
      <c r="X622" s="1568"/>
    </row>
    <row r="623" spans="5:24" ht="15.75" customHeight="1">
      <c r="E623" s="820"/>
      <c r="X623" s="1568"/>
    </row>
    <row r="624" spans="5:24" ht="15.75" customHeight="1">
      <c r="E624" s="820"/>
      <c r="X624" s="1568"/>
    </row>
    <row r="625" spans="5:24" ht="15.75" customHeight="1">
      <c r="E625" s="820"/>
      <c r="X625" s="1568"/>
    </row>
    <row r="626" spans="5:24" ht="15.75" customHeight="1">
      <c r="E626" s="820"/>
      <c r="X626" s="1568"/>
    </row>
    <row r="627" spans="5:24" ht="15.75" customHeight="1">
      <c r="E627" s="820"/>
      <c r="X627" s="1568"/>
    </row>
    <row r="628" spans="5:24" ht="15.75" customHeight="1">
      <c r="E628" s="820"/>
      <c r="X628" s="1568"/>
    </row>
    <row r="629" spans="5:24" ht="15.75" customHeight="1">
      <c r="E629" s="820"/>
      <c r="X629" s="1568"/>
    </row>
    <row r="630" spans="5:24" ht="15.75" customHeight="1">
      <c r="E630" s="820"/>
      <c r="X630" s="1568"/>
    </row>
    <row r="631" spans="5:24" ht="15.75" customHeight="1">
      <c r="E631" s="820"/>
      <c r="X631" s="1568"/>
    </row>
    <row r="632" spans="5:24" ht="15.75" customHeight="1">
      <c r="E632" s="820"/>
      <c r="X632" s="1568"/>
    </row>
    <row r="633" spans="5:24" ht="15.75" customHeight="1">
      <c r="E633" s="820"/>
      <c r="X633" s="1568"/>
    </row>
    <row r="634" spans="5:24" ht="15.75" customHeight="1">
      <c r="E634" s="820"/>
      <c r="X634" s="1568"/>
    </row>
    <row r="635" spans="5:24" ht="15.75" customHeight="1">
      <c r="E635" s="820"/>
      <c r="X635" s="1568"/>
    </row>
    <row r="636" spans="5:24" ht="15.75" customHeight="1">
      <c r="E636" s="820"/>
      <c r="X636" s="1568"/>
    </row>
    <row r="637" spans="5:24" ht="15.75" customHeight="1">
      <c r="E637" s="820"/>
      <c r="X637" s="1568"/>
    </row>
    <row r="638" spans="5:24" ht="15.75" customHeight="1">
      <c r="E638" s="820"/>
      <c r="X638" s="1568"/>
    </row>
    <row r="639" spans="5:24" ht="15.75" customHeight="1">
      <c r="E639" s="820"/>
      <c r="X639" s="1568"/>
    </row>
    <row r="640" spans="5:24" ht="15.75" customHeight="1">
      <c r="E640" s="820"/>
      <c r="X640" s="1568"/>
    </row>
    <row r="641" spans="5:24" ht="15.75" customHeight="1">
      <c r="E641" s="820"/>
      <c r="X641" s="1568"/>
    </row>
    <row r="642" spans="5:24" ht="15.75" customHeight="1">
      <c r="E642" s="820"/>
      <c r="X642" s="1568"/>
    </row>
    <row r="643" spans="5:24" ht="15.75" customHeight="1">
      <c r="E643" s="820"/>
      <c r="X643" s="1568"/>
    </row>
    <row r="644" spans="5:24" ht="15.75" customHeight="1">
      <c r="E644" s="820"/>
      <c r="X644" s="1568"/>
    </row>
    <row r="645" spans="5:24" ht="15.75" customHeight="1">
      <c r="E645" s="820"/>
      <c r="X645" s="1568"/>
    </row>
    <row r="646" spans="5:24" ht="15.75" customHeight="1">
      <c r="E646" s="820"/>
      <c r="X646" s="1568"/>
    </row>
    <row r="647" spans="5:24" ht="15.75" customHeight="1">
      <c r="E647" s="820"/>
      <c r="X647" s="1568"/>
    </row>
    <row r="648" spans="5:24" ht="15.75" customHeight="1">
      <c r="E648" s="820"/>
      <c r="X648" s="1568"/>
    </row>
    <row r="649" spans="5:24" ht="15.75" customHeight="1">
      <c r="E649" s="820"/>
      <c r="X649" s="1568"/>
    </row>
    <row r="650" spans="5:24" ht="15.75" customHeight="1">
      <c r="E650" s="820"/>
      <c r="X650" s="1568"/>
    </row>
    <row r="651" spans="5:24" ht="15.75" customHeight="1">
      <c r="E651" s="820"/>
      <c r="X651" s="1568"/>
    </row>
    <row r="652" spans="5:24" ht="15.75" customHeight="1">
      <c r="E652" s="820"/>
      <c r="X652" s="1568"/>
    </row>
    <row r="653" spans="5:24" ht="15.75" customHeight="1">
      <c r="E653" s="820"/>
      <c r="X653" s="1568"/>
    </row>
    <row r="654" spans="5:24" ht="15.75" customHeight="1">
      <c r="E654" s="820"/>
      <c r="X654" s="1568"/>
    </row>
    <row r="655" spans="5:24" ht="15.75" customHeight="1">
      <c r="E655" s="820"/>
      <c r="X655" s="1568"/>
    </row>
    <row r="656" spans="5:24" ht="15.75" customHeight="1">
      <c r="E656" s="820"/>
      <c r="X656" s="1568"/>
    </row>
    <row r="657" spans="5:24" ht="15.75" customHeight="1">
      <c r="E657" s="820"/>
      <c r="X657" s="1568"/>
    </row>
    <row r="658" spans="5:24" ht="15.75" customHeight="1">
      <c r="E658" s="820"/>
      <c r="X658" s="1568"/>
    </row>
    <row r="659" spans="5:24" ht="15.75" customHeight="1">
      <c r="E659" s="820"/>
      <c r="X659" s="1568"/>
    </row>
    <row r="660" spans="5:24" ht="15.75" customHeight="1">
      <c r="E660" s="820"/>
      <c r="X660" s="1568"/>
    </row>
    <row r="661" spans="5:24" ht="15.75" customHeight="1">
      <c r="E661" s="820"/>
      <c r="X661" s="1568"/>
    </row>
    <row r="662" spans="5:24" ht="15.75" customHeight="1">
      <c r="E662" s="820"/>
      <c r="X662" s="1568"/>
    </row>
    <row r="663" spans="5:24" ht="15.75" customHeight="1">
      <c r="E663" s="820"/>
      <c r="X663" s="1568"/>
    </row>
    <row r="664" spans="5:24" ht="15.75" customHeight="1">
      <c r="E664" s="820"/>
      <c r="X664" s="1568"/>
    </row>
    <row r="665" spans="5:24" ht="15.75" customHeight="1">
      <c r="E665" s="820"/>
      <c r="X665" s="1568"/>
    </row>
    <row r="666" spans="5:24" ht="15.75" customHeight="1">
      <c r="E666" s="820"/>
      <c r="X666" s="1568"/>
    </row>
    <row r="667" spans="5:24" ht="15.75" customHeight="1">
      <c r="E667" s="820"/>
      <c r="X667" s="1568"/>
    </row>
    <row r="668" spans="5:24" ht="15.75" customHeight="1">
      <c r="E668" s="820"/>
      <c r="X668" s="1568"/>
    </row>
    <row r="669" spans="5:24" ht="15.75" customHeight="1">
      <c r="E669" s="820"/>
      <c r="X669" s="1568"/>
    </row>
    <row r="670" spans="5:24" ht="15.75" customHeight="1">
      <c r="E670" s="820"/>
      <c r="X670" s="1568"/>
    </row>
    <row r="671" spans="5:24" ht="15.75" customHeight="1">
      <c r="E671" s="820"/>
      <c r="X671" s="1568"/>
    </row>
    <row r="672" spans="5:24" ht="15.75" customHeight="1">
      <c r="E672" s="820"/>
      <c r="X672" s="1568"/>
    </row>
    <row r="673" spans="5:24" ht="15.75" customHeight="1">
      <c r="E673" s="820"/>
      <c r="X673" s="1568"/>
    </row>
    <row r="674" spans="5:24" ht="15.75" customHeight="1">
      <c r="E674" s="820"/>
      <c r="X674" s="1568"/>
    </row>
    <row r="675" spans="5:24" ht="15.75" customHeight="1">
      <c r="E675" s="820"/>
      <c r="X675" s="1568"/>
    </row>
    <row r="676" spans="5:24" ht="15.75" customHeight="1">
      <c r="E676" s="820"/>
      <c r="X676" s="1568"/>
    </row>
    <row r="677" spans="5:24" ht="15.75" customHeight="1">
      <c r="E677" s="820"/>
      <c r="X677" s="1568"/>
    </row>
    <row r="678" spans="5:24" ht="15.75" customHeight="1">
      <c r="E678" s="820"/>
      <c r="X678" s="1568"/>
    </row>
    <row r="679" spans="5:24" ht="15.75" customHeight="1">
      <c r="E679" s="820"/>
      <c r="X679" s="1568"/>
    </row>
    <row r="680" spans="5:24" ht="15.75" customHeight="1">
      <c r="E680" s="820"/>
      <c r="X680" s="1568"/>
    </row>
    <row r="681" spans="5:24" ht="15.75" customHeight="1">
      <c r="E681" s="820"/>
      <c r="X681" s="1568"/>
    </row>
    <row r="682" spans="5:24" ht="15.75" customHeight="1">
      <c r="E682" s="820"/>
      <c r="X682" s="1568"/>
    </row>
    <row r="683" spans="5:24" ht="15.75" customHeight="1">
      <c r="E683" s="820"/>
      <c r="X683" s="1568"/>
    </row>
    <row r="684" spans="5:24" ht="15.75" customHeight="1">
      <c r="E684" s="820"/>
      <c r="X684" s="1568"/>
    </row>
    <row r="685" spans="5:24" ht="15.75" customHeight="1">
      <c r="E685" s="820"/>
      <c r="X685" s="1568"/>
    </row>
    <row r="686" spans="5:24" ht="15.75" customHeight="1">
      <c r="E686" s="820"/>
      <c r="X686" s="1568"/>
    </row>
    <row r="687" spans="5:24" ht="15.75" customHeight="1">
      <c r="E687" s="820"/>
      <c r="X687" s="1568"/>
    </row>
    <row r="688" spans="5:24" ht="15.75" customHeight="1">
      <c r="E688" s="820"/>
      <c r="X688" s="1568"/>
    </row>
    <row r="689" spans="5:24" ht="15.75" customHeight="1">
      <c r="E689" s="820"/>
      <c r="X689" s="1568"/>
    </row>
    <row r="690" spans="5:24" ht="15.75" customHeight="1">
      <c r="E690" s="820"/>
      <c r="X690" s="1568"/>
    </row>
    <row r="691" spans="5:24" ht="15.75" customHeight="1">
      <c r="E691" s="820"/>
      <c r="X691" s="1568"/>
    </row>
    <row r="692" spans="5:24" ht="15.75" customHeight="1">
      <c r="E692" s="820"/>
      <c r="X692" s="1568"/>
    </row>
    <row r="693" spans="5:24" ht="15.75" customHeight="1">
      <c r="E693" s="820"/>
      <c r="X693" s="1568"/>
    </row>
    <row r="694" spans="5:24" ht="15.75" customHeight="1">
      <c r="E694" s="820"/>
      <c r="X694" s="1568"/>
    </row>
    <row r="695" spans="5:24" ht="15.75" customHeight="1">
      <c r="E695" s="820"/>
      <c r="X695" s="1568"/>
    </row>
    <row r="696" spans="5:24" ht="15.75" customHeight="1">
      <c r="E696" s="820"/>
      <c r="X696" s="1568"/>
    </row>
    <row r="697" spans="5:24" ht="15.75" customHeight="1">
      <c r="E697" s="820"/>
      <c r="X697" s="1568"/>
    </row>
    <row r="698" spans="5:24" ht="15.75" customHeight="1">
      <c r="E698" s="820"/>
      <c r="X698" s="1568"/>
    </row>
    <row r="699" spans="5:24" ht="15.75" customHeight="1">
      <c r="E699" s="820"/>
      <c r="X699" s="1568"/>
    </row>
    <row r="700" spans="5:24" ht="15.75" customHeight="1">
      <c r="E700" s="820"/>
      <c r="X700" s="1568"/>
    </row>
    <row r="701" spans="5:24" ht="15.75" customHeight="1">
      <c r="E701" s="820"/>
      <c r="X701" s="1568"/>
    </row>
    <row r="702" spans="5:24" ht="15.75" customHeight="1">
      <c r="E702" s="820"/>
      <c r="X702" s="1568"/>
    </row>
    <row r="703" spans="5:24" ht="15.75" customHeight="1">
      <c r="E703" s="820"/>
      <c r="X703" s="1568"/>
    </row>
    <row r="704" spans="5:24" ht="15.75" customHeight="1">
      <c r="E704" s="820"/>
      <c r="X704" s="1568"/>
    </row>
    <row r="705" spans="5:24" ht="15.75" customHeight="1">
      <c r="E705" s="820"/>
      <c r="X705" s="1568"/>
    </row>
    <row r="706" spans="5:24" ht="15.75" customHeight="1">
      <c r="E706" s="820"/>
      <c r="X706" s="1568"/>
    </row>
    <row r="707" spans="5:24" ht="15.75" customHeight="1">
      <c r="E707" s="820"/>
      <c r="X707" s="1568"/>
    </row>
    <row r="708" spans="5:24" ht="15.75" customHeight="1">
      <c r="E708" s="820"/>
      <c r="X708" s="1568"/>
    </row>
    <row r="709" spans="5:24" ht="15.75" customHeight="1">
      <c r="E709" s="820"/>
      <c r="X709" s="1568"/>
    </row>
    <row r="710" spans="5:24" ht="15.75" customHeight="1">
      <c r="E710" s="820"/>
      <c r="X710" s="1568"/>
    </row>
    <row r="711" spans="5:24" ht="15.75" customHeight="1">
      <c r="E711" s="820"/>
      <c r="X711" s="1568"/>
    </row>
    <row r="712" spans="5:24" ht="15.75" customHeight="1">
      <c r="E712" s="820"/>
      <c r="X712" s="1568"/>
    </row>
    <row r="713" spans="5:24" ht="15.75" customHeight="1">
      <c r="E713" s="820"/>
      <c r="X713" s="1568"/>
    </row>
    <row r="714" spans="5:24" ht="15.75" customHeight="1">
      <c r="E714" s="820"/>
      <c r="X714" s="1568"/>
    </row>
    <row r="715" spans="5:24" ht="15.75" customHeight="1">
      <c r="E715" s="820"/>
      <c r="X715" s="1568"/>
    </row>
    <row r="716" spans="5:24" ht="15.75" customHeight="1">
      <c r="E716" s="820"/>
      <c r="X716" s="1568"/>
    </row>
    <row r="717" spans="5:24" ht="15.75" customHeight="1">
      <c r="E717" s="820"/>
      <c r="X717" s="1568"/>
    </row>
    <row r="718" spans="5:24" ht="15.75" customHeight="1">
      <c r="E718" s="820"/>
      <c r="X718" s="1568"/>
    </row>
    <row r="719" spans="5:24" ht="15.75" customHeight="1">
      <c r="E719" s="820"/>
      <c r="X719" s="1568"/>
    </row>
    <row r="720" spans="5:24" ht="15.75" customHeight="1">
      <c r="E720" s="820"/>
      <c r="X720" s="1568"/>
    </row>
    <row r="721" spans="5:24" ht="15.75" customHeight="1">
      <c r="E721" s="820"/>
      <c r="X721" s="1568"/>
    </row>
    <row r="722" spans="5:24" ht="15.75" customHeight="1">
      <c r="E722" s="820"/>
      <c r="X722" s="1568"/>
    </row>
    <row r="723" spans="5:24" ht="15.75" customHeight="1">
      <c r="E723" s="820"/>
      <c r="X723" s="1568"/>
    </row>
    <row r="724" spans="5:24" ht="15.75" customHeight="1">
      <c r="E724" s="820"/>
      <c r="X724" s="1568"/>
    </row>
    <row r="725" spans="5:24" ht="15.75" customHeight="1">
      <c r="E725" s="820"/>
      <c r="X725" s="1568"/>
    </row>
    <row r="726" spans="5:24" ht="15.75" customHeight="1">
      <c r="E726" s="820"/>
      <c r="X726" s="1568"/>
    </row>
    <row r="727" spans="5:24" ht="15.75" customHeight="1">
      <c r="E727" s="820"/>
      <c r="X727" s="1568"/>
    </row>
    <row r="728" spans="5:24" ht="15.75" customHeight="1">
      <c r="E728" s="820"/>
      <c r="X728" s="1568"/>
    </row>
    <row r="729" spans="5:24" ht="15.75" customHeight="1">
      <c r="E729" s="820"/>
      <c r="X729" s="1568"/>
    </row>
    <row r="730" spans="5:24" ht="15.75" customHeight="1">
      <c r="E730" s="820"/>
      <c r="X730" s="1568"/>
    </row>
    <row r="731" spans="5:24" ht="15.75" customHeight="1">
      <c r="E731" s="820"/>
      <c r="X731" s="1568"/>
    </row>
    <row r="732" spans="5:24" ht="15.75" customHeight="1">
      <c r="E732" s="820"/>
      <c r="X732" s="1568"/>
    </row>
    <row r="733" spans="5:24" ht="15.75" customHeight="1">
      <c r="E733" s="820"/>
      <c r="X733" s="1568"/>
    </row>
    <row r="734" spans="5:24" ht="15.75" customHeight="1">
      <c r="E734" s="820"/>
      <c r="X734" s="1568"/>
    </row>
    <row r="735" spans="5:24" ht="15.75" customHeight="1">
      <c r="E735" s="820"/>
      <c r="X735" s="1568"/>
    </row>
    <row r="736" spans="5:24" ht="15.75" customHeight="1">
      <c r="E736" s="820"/>
      <c r="X736" s="1568"/>
    </row>
    <row r="737" spans="5:24" ht="15.75" customHeight="1">
      <c r="E737" s="820"/>
      <c r="X737" s="1568"/>
    </row>
    <row r="738" spans="5:24" ht="15.75" customHeight="1">
      <c r="E738" s="820"/>
      <c r="X738" s="1568"/>
    </row>
    <row r="739" spans="5:24" ht="15.75" customHeight="1">
      <c r="E739" s="820"/>
      <c r="X739" s="1568"/>
    </row>
    <row r="740" spans="5:24" ht="15.75" customHeight="1">
      <c r="E740" s="820"/>
      <c r="X740" s="1568"/>
    </row>
    <row r="741" spans="5:24" ht="15.75" customHeight="1">
      <c r="E741" s="820"/>
      <c r="X741" s="1568"/>
    </row>
    <row r="742" spans="5:24" ht="15.75" customHeight="1">
      <c r="E742" s="820"/>
      <c r="X742" s="1568"/>
    </row>
    <row r="743" spans="5:24" ht="15.75" customHeight="1">
      <c r="E743" s="820"/>
      <c r="X743" s="1568"/>
    </row>
    <row r="744" spans="5:24" ht="15.75" customHeight="1">
      <c r="E744" s="820"/>
      <c r="X744" s="1568"/>
    </row>
    <row r="745" spans="5:24" ht="15.75" customHeight="1">
      <c r="E745" s="820"/>
      <c r="X745" s="1568"/>
    </row>
    <row r="746" spans="5:24" ht="15.75" customHeight="1">
      <c r="E746" s="820"/>
      <c r="X746" s="1568"/>
    </row>
    <row r="747" spans="5:24" ht="15.75" customHeight="1">
      <c r="E747" s="820"/>
      <c r="X747" s="1568"/>
    </row>
    <row r="748" spans="5:24" ht="15.75" customHeight="1">
      <c r="E748" s="820"/>
      <c r="X748" s="1568"/>
    </row>
    <row r="749" spans="5:24" ht="15.75" customHeight="1">
      <c r="E749" s="820"/>
      <c r="X749" s="1568"/>
    </row>
    <row r="750" spans="5:24" ht="15.75" customHeight="1">
      <c r="E750" s="820"/>
      <c r="X750" s="1568"/>
    </row>
    <row r="751" spans="5:24" ht="15.75" customHeight="1">
      <c r="E751" s="820"/>
      <c r="X751" s="1568"/>
    </row>
    <row r="752" spans="5:24" ht="15.75" customHeight="1">
      <c r="E752" s="820"/>
      <c r="X752" s="1568"/>
    </row>
    <row r="753" spans="5:24" ht="15.75" customHeight="1">
      <c r="E753" s="820"/>
      <c r="X753" s="1568"/>
    </row>
    <row r="754" spans="5:24" ht="15.75" customHeight="1">
      <c r="E754" s="820"/>
      <c r="X754" s="1568"/>
    </row>
    <row r="755" spans="5:24" ht="15.75" customHeight="1">
      <c r="E755" s="820"/>
      <c r="X755" s="1568"/>
    </row>
    <row r="756" spans="5:24" ht="15.75" customHeight="1">
      <c r="E756" s="820"/>
      <c r="X756" s="1568"/>
    </row>
    <row r="757" spans="5:24" ht="15.75" customHeight="1">
      <c r="E757" s="820"/>
      <c r="X757" s="1568"/>
    </row>
    <row r="758" spans="5:24" ht="15.75" customHeight="1">
      <c r="E758" s="820"/>
      <c r="X758" s="1568"/>
    </row>
    <row r="759" spans="5:24" ht="15.75" customHeight="1">
      <c r="E759" s="820"/>
      <c r="X759" s="1568"/>
    </row>
    <row r="760" spans="5:24" ht="15.75" customHeight="1">
      <c r="E760" s="820"/>
      <c r="X760" s="1568"/>
    </row>
    <row r="761" spans="5:24" ht="15.75" customHeight="1">
      <c r="E761" s="820"/>
      <c r="X761" s="1568"/>
    </row>
    <row r="762" spans="5:24" ht="15.75" customHeight="1">
      <c r="E762" s="820"/>
      <c r="X762" s="1568"/>
    </row>
    <row r="763" spans="5:24" ht="15.75" customHeight="1">
      <c r="E763" s="820"/>
      <c r="X763" s="1568"/>
    </row>
    <row r="764" spans="5:24" ht="15.75" customHeight="1">
      <c r="E764" s="820"/>
      <c r="X764" s="1568"/>
    </row>
    <row r="765" spans="5:24" ht="15.75" customHeight="1">
      <c r="E765" s="820"/>
      <c r="X765" s="1568"/>
    </row>
    <row r="766" spans="5:24" ht="15.75" customHeight="1">
      <c r="X766" s="1568"/>
    </row>
    <row r="767" spans="5:24" ht="15.75" customHeight="1">
      <c r="X767" s="1568"/>
    </row>
    <row r="768" spans="5:24" ht="15.75" customHeight="1">
      <c r="X768" s="1568"/>
    </row>
    <row r="769" spans="24:24" ht="15.75" customHeight="1">
      <c r="X769" s="1568"/>
    </row>
    <row r="770" spans="24:24" ht="15.75" customHeight="1">
      <c r="X770" s="1568"/>
    </row>
    <row r="771" spans="24:24" ht="15.75" customHeight="1">
      <c r="X771" s="1568"/>
    </row>
    <row r="772" spans="24:24" ht="15.75" customHeight="1">
      <c r="X772" s="1568"/>
    </row>
    <row r="773" spans="24:24" ht="15.75" customHeight="1">
      <c r="X773" s="1568"/>
    </row>
    <row r="774" spans="24:24" ht="15.75" customHeight="1">
      <c r="X774" s="1568"/>
    </row>
    <row r="775" spans="24:24" ht="15.75" customHeight="1">
      <c r="X775" s="1568"/>
    </row>
  </sheetData>
  <mergeCells count="230">
    <mergeCell ref="B260:AC260"/>
    <mergeCell ref="J263:K263"/>
    <mergeCell ref="J267:K267"/>
    <mergeCell ref="J271:K271"/>
    <mergeCell ref="B208:D208"/>
    <mergeCell ref="B170:D170"/>
    <mergeCell ref="B134:D134"/>
    <mergeCell ref="B136:D136"/>
    <mergeCell ref="B243:D243"/>
    <mergeCell ref="B245:D245"/>
    <mergeCell ref="B247:N248"/>
    <mergeCell ref="B249:AC249"/>
    <mergeCell ref="C250:W250"/>
    <mergeCell ref="X250:AA250"/>
    <mergeCell ref="AB250:AC250"/>
    <mergeCell ref="C251:D251"/>
    <mergeCell ref="L251:N251"/>
    <mergeCell ref="O251:Q251"/>
    <mergeCell ref="R251:T251"/>
    <mergeCell ref="U251:W251"/>
    <mergeCell ref="C252:D252"/>
    <mergeCell ref="L252:N252"/>
    <mergeCell ref="O252:Q252"/>
    <mergeCell ref="R252:T252"/>
    <mergeCell ref="U252:W252"/>
    <mergeCell ref="C253:C258"/>
    <mergeCell ref="C149:D149"/>
    <mergeCell ref="L149:N149"/>
    <mergeCell ref="O149:Q149"/>
    <mergeCell ref="R149:T149"/>
    <mergeCell ref="U149:W149"/>
    <mergeCell ref="C150:C151"/>
    <mergeCell ref="U144:W144"/>
    <mergeCell ref="C152:D152"/>
    <mergeCell ref="L152:N152"/>
    <mergeCell ref="O152:Q152"/>
    <mergeCell ref="R152:T152"/>
    <mergeCell ref="U152:W152"/>
    <mergeCell ref="C153:C154"/>
    <mergeCell ref="C178:D178"/>
    <mergeCell ref="L178:N178"/>
    <mergeCell ref="O178:Q178"/>
    <mergeCell ref="R178:T178"/>
    <mergeCell ref="U178:W178"/>
    <mergeCell ref="C179:D179"/>
    <mergeCell ref="C180:C183"/>
    <mergeCell ref="C184:D184"/>
    <mergeCell ref="L184:N184"/>
    <mergeCell ref="AB145:AB146"/>
    <mergeCell ref="AC145:AC146"/>
    <mergeCell ref="AB150:AB151"/>
    <mergeCell ref="U143:W143"/>
    <mergeCell ref="C144:D144"/>
    <mergeCell ref="L144:N144"/>
    <mergeCell ref="O144:Q144"/>
    <mergeCell ref="R144:T144"/>
    <mergeCell ref="C145:C146"/>
    <mergeCell ref="C147:D147"/>
    <mergeCell ref="L147:N147"/>
    <mergeCell ref="O147:Q147"/>
    <mergeCell ref="R147:T147"/>
    <mergeCell ref="U147:W147"/>
    <mergeCell ref="C143:D143"/>
    <mergeCell ref="L143:N143"/>
    <mergeCell ref="O143:Q143"/>
    <mergeCell ref="R143:T143"/>
    <mergeCell ref="J98:K98"/>
    <mergeCell ref="R63:T63"/>
    <mergeCell ref="U63:W63"/>
    <mergeCell ref="C43:C46"/>
    <mergeCell ref="C47:D47"/>
    <mergeCell ref="B87:AC87"/>
    <mergeCell ref="J90:K90"/>
    <mergeCell ref="J94:K94"/>
    <mergeCell ref="R55:T55"/>
    <mergeCell ref="U55:W55"/>
    <mergeCell ref="C64:C69"/>
    <mergeCell ref="C48:C54"/>
    <mergeCell ref="C55:D55"/>
    <mergeCell ref="L55:N55"/>
    <mergeCell ref="O55:Q55"/>
    <mergeCell ref="C63:D63"/>
    <mergeCell ref="L63:N63"/>
    <mergeCell ref="O63:Q63"/>
    <mergeCell ref="C56:C62"/>
    <mergeCell ref="L1:AC5"/>
    <mergeCell ref="Z7:AC7"/>
    <mergeCell ref="Z8:AC8"/>
    <mergeCell ref="C9:I10"/>
    <mergeCell ref="AB9:AC9"/>
    <mergeCell ref="AB10:AC10"/>
    <mergeCell ref="B12:D12"/>
    <mergeCell ref="R20:T20"/>
    <mergeCell ref="U20:W20"/>
    <mergeCell ref="B14:AC14"/>
    <mergeCell ref="R21:T21"/>
    <mergeCell ref="U21:W21"/>
    <mergeCell ref="B16:N17"/>
    <mergeCell ref="R28:T28"/>
    <mergeCell ref="U28:W28"/>
    <mergeCell ref="L20:N20"/>
    <mergeCell ref="O20:Q20"/>
    <mergeCell ref="B18:AC18"/>
    <mergeCell ref="C19:W19"/>
    <mergeCell ref="X19:AA19"/>
    <mergeCell ref="AB19:AC19"/>
    <mergeCell ref="C20:D20"/>
    <mergeCell ref="C21:D21"/>
    <mergeCell ref="L21:N21"/>
    <mergeCell ref="O21:Q21"/>
    <mergeCell ref="C22:C27"/>
    <mergeCell ref="C28:D28"/>
    <mergeCell ref="L28:N28"/>
    <mergeCell ref="O28:Q28"/>
    <mergeCell ref="U36:W36"/>
    <mergeCell ref="C37:C41"/>
    <mergeCell ref="L47:N47"/>
    <mergeCell ref="O47:Q47"/>
    <mergeCell ref="C29:C35"/>
    <mergeCell ref="C36:D36"/>
    <mergeCell ref="L36:N36"/>
    <mergeCell ref="O36:Q36"/>
    <mergeCell ref="R36:T36"/>
    <mergeCell ref="R47:T47"/>
    <mergeCell ref="U47:W47"/>
    <mergeCell ref="C42:D42"/>
    <mergeCell ref="L42:N42"/>
    <mergeCell ref="O42:Q42"/>
    <mergeCell ref="R42:T42"/>
    <mergeCell ref="U42:W42"/>
    <mergeCell ref="C80:C84"/>
    <mergeCell ref="C79:D79"/>
    <mergeCell ref="L79:N79"/>
    <mergeCell ref="O79:Q79"/>
    <mergeCell ref="R79:T79"/>
    <mergeCell ref="B72:D72"/>
    <mergeCell ref="B74:N75"/>
    <mergeCell ref="B76:AC76"/>
    <mergeCell ref="C77:W77"/>
    <mergeCell ref="X77:AA77"/>
    <mergeCell ref="AB77:AC77"/>
    <mergeCell ref="U79:W79"/>
    <mergeCell ref="C78:D78"/>
    <mergeCell ref="L78:N78"/>
    <mergeCell ref="O78:Q78"/>
    <mergeCell ref="R78:T78"/>
    <mergeCell ref="U78:W78"/>
    <mergeCell ref="B101:D101"/>
    <mergeCell ref="B103:N104"/>
    <mergeCell ref="B105:AC105"/>
    <mergeCell ref="C106:W106"/>
    <mergeCell ref="X106:AA106"/>
    <mergeCell ref="AB106:AC106"/>
    <mergeCell ref="C107:D107"/>
    <mergeCell ref="L107:N107"/>
    <mergeCell ref="O107:Q107"/>
    <mergeCell ref="R107:T107"/>
    <mergeCell ref="U107:W107"/>
    <mergeCell ref="C108:D108"/>
    <mergeCell ref="L108:N108"/>
    <mergeCell ref="O108:Q108"/>
    <mergeCell ref="R108:T108"/>
    <mergeCell ref="U108:W108"/>
    <mergeCell ref="C109:C117"/>
    <mergeCell ref="AB109:AB113"/>
    <mergeCell ref="AC109:AC117"/>
    <mergeCell ref="AB114:AB117"/>
    <mergeCell ref="B120:AC120"/>
    <mergeCell ref="J123:K123"/>
    <mergeCell ref="J127:K127"/>
    <mergeCell ref="J131:K131"/>
    <mergeCell ref="B139:N140"/>
    <mergeCell ref="B141:AC141"/>
    <mergeCell ref="C142:W142"/>
    <mergeCell ref="X142:AA142"/>
    <mergeCell ref="AB142:AC142"/>
    <mergeCell ref="AB153:AB154"/>
    <mergeCell ref="B156:AC156"/>
    <mergeCell ref="J159:K159"/>
    <mergeCell ref="J163:K163"/>
    <mergeCell ref="J167:K167"/>
    <mergeCell ref="B172:D172"/>
    <mergeCell ref="B174:N175"/>
    <mergeCell ref="B176:AC176"/>
    <mergeCell ref="C177:W177"/>
    <mergeCell ref="X177:AA177"/>
    <mergeCell ref="AB177:AC177"/>
    <mergeCell ref="O184:Q184"/>
    <mergeCell ref="R184:T184"/>
    <mergeCell ref="U184:W184"/>
    <mergeCell ref="C185:C187"/>
    <mergeCell ref="C188:D188"/>
    <mergeCell ref="L188:N188"/>
    <mergeCell ref="O188:Q188"/>
    <mergeCell ref="R188:T188"/>
    <mergeCell ref="U188:W188"/>
    <mergeCell ref="C189:C191"/>
    <mergeCell ref="B193:AC193"/>
    <mergeCell ref="J196:K196"/>
    <mergeCell ref="J200:K200"/>
    <mergeCell ref="J204:K204"/>
    <mergeCell ref="B210:D210"/>
    <mergeCell ref="B212:N213"/>
    <mergeCell ref="B214:AC214"/>
    <mergeCell ref="C215:W215"/>
    <mergeCell ref="X215:AA215"/>
    <mergeCell ref="AB215:AC215"/>
    <mergeCell ref="B228:AC228"/>
    <mergeCell ref="J231:K231"/>
    <mergeCell ref="J235:K235"/>
    <mergeCell ref="J239:K239"/>
    <mergeCell ref="C216:D216"/>
    <mergeCell ref="L216:N216"/>
    <mergeCell ref="O216:Q216"/>
    <mergeCell ref="R216:T216"/>
    <mergeCell ref="U216:W216"/>
    <mergeCell ref="R217:T217"/>
    <mergeCell ref="C217:D217"/>
    <mergeCell ref="L217:N217"/>
    <mergeCell ref="O217:Q217"/>
    <mergeCell ref="A227:B227"/>
    <mergeCell ref="C227:D227"/>
    <mergeCell ref="L227:N227"/>
    <mergeCell ref="O227:Q227"/>
    <mergeCell ref="R227:T227"/>
    <mergeCell ref="U227:W227"/>
    <mergeCell ref="U217:W217"/>
    <mergeCell ref="AB217:AB226"/>
    <mergeCell ref="AC217:AC226"/>
    <mergeCell ref="C218:C226"/>
  </mergeCells>
  <phoneticPr fontId="66" type="noConversion"/>
  <conditionalFormatting sqref="H21:H69">
    <cfRule type="containsBlanks" dxfId="11" priority="15">
      <formula>LEN(TRIM(H21))=0</formula>
    </cfRule>
  </conditionalFormatting>
  <conditionalFormatting sqref="H79">
    <cfRule type="containsBlanks" dxfId="10" priority="14">
      <formula>LEN(TRIM(H79))=0</formula>
    </cfRule>
  </conditionalFormatting>
  <conditionalFormatting sqref="H108">
    <cfRule type="containsBlanks" dxfId="9" priority="2">
      <formula>LEN(TRIM(H108))=0</formula>
    </cfRule>
  </conditionalFormatting>
  <conditionalFormatting sqref="H144:H154">
    <cfRule type="containsBlanks" dxfId="8" priority="6">
      <formula>LEN(TRIM(H144))=0</formula>
    </cfRule>
  </conditionalFormatting>
  <conditionalFormatting sqref="H179:H191">
    <cfRule type="containsBlanks" dxfId="7" priority="5">
      <formula>LEN(TRIM(H179))=0</formula>
    </cfRule>
  </conditionalFormatting>
  <conditionalFormatting sqref="H217:H227">
    <cfRule type="containsBlanks" dxfId="6" priority="4">
      <formula>LEN(TRIM(H217))=0</formula>
    </cfRule>
  </conditionalFormatting>
  <conditionalFormatting sqref="H252:H258">
    <cfRule type="containsBlanks" dxfId="5" priority="1">
      <formula>LEN(TRIM(H252))=0</formula>
    </cfRule>
  </conditionalFormatting>
  <dataValidations count="5">
    <dataValidation type="list" allowBlank="1" showErrorMessage="1" sqref="G79:G84">
      <formula1>"No AplicaI,I"</formula1>
    </dataValidation>
    <dataValidation allowBlank="1" showInputMessage="1" showErrorMessage="1" promptTitle="Identifica el evento:" prompt=" Por ejemplo, &quot;Falla en el suministro de energía&quot;." sqref="X251"/>
    <dataValidation allowBlank="1" showInputMessage="1" showErrorMessage="1" promptTitle="Probabilida:Determinar el nivel " prompt="Probabilidad: La probabilidad de que ocurra un evento." sqref="Y251"/>
    <dataValidation allowBlank="1" showInputMessage="1" showErrorMessage="1" promptTitle=".Impacto: " prompt=" Impacto: La gravedad de las consecuencias si el evento ocurre. Determina el nivel de riesgo: Según la matriz, el riesgo es &quot;Medio&quot;." sqref="Z251"/>
    <dataValidation allowBlank="1" showInputMessage="1" showErrorMessage="1" promptTitle="Acciones: " prompt="Prioriza mitigaciones para riesgos Medios o superiores (p.ej., instalar generadores de respaldo)." sqref="AA251"/>
  </dataValidations>
  <pageMargins left="0.25" right="0.25" top="0.75" bottom="0.75" header="0" footer="0"/>
  <pageSetup paperSize="261" scale="66"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14:formula1>
            <xm:f>Hoja2!$Q$3:$Q$8</xm:f>
          </x14:formula1>
          <xm:sqref>B12 B243 B208 B170 B134</xm:sqref>
        </x14:dataValidation>
        <x14:dataValidation type="list" allowBlank="1" showErrorMessage="1">
          <x14:formula1>
            <xm:f>Hoja2!$B$3:$B$6</xm:f>
          </x14:formula1>
          <xm:sqref>G21:G69 G188 G184 G179 G152 G149 G147 G144 G108 G217:G226</xm:sqref>
        </x14:dataValidation>
        <x14:dataValidation type="list" allowBlank="1" showErrorMessage="1">
          <x14:formula1>
            <xm:f>Hoja2!$L$3:$L$14</xm:f>
          </x14:formula1>
          <xm:sqref>C9</xm:sqref>
        </x14:dataValidation>
        <x14:dataValidation type="list" allowBlank="1" showErrorMessage="1">
          <x14:formula1>
            <xm:f>Hoja2!$F$3:$F$5</xm:f>
          </x14:formula1>
          <xm:sqref>Y21:Y69 Y188 Y184 Y179 Y144:Y154 Y108:Y117</xm:sqref>
        </x14:dataValidation>
        <x14:dataValidation type="list" allowBlank="1" showErrorMessage="1">
          <x14:formula1>
            <xm:f>Hoja2!$H$3:$H$5</xm:f>
          </x14:formula1>
          <xm:sqref>Z21:Z69 Z188 Z184 Z179 Z144:Z154 Z108:Z117</xm:sqref>
        </x14:dataValidation>
        <x14:dataValidation type="list" allowBlank="1" showErrorMessage="1">
          <x14:formula1>
            <xm:f>Hoja2!$D$3:$D$9</xm:f>
          </x14:formula1>
          <xm:sqref>H21:H69 H179 H188 H184 H217:H226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110"/>
  <sheetViews>
    <sheetView showGridLines="0" view="pageBreakPreview" topLeftCell="A45" zoomScale="55" zoomScaleNormal="85" zoomScaleSheetLayoutView="55" workbookViewId="0">
      <selection activeCell="I37" sqref="I37"/>
    </sheetView>
  </sheetViews>
  <sheetFormatPr baseColWidth="10" defaultColWidth="14.453125" defaultRowHeight="15" customHeight="1" outlineLevelRow="2" outlineLevelCol="1"/>
  <cols>
    <col min="1" max="1" width="6.453125" style="268" customWidth="1" outlineLevel="1"/>
    <col min="2" max="2" width="15.1796875" style="268" customWidth="1"/>
    <col min="3" max="3" width="6" style="268" customWidth="1"/>
    <col min="4" max="4" width="42.453125" style="268" customWidth="1"/>
    <col min="5" max="5" width="11.81640625" style="268" customWidth="1"/>
    <col min="6" max="6" width="10.81640625" style="268" customWidth="1"/>
    <col min="7" max="7" width="13.26953125" style="268" customWidth="1"/>
    <col min="8" max="8" width="13.453125" style="268" customWidth="1"/>
    <col min="9" max="9" width="20" style="268" customWidth="1"/>
    <col min="10" max="10" width="15.26953125" style="268" customWidth="1"/>
    <col min="11" max="11" width="8.453125" style="532" customWidth="1"/>
    <col min="12" max="23" width="5.54296875" style="268" customWidth="1"/>
    <col min="24" max="24" width="27.1796875" style="268" customWidth="1"/>
    <col min="25" max="25" width="16.26953125" style="268" customWidth="1"/>
    <col min="26" max="26" width="14.453125" style="268" customWidth="1"/>
    <col min="27" max="27" width="31.54296875" style="268" customWidth="1"/>
    <col min="28" max="28" width="16.81640625" style="268" customWidth="1"/>
    <col min="29" max="29" width="15.1796875" style="268" customWidth="1"/>
    <col min="30" max="30" width="4" style="268" customWidth="1"/>
    <col min="31" max="16384" width="14.453125" style="268"/>
  </cols>
  <sheetData>
    <row r="1" spans="1:31" ht="18" customHeight="1">
      <c r="A1" s="262"/>
      <c r="B1" s="263"/>
      <c r="C1" s="264"/>
      <c r="D1" s="264"/>
      <c r="E1" s="265"/>
      <c r="F1" s="266"/>
      <c r="G1" s="264"/>
      <c r="H1" s="266"/>
      <c r="I1" s="267"/>
      <c r="J1" s="267"/>
      <c r="K1" s="267"/>
      <c r="L1" s="2262"/>
      <c r="M1" s="2263"/>
      <c r="N1" s="2263"/>
      <c r="O1" s="2263"/>
      <c r="P1" s="2263"/>
      <c r="Q1" s="2263"/>
      <c r="R1" s="2263"/>
      <c r="S1" s="2263"/>
      <c r="T1" s="2263"/>
      <c r="U1" s="2263"/>
      <c r="V1" s="2263"/>
      <c r="W1" s="2263"/>
      <c r="X1" s="2263"/>
      <c r="Y1" s="2263"/>
      <c r="Z1" s="2263"/>
      <c r="AA1" s="2263"/>
      <c r="AB1" s="2263"/>
      <c r="AC1" s="2263"/>
      <c r="AD1" s="264"/>
    </row>
    <row r="2" spans="1:31" ht="18" customHeight="1">
      <c r="A2" s="262"/>
      <c r="B2" s="269"/>
      <c r="C2" s="270"/>
      <c r="D2" s="271"/>
      <c r="E2" s="272"/>
      <c r="F2" s="273"/>
      <c r="G2" s="273"/>
      <c r="H2" s="273"/>
      <c r="I2" s="273"/>
      <c r="J2" s="273"/>
      <c r="K2" s="267"/>
      <c r="L2" s="2263"/>
      <c r="M2" s="2264"/>
      <c r="N2" s="2264"/>
      <c r="O2" s="2264"/>
      <c r="P2" s="2264"/>
      <c r="Q2" s="2264"/>
      <c r="R2" s="2264"/>
      <c r="S2" s="2264"/>
      <c r="T2" s="2264"/>
      <c r="U2" s="2264"/>
      <c r="V2" s="2264"/>
      <c r="W2" s="2264"/>
      <c r="X2" s="2264"/>
      <c r="Y2" s="2264"/>
      <c r="Z2" s="2264"/>
      <c r="AA2" s="2264"/>
      <c r="AB2" s="2264"/>
      <c r="AC2" s="2263"/>
      <c r="AD2" s="274"/>
    </row>
    <row r="3" spans="1:31" ht="18" customHeight="1">
      <c r="A3" s="262"/>
      <c r="B3" s="269"/>
      <c r="C3" s="270"/>
      <c r="D3" s="273"/>
      <c r="E3" s="272"/>
      <c r="F3" s="273"/>
      <c r="G3" s="273"/>
      <c r="H3" s="273"/>
      <c r="I3" s="273"/>
      <c r="J3" s="273"/>
      <c r="K3" s="267"/>
      <c r="L3" s="2263"/>
      <c r="M3" s="2264"/>
      <c r="N3" s="2264"/>
      <c r="O3" s="2264"/>
      <c r="P3" s="2264"/>
      <c r="Q3" s="2264"/>
      <c r="R3" s="2264"/>
      <c r="S3" s="2264"/>
      <c r="T3" s="2264"/>
      <c r="U3" s="2264"/>
      <c r="V3" s="2264"/>
      <c r="W3" s="2264"/>
      <c r="X3" s="2264"/>
      <c r="Y3" s="2264"/>
      <c r="Z3" s="2264"/>
      <c r="AA3" s="2264"/>
      <c r="AB3" s="2264"/>
      <c r="AC3" s="2263"/>
      <c r="AD3" s="274"/>
    </row>
    <row r="4" spans="1:31" ht="18" customHeight="1">
      <c r="A4" s="262"/>
      <c r="B4" s="269"/>
      <c r="C4" s="270"/>
      <c r="D4" s="275"/>
      <c r="E4" s="272"/>
      <c r="F4" s="273"/>
      <c r="G4" s="273"/>
      <c r="H4" s="273"/>
      <c r="I4" s="273"/>
      <c r="J4" s="273"/>
      <c r="K4" s="267"/>
      <c r="L4" s="2263"/>
      <c r="M4" s="2264"/>
      <c r="N4" s="2264"/>
      <c r="O4" s="2264"/>
      <c r="P4" s="2264"/>
      <c r="Q4" s="2264"/>
      <c r="R4" s="2264"/>
      <c r="S4" s="2264"/>
      <c r="T4" s="2264"/>
      <c r="U4" s="2264"/>
      <c r="V4" s="2264"/>
      <c r="W4" s="2264"/>
      <c r="X4" s="2264"/>
      <c r="Y4" s="2264"/>
      <c r="Z4" s="2264"/>
      <c r="AA4" s="2264"/>
      <c r="AB4" s="2264"/>
      <c r="AC4" s="2263"/>
      <c r="AD4" s="274"/>
    </row>
    <row r="5" spans="1:31" ht="35.25" customHeight="1" thickBot="1">
      <c r="A5" s="262"/>
      <c r="B5" s="276"/>
      <c r="C5" s="276"/>
      <c r="D5" s="276"/>
      <c r="E5" s="277"/>
      <c r="F5" s="276"/>
      <c r="G5" s="276"/>
      <c r="H5" s="276"/>
      <c r="I5" s="276"/>
      <c r="J5" s="276"/>
      <c r="K5" s="278"/>
      <c r="L5" s="2263"/>
      <c r="M5" s="2263"/>
      <c r="N5" s="2263"/>
      <c r="O5" s="2263"/>
      <c r="P5" s="2263"/>
      <c r="Q5" s="2263"/>
      <c r="R5" s="2263"/>
      <c r="S5" s="2263"/>
      <c r="T5" s="2263"/>
      <c r="U5" s="2263"/>
      <c r="V5" s="2263"/>
      <c r="W5" s="2263"/>
      <c r="X5" s="2263"/>
      <c r="Y5" s="2263"/>
      <c r="Z5" s="2263"/>
      <c r="AA5" s="2263"/>
      <c r="AB5" s="2263"/>
      <c r="AC5" s="2263"/>
      <c r="AD5" s="274"/>
    </row>
    <row r="6" spans="1:31" ht="18" customHeight="1" thickTop="1" thickBot="1">
      <c r="A6" s="262"/>
      <c r="B6" s="273"/>
      <c r="C6" s="270"/>
      <c r="D6" s="273"/>
      <c r="E6" s="272"/>
      <c r="F6" s="273"/>
      <c r="G6" s="273"/>
      <c r="H6" s="273"/>
      <c r="I6" s="273"/>
      <c r="J6" s="273"/>
      <c r="K6" s="279"/>
      <c r="L6" s="280"/>
      <c r="M6" s="280"/>
      <c r="N6" s="280"/>
      <c r="O6" s="280"/>
      <c r="P6" s="280"/>
      <c r="Q6" s="280"/>
      <c r="R6" s="280"/>
      <c r="S6" s="280"/>
      <c r="T6" s="280"/>
      <c r="U6" s="280"/>
      <c r="V6" s="280"/>
      <c r="W6" s="280"/>
      <c r="X6" s="280"/>
      <c r="Y6" s="280"/>
      <c r="Z6" s="280"/>
      <c r="AA6" s="280"/>
      <c r="AB6" s="280"/>
      <c r="AC6" s="280"/>
      <c r="AD6" s="281"/>
    </row>
    <row r="7" spans="1:31" ht="27.75" customHeight="1" thickTop="1">
      <c r="A7" s="262"/>
      <c r="B7" s="282"/>
      <c r="C7" s="283" t="s">
        <v>0</v>
      </c>
      <c r="D7" s="284"/>
      <c r="E7" s="285"/>
      <c r="F7" s="284"/>
      <c r="G7" s="284"/>
      <c r="H7" s="284"/>
      <c r="I7" s="284"/>
      <c r="J7" s="284"/>
      <c r="K7" s="286"/>
      <c r="L7" s="284"/>
      <c r="M7" s="284"/>
      <c r="N7" s="284"/>
      <c r="O7" s="284"/>
      <c r="P7" s="284"/>
      <c r="Q7" s="284"/>
      <c r="R7" s="284"/>
      <c r="S7" s="284"/>
      <c r="T7" s="284"/>
      <c r="U7" s="284"/>
      <c r="V7" s="284"/>
      <c r="W7" s="284"/>
      <c r="X7" s="284"/>
      <c r="Y7" s="284"/>
      <c r="Z7" s="2341" t="s">
        <v>638</v>
      </c>
      <c r="AA7" s="2342"/>
      <c r="AB7" s="2342"/>
      <c r="AC7" s="2343"/>
      <c r="AD7" s="262"/>
    </row>
    <row r="8" spans="1:31" ht="27.75" customHeight="1" thickBot="1">
      <c r="A8" s="262"/>
      <c r="B8" s="287"/>
      <c r="C8" s="288"/>
      <c r="D8" s="289"/>
      <c r="E8" s="290"/>
      <c r="F8" s="289"/>
      <c r="G8" s="289"/>
      <c r="H8" s="289"/>
      <c r="I8" s="289"/>
      <c r="J8" s="289"/>
      <c r="K8" s="291"/>
      <c r="L8" s="289"/>
      <c r="M8" s="289"/>
      <c r="N8" s="289"/>
      <c r="O8" s="289"/>
      <c r="P8" s="289"/>
      <c r="Q8" s="289"/>
      <c r="R8" s="289"/>
      <c r="S8" s="289"/>
      <c r="T8" s="289"/>
      <c r="U8" s="289"/>
      <c r="V8" s="289"/>
      <c r="W8" s="289"/>
      <c r="X8" s="289"/>
      <c r="Y8" s="289"/>
      <c r="Z8" s="2344" t="s">
        <v>2067</v>
      </c>
      <c r="AA8" s="2345"/>
      <c r="AB8" s="2345"/>
      <c r="AC8" s="2346"/>
      <c r="AD8" s="262"/>
      <c r="AE8" s="268" t="str">
        <f>RIGHT(AB10,2)</f>
        <v/>
      </c>
    </row>
    <row r="9" spans="1:31" ht="27.75" customHeight="1">
      <c r="A9" s="262"/>
      <c r="B9" s="287"/>
      <c r="C9" s="2820" t="s">
        <v>303</v>
      </c>
      <c r="D9" s="2821"/>
      <c r="E9" s="2821"/>
      <c r="F9" s="2821"/>
      <c r="G9" s="2821"/>
      <c r="H9" s="2821"/>
      <c r="I9" s="2821"/>
      <c r="J9" s="292"/>
      <c r="K9" s="293"/>
      <c r="L9" s="292"/>
      <c r="M9" s="292"/>
      <c r="N9" s="292"/>
      <c r="O9" s="292"/>
      <c r="P9" s="292"/>
      <c r="Q9" s="292"/>
      <c r="R9" s="292"/>
      <c r="S9" s="292"/>
      <c r="T9" s="292"/>
      <c r="U9" s="292"/>
      <c r="V9" s="292"/>
      <c r="W9" s="292"/>
      <c r="X9" s="292"/>
      <c r="Y9" s="292"/>
      <c r="Z9" s="292"/>
      <c r="AA9" s="294"/>
      <c r="AB9" s="2349" t="s">
        <v>3</v>
      </c>
      <c r="AC9" s="2350"/>
      <c r="AD9" s="262"/>
    </row>
    <row r="10" spans="1:31" ht="27.75" customHeight="1" thickBot="1">
      <c r="A10" s="262"/>
      <c r="B10" s="295"/>
      <c r="C10" s="2822"/>
      <c r="D10" s="2823"/>
      <c r="E10" s="2823"/>
      <c r="F10" s="2823"/>
      <c r="G10" s="2823"/>
      <c r="H10" s="2823"/>
      <c r="I10" s="2823"/>
      <c r="J10" s="296"/>
      <c r="K10" s="297"/>
      <c r="L10" s="296"/>
      <c r="M10" s="296"/>
      <c r="N10" s="296"/>
      <c r="O10" s="296"/>
      <c r="P10" s="296"/>
      <c r="Q10" s="296"/>
      <c r="R10" s="296"/>
      <c r="S10" s="296"/>
      <c r="T10" s="296"/>
      <c r="U10" s="296"/>
      <c r="V10" s="296"/>
      <c r="W10" s="296"/>
      <c r="X10" s="296"/>
      <c r="Y10" s="296"/>
      <c r="Z10" s="296"/>
      <c r="AA10" s="298"/>
      <c r="AB10" s="2351"/>
      <c r="AC10" s="2352"/>
      <c r="AD10" s="262"/>
      <c r="AE10" s="268" t="e">
        <f>+'Planificación y D.'!#REF!</f>
        <v>#REF!</v>
      </c>
    </row>
    <row r="11" spans="1:31" ht="18" customHeight="1" thickTop="1" thickBot="1">
      <c r="A11" s="262"/>
      <c r="B11" s="273"/>
      <c r="C11" s="299"/>
      <c r="D11" s="299"/>
      <c r="E11" s="300"/>
      <c r="F11" s="301"/>
      <c r="G11" s="301"/>
      <c r="H11" s="301"/>
      <c r="I11" s="301"/>
      <c r="J11" s="301"/>
      <c r="K11" s="301"/>
      <c r="L11" s="301"/>
      <c r="M11" s="301"/>
      <c r="N11" s="301"/>
      <c r="O11" s="301"/>
      <c r="P11" s="301"/>
      <c r="Q11" s="301"/>
      <c r="R11" s="301"/>
      <c r="S11" s="301"/>
      <c r="T11" s="302"/>
      <c r="U11" s="302"/>
      <c r="V11" s="281"/>
      <c r="W11" s="281"/>
      <c r="X11" s="281"/>
      <c r="Y11" s="281"/>
      <c r="Z11" s="281"/>
      <c r="AA11" s="281"/>
      <c r="AB11" s="281"/>
      <c r="AC11" s="281"/>
      <c r="AD11" s="281"/>
      <c r="AE11" s="268">
        <v>6</v>
      </c>
    </row>
    <row r="12" spans="1:31" ht="20.25" customHeight="1" thickBot="1">
      <c r="A12" s="262"/>
      <c r="B12" s="2154" t="s">
        <v>4</v>
      </c>
      <c r="C12" s="2353"/>
      <c r="D12" s="2354"/>
      <c r="E12" s="41" t="str">
        <f>VLOOKUP(B12,Hoja2!Q3:R8,2,0)</f>
        <v xml:space="preserve"> Modernización de la gestión financiera, administrativa y comercial</v>
      </c>
      <c r="F12" s="40"/>
      <c r="G12" s="303"/>
      <c r="H12" s="304"/>
      <c r="I12" s="304"/>
      <c r="J12" s="304"/>
      <c r="K12" s="305"/>
      <c r="L12" s="304"/>
      <c r="M12" s="304"/>
      <c r="N12" s="304"/>
      <c r="O12" s="304"/>
      <c r="P12" s="304"/>
      <c r="Q12" s="304"/>
      <c r="R12" s="304"/>
      <c r="S12" s="304"/>
      <c r="T12" s="304"/>
      <c r="U12" s="304"/>
      <c r="V12" s="304"/>
      <c r="W12" s="304"/>
      <c r="X12" s="304"/>
      <c r="Y12" s="304"/>
      <c r="Z12" s="304"/>
      <c r="AA12" s="304"/>
      <c r="AB12" s="304"/>
      <c r="AC12" s="306"/>
      <c r="AD12" s="307"/>
    </row>
    <row r="13" spans="1:31" ht="20.25" customHeight="1" thickBot="1">
      <c r="A13" s="262"/>
      <c r="B13" s="2007"/>
      <c r="C13" s="2008"/>
      <c r="D13" s="2008"/>
      <c r="E13" s="2009"/>
      <c r="F13" s="2009"/>
      <c r="G13" s="2010"/>
      <c r="H13" s="2011"/>
      <c r="I13" s="2011"/>
      <c r="J13" s="2011"/>
      <c r="K13" s="2012"/>
      <c r="L13" s="2011"/>
      <c r="M13" s="2011"/>
      <c r="N13" s="2011"/>
      <c r="O13" s="2011"/>
      <c r="P13" s="2011"/>
      <c r="Q13" s="2011"/>
      <c r="R13" s="2011"/>
      <c r="S13" s="2011"/>
      <c r="T13" s="2011"/>
      <c r="U13" s="2011"/>
      <c r="V13" s="2011"/>
      <c r="W13" s="2011"/>
      <c r="X13" s="2011"/>
      <c r="Y13" s="2011"/>
      <c r="Z13" s="2011"/>
      <c r="AA13" s="2011"/>
      <c r="AB13" s="2011"/>
      <c r="AC13" s="2011"/>
      <c r="AD13" s="307"/>
    </row>
    <row r="14" spans="1:31" ht="32.25" customHeight="1" thickBot="1">
      <c r="A14" s="262"/>
      <c r="B14" s="2174" t="s">
        <v>5</v>
      </c>
      <c r="C14" s="2806"/>
      <c r="D14" s="2806"/>
      <c r="E14" s="2807" t="s">
        <v>604</v>
      </c>
      <c r="F14" s="2807"/>
      <c r="G14" s="2807"/>
      <c r="H14" s="2807"/>
      <c r="I14" s="2807"/>
      <c r="J14" s="2807"/>
      <c r="K14" s="2807"/>
      <c r="L14" s="2807"/>
      <c r="M14" s="2807"/>
      <c r="N14" s="2807"/>
      <c r="O14" s="2807"/>
      <c r="P14" s="2807"/>
      <c r="Q14" s="2807"/>
      <c r="R14" s="2807"/>
      <c r="S14" s="2807"/>
      <c r="T14" s="2807"/>
      <c r="U14" s="2807"/>
      <c r="V14" s="2807"/>
      <c r="W14" s="2807"/>
      <c r="X14" s="2807"/>
      <c r="Y14" s="2807"/>
      <c r="Z14" s="2807"/>
      <c r="AA14" s="2807"/>
      <c r="AB14" s="2807"/>
      <c r="AC14" s="2808"/>
      <c r="AD14" s="307"/>
    </row>
    <row r="15" spans="1:31" ht="20.25" customHeight="1" thickBot="1">
      <c r="A15" s="262"/>
      <c r="B15" s="308"/>
      <c r="C15" s="2008"/>
      <c r="D15" s="2008"/>
      <c r="E15" s="2009"/>
      <c r="F15" s="2009"/>
      <c r="G15" s="2010"/>
      <c r="H15" s="2011"/>
      <c r="I15" s="2011"/>
      <c r="J15" s="2011"/>
      <c r="K15" s="2012"/>
      <c r="L15" s="2011"/>
      <c r="M15" s="2011"/>
      <c r="N15" s="2011"/>
      <c r="O15" s="2011"/>
      <c r="P15" s="2011"/>
      <c r="Q15" s="2011"/>
      <c r="R15" s="2011"/>
      <c r="S15" s="2011"/>
      <c r="T15" s="2011"/>
      <c r="U15" s="2011"/>
      <c r="V15" s="2011"/>
      <c r="W15" s="2011"/>
      <c r="X15" s="2011"/>
      <c r="Y15" s="2011"/>
      <c r="Z15" s="2011"/>
      <c r="AA15" s="2011"/>
      <c r="AB15" s="2011"/>
      <c r="AC15" s="2011"/>
      <c r="AD15" s="307"/>
    </row>
    <row r="16" spans="1:31" customFormat="1" ht="14.25" customHeight="1">
      <c r="B16" s="2809" t="s">
        <v>2134</v>
      </c>
      <c r="C16" s="2810"/>
      <c r="D16" s="2810"/>
      <c r="E16" s="2810"/>
      <c r="F16" s="2810"/>
      <c r="G16" s="2810"/>
      <c r="H16" s="2810"/>
      <c r="I16" s="2810"/>
      <c r="J16" s="2810"/>
      <c r="K16" s="2810"/>
      <c r="L16" s="2810"/>
      <c r="M16" s="2810"/>
      <c r="N16" s="2810"/>
      <c r="O16" s="230"/>
      <c r="P16" s="230"/>
      <c r="Q16" s="230"/>
      <c r="R16" s="230"/>
      <c r="S16" s="230"/>
      <c r="T16" s="230"/>
      <c r="U16" s="230"/>
      <c r="V16" s="230"/>
      <c r="W16" s="230"/>
      <c r="X16" s="230"/>
      <c r="Y16" s="230"/>
      <c r="Z16" s="230"/>
      <c r="AA16" s="230"/>
      <c r="AB16" s="230"/>
      <c r="AC16" s="62"/>
    </row>
    <row r="17" spans="1:29" customFormat="1" ht="14.25" customHeight="1" thickBot="1">
      <c r="B17" s="2811"/>
      <c r="C17" s="2812"/>
      <c r="D17" s="2812"/>
      <c r="E17" s="2812"/>
      <c r="F17" s="2812"/>
      <c r="G17" s="2812"/>
      <c r="H17" s="2812"/>
      <c r="I17" s="2812"/>
      <c r="J17" s="2812"/>
      <c r="K17" s="2812"/>
      <c r="L17" s="2812"/>
      <c r="M17" s="2812"/>
      <c r="N17" s="2812"/>
      <c r="O17" s="231"/>
      <c r="P17" s="231"/>
      <c r="Q17" s="231"/>
      <c r="R17" s="231"/>
      <c r="S17" s="231"/>
      <c r="T17" s="231"/>
      <c r="U17" s="231"/>
      <c r="V17" s="231"/>
      <c r="W17" s="231"/>
      <c r="X17" s="231"/>
      <c r="Y17" s="231"/>
      <c r="Z17" s="231"/>
      <c r="AA17" s="231"/>
      <c r="AB17" s="231"/>
      <c r="AC17" s="65"/>
    </row>
    <row r="18" spans="1:29" customFormat="1" ht="18" customHeight="1" thickBot="1">
      <c r="A18" s="67" t="s">
        <v>7</v>
      </c>
      <c r="B18" s="2590"/>
      <c r="C18" s="2813"/>
      <c r="D18" s="2813"/>
      <c r="E18" s="2813"/>
      <c r="F18" s="2813"/>
      <c r="G18" s="2813"/>
      <c r="H18" s="2813"/>
      <c r="I18" s="2813"/>
      <c r="J18" s="2813"/>
      <c r="K18" s="2813"/>
      <c r="L18" s="2813"/>
      <c r="M18" s="2813"/>
      <c r="N18" s="2813"/>
      <c r="O18" s="2813"/>
      <c r="P18" s="2813"/>
      <c r="Q18" s="2813"/>
      <c r="R18" s="2813"/>
      <c r="S18" s="2813"/>
      <c r="T18" s="2813"/>
      <c r="U18" s="2813"/>
      <c r="V18" s="2813"/>
      <c r="W18" s="2813"/>
      <c r="X18" s="2813"/>
      <c r="Y18" s="2813"/>
      <c r="Z18" s="2813"/>
      <c r="AA18" s="2813"/>
      <c r="AB18" s="2813"/>
      <c r="AC18" s="2813"/>
    </row>
    <row r="19" spans="1:29" customFormat="1" ht="31.5" customHeight="1" thickBot="1">
      <c r="B19" s="2013" t="s">
        <v>8</v>
      </c>
      <c r="C19" s="2814" t="s">
        <v>9</v>
      </c>
      <c r="D19" s="2815"/>
      <c r="E19" s="2815"/>
      <c r="F19" s="2815"/>
      <c r="G19" s="2815"/>
      <c r="H19" s="2815"/>
      <c r="I19" s="2815"/>
      <c r="J19" s="2815"/>
      <c r="K19" s="2815"/>
      <c r="L19" s="2815"/>
      <c r="M19" s="2815"/>
      <c r="N19" s="2815"/>
      <c r="O19" s="2815"/>
      <c r="P19" s="2815"/>
      <c r="Q19" s="2815"/>
      <c r="R19" s="2815"/>
      <c r="S19" s="2815"/>
      <c r="T19" s="2815"/>
      <c r="U19" s="2815"/>
      <c r="V19" s="2815"/>
      <c r="W19" s="2816"/>
      <c r="X19" s="2814" t="s">
        <v>10</v>
      </c>
      <c r="Y19" s="2815"/>
      <c r="Z19" s="2815"/>
      <c r="AA19" s="2816"/>
      <c r="AB19" s="2817" t="s">
        <v>11</v>
      </c>
      <c r="AC19" s="2818"/>
    </row>
    <row r="20" spans="1:29" customFormat="1" ht="69" customHeight="1" thickBot="1">
      <c r="B20" s="2014" t="s">
        <v>12</v>
      </c>
      <c r="C20" s="2819" t="s">
        <v>13</v>
      </c>
      <c r="D20" s="2787"/>
      <c r="E20" s="2015" t="s">
        <v>14</v>
      </c>
      <c r="F20" s="2016" t="s">
        <v>1288</v>
      </c>
      <c r="G20" s="2016" t="s">
        <v>16</v>
      </c>
      <c r="H20" s="2016" t="s">
        <v>17</v>
      </c>
      <c r="I20" s="2016" t="s">
        <v>18</v>
      </c>
      <c r="J20" s="2016" t="s">
        <v>19</v>
      </c>
      <c r="K20" s="2017" t="s">
        <v>20</v>
      </c>
      <c r="L20" s="2785" t="s">
        <v>21</v>
      </c>
      <c r="M20" s="2786"/>
      <c r="N20" s="2787"/>
      <c r="O20" s="2785" t="s">
        <v>22</v>
      </c>
      <c r="P20" s="2786"/>
      <c r="Q20" s="2787"/>
      <c r="R20" s="2785" t="s">
        <v>23</v>
      </c>
      <c r="S20" s="2786"/>
      <c r="T20" s="2787"/>
      <c r="U20" s="2785" t="s">
        <v>24</v>
      </c>
      <c r="V20" s="2786"/>
      <c r="W20" s="2787"/>
      <c r="X20" s="2018" t="s">
        <v>25</v>
      </c>
      <c r="Y20" s="2018" t="s">
        <v>26</v>
      </c>
      <c r="Z20" s="2018" t="s">
        <v>27</v>
      </c>
      <c r="AA20" s="2018" t="s">
        <v>28</v>
      </c>
      <c r="AB20" s="2018" t="s">
        <v>29</v>
      </c>
      <c r="AC20" s="2019" t="s">
        <v>30</v>
      </c>
    </row>
    <row r="21" spans="1:29" customFormat="1" ht="218.25" customHeight="1">
      <c r="A21" s="2020">
        <v>1</v>
      </c>
      <c r="B21" s="2021" t="s">
        <v>2135</v>
      </c>
      <c r="C21" s="2788" t="s">
        <v>2136</v>
      </c>
      <c r="D21" s="2789"/>
      <c r="E21" s="2022" t="s">
        <v>403</v>
      </c>
      <c r="F21" s="2023">
        <v>2026</v>
      </c>
      <c r="G21" s="2024" t="s">
        <v>32</v>
      </c>
      <c r="H21" s="2025" t="s">
        <v>33</v>
      </c>
      <c r="I21" s="2022" t="s">
        <v>2137</v>
      </c>
      <c r="J21" s="2026" t="s">
        <v>2138</v>
      </c>
      <c r="K21" s="384">
        <v>1</v>
      </c>
      <c r="L21" s="2790">
        <v>1</v>
      </c>
      <c r="M21" s="2791"/>
      <c r="N21" s="2792"/>
      <c r="O21" s="2790">
        <v>1</v>
      </c>
      <c r="P21" s="2791"/>
      <c r="Q21" s="2792"/>
      <c r="R21" s="2790">
        <v>1</v>
      </c>
      <c r="S21" s="2791"/>
      <c r="T21" s="2792"/>
      <c r="U21" s="2790">
        <v>1</v>
      </c>
      <c r="V21" s="2791"/>
      <c r="W21" s="2792"/>
      <c r="X21" s="2027" t="s">
        <v>2139</v>
      </c>
      <c r="Y21" s="2027" t="s">
        <v>77</v>
      </c>
      <c r="Z21" s="2027" t="s">
        <v>93</v>
      </c>
      <c r="AA21" s="2027" t="s">
        <v>2140</v>
      </c>
      <c r="AB21" s="2028"/>
      <c r="AC21" s="2029" t="s">
        <v>2141</v>
      </c>
    </row>
    <row r="22" spans="1:29" customFormat="1" ht="171.75" hidden="1" customHeight="1" outlineLevel="1">
      <c r="A22" s="2020"/>
      <c r="B22" s="2030"/>
      <c r="C22" s="2683" t="s">
        <v>2142</v>
      </c>
      <c r="D22" s="77" t="s">
        <v>2143</v>
      </c>
      <c r="E22" s="78" t="s">
        <v>403</v>
      </c>
      <c r="F22" s="94">
        <v>2026</v>
      </c>
      <c r="G22" s="80" t="s">
        <v>32</v>
      </c>
      <c r="H22" s="81" t="s">
        <v>33</v>
      </c>
      <c r="I22" s="78" t="s">
        <v>2137</v>
      </c>
      <c r="J22" s="78" t="s">
        <v>2138</v>
      </c>
      <c r="K22" s="2031">
        <v>4</v>
      </c>
      <c r="L22" s="84">
        <v>0</v>
      </c>
      <c r="M22" s="84">
        <v>0</v>
      </c>
      <c r="N22" s="84">
        <v>1</v>
      </c>
      <c r="O22" s="84">
        <v>0</v>
      </c>
      <c r="P22" s="84">
        <v>0</v>
      </c>
      <c r="Q22" s="84">
        <v>1</v>
      </c>
      <c r="R22" s="84">
        <v>0</v>
      </c>
      <c r="S22" s="84">
        <v>0</v>
      </c>
      <c r="T22" s="84">
        <v>1</v>
      </c>
      <c r="U22" s="84">
        <v>0</v>
      </c>
      <c r="V22" s="84">
        <v>0</v>
      </c>
      <c r="W22" s="84">
        <v>1</v>
      </c>
      <c r="X22" s="2032" t="s">
        <v>2139</v>
      </c>
      <c r="Y22" s="85" t="s">
        <v>77</v>
      </c>
      <c r="Z22" s="85" t="s">
        <v>93</v>
      </c>
      <c r="AA22" s="85" t="s">
        <v>2140</v>
      </c>
      <c r="AB22" s="111"/>
      <c r="AC22" s="162" t="s">
        <v>2141</v>
      </c>
    </row>
    <row r="23" spans="1:29" customFormat="1" ht="171.75" hidden="1" customHeight="1" outlineLevel="1">
      <c r="A23" s="2020"/>
      <c r="B23" s="2030"/>
      <c r="C23" s="2783"/>
      <c r="D23" s="77" t="s">
        <v>2144</v>
      </c>
      <c r="E23" s="78" t="s">
        <v>403</v>
      </c>
      <c r="F23" s="94">
        <v>2026</v>
      </c>
      <c r="G23" s="80" t="s">
        <v>32</v>
      </c>
      <c r="H23" s="81" t="s">
        <v>33</v>
      </c>
      <c r="I23" s="78" t="s">
        <v>2137</v>
      </c>
      <c r="J23" s="78" t="s">
        <v>2138</v>
      </c>
      <c r="K23" s="2033">
        <v>1</v>
      </c>
      <c r="L23" s="84">
        <v>0</v>
      </c>
      <c r="M23" s="84">
        <v>0</v>
      </c>
      <c r="N23" s="84">
        <v>0</v>
      </c>
      <c r="O23" s="84">
        <v>0</v>
      </c>
      <c r="P23" s="84">
        <v>0</v>
      </c>
      <c r="Q23" s="84">
        <v>0</v>
      </c>
      <c r="R23" s="84">
        <v>0</v>
      </c>
      <c r="S23" s="84">
        <v>0</v>
      </c>
      <c r="T23" s="84">
        <v>0</v>
      </c>
      <c r="U23" s="84">
        <v>0</v>
      </c>
      <c r="V23" s="84">
        <v>0</v>
      </c>
      <c r="W23" s="84">
        <v>0</v>
      </c>
      <c r="X23" s="2032" t="s">
        <v>2139</v>
      </c>
      <c r="Y23" s="85" t="s">
        <v>77</v>
      </c>
      <c r="Z23" s="85" t="s">
        <v>93</v>
      </c>
      <c r="AA23" s="85" t="s">
        <v>2140</v>
      </c>
      <c r="AB23" s="111"/>
      <c r="AC23" s="162" t="s">
        <v>2141</v>
      </c>
    </row>
    <row r="24" spans="1:29" customFormat="1" ht="171.75" hidden="1" customHeight="1" outlineLevel="1">
      <c r="A24" s="2020"/>
      <c r="B24" s="2030"/>
      <c r="C24" s="2783"/>
      <c r="D24" s="77" t="s">
        <v>2145</v>
      </c>
      <c r="E24" s="78" t="s">
        <v>403</v>
      </c>
      <c r="F24" s="94">
        <v>2026</v>
      </c>
      <c r="G24" s="80" t="s">
        <v>32</v>
      </c>
      <c r="H24" s="81" t="s">
        <v>33</v>
      </c>
      <c r="I24" s="78" t="s">
        <v>2137</v>
      </c>
      <c r="J24" s="78" t="s">
        <v>2138</v>
      </c>
      <c r="K24" s="2033">
        <v>1</v>
      </c>
      <c r="L24" s="84">
        <v>0</v>
      </c>
      <c r="M24" s="84">
        <v>0</v>
      </c>
      <c r="N24" s="84">
        <v>0</v>
      </c>
      <c r="O24" s="84">
        <v>0</v>
      </c>
      <c r="P24" s="84">
        <v>0</v>
      </c>
      <c r="Q24" s="84">
        <v>0</v>
      </c>
      <c r="R24" s="84">
        <v>0</v>
      </c>
      <c r="S24" s="84">
        <v>0</v>
      </c>
      <c r="T24" s="84">
        <v>0</v>
      </c>
      <c r="U24" s="84">
        <v>0</v>
      </c>
      <c r="V24" s="84">
        <v>0</v>
      </c>
      <c r="W24" s="84">
        <v>0</v>
      </c>
      <c r="X24" s="2032" t="s">
        <v>2139</v>
      </c>
      <c r="Y24" s="85" t="s">
        <v>77</v>
      </c>
      <c r="Z24" s="85" t="s">
        <v>93</v>
      </c>
      <c r="AA24" s="85" t="s">
        <v>2140</v>
      </c>
      <c r="AB24" s="111"/>
      <c r="AC24" s="162" t="s">
        <v>2141</v>
      </c>
    </row>
    <row r="25" spans="1:29" customFormat="1" ht="171.75" hidden="1" customHeight="1" outlineLevel="1">
      <c r="A25" s="2020"/>
      <c r="B25" s="2030"/>
      <c r="C25" s="2783"/>
      <c r="D25" s="77" t="s">
        <v>2146</v>
      </c>
      <c r="E25" s="78" t="s">
        <v>403</v>
      </c>
      <c r="F25" s="94">
        <v>2026</v>
      </c>
      <c r="G25" s="80" t="s">
        <v>32</v>
      </c>
      <c r="H25" s="81" t="s">
        <v>33</v>
      </c>
      <c r="I25" s="78" t="s">
        <v>2137</v>
      </c>
      <c r="J25" s="78" t="s">
        <v>2138</v>
      </c>
      <c r="K25" s="2033">
        <v>1</v>
      </c>
      <c r="L25" s="84">
        <v>0</v>
      </c>
      <c r="M25" s="84">
        <v>0</v>
      </c>
      <c r="N25" s="84">
        <v>0</v>
      </c>
      <c r="O25" s="84">
        <v>0</v>
      </c>
      <c r="P25" s="84">
        <v>0</v>
      </c>
      <c r="Q25" s="84">
        <v>0</v>
      </c>
      <c r="R25" s="84">
        <v>0</v>
      </c>
      <c r="S25" s="84">
        <v>0</v>
      </c>
      <c r="T25" s="84">
        <v>0</v>
      </c>
      <c r="U25" s="84">
        <v>0</v>
      </c>
      <c r="V25" s="84">
        <v>0</v>
      </c>
      <c r="W25" s="84">
        <v>0</v>
      </c>
      <c r="X25" s="2032" t="s">
        <v>2139</v>
      </c>
      <c r="Y25" s="85" t="s">
        <v>77</v>
      </c>
      <c r="Z25" s="85" t="s">
        <v>93</v>
      </c>
      <c r="AA25" s="85" t="s">
        <v>2140</v>
      </c>
      <c r="AB25" s="111"/>
      <c r="AC25" s="162" t="s">
        <v>2141</v>
      </c>
    </row>
    <row r="26" spans="1:29" customFormat="1" ht="171.75" hidden="1" customHeight="1" outlineLevel="1">
      <c r="A26" s="2020"/>
      <c r="B26" s="2030"/>
      <c r="C26" s="2783"/>
      <c r="D26" s="77" t="s">
        <v>2147</v>
      </c>
      <c r="E26" s="78" t="s">
        <v>403</v>
      </c>
      <c r="F26" s="94">
        <v>2026</v>
      </c>
      <c r="G26" s="80" t="s">
        <v>32</v>
      </c>
      <c r="H26" s="81" t="s">
        <v>33</v>
      </c>
      <c r="I26" s="78" t="s">
        <v>2137</v>
      </c>
      <c r="J26" s="78" t="s">
        <v>2138</v>
      </c>
      <c r="K26" s="2033">
        <v>1</v>
      </c>
      <c r="L26" s="84">
        <v>0</v>
      </c>
      <c r="M26" s="84">
        <v>0</v>
      </c>
      <c r="N26" s="84">
        <v>0</v>
      </c>
      <c r="O26" s="84">
        <v>0</v>
      </c>
      <c r="P26" s="84">
        <v>0</v>
      </c>
      <c r="Q26" s="84">
        <v>0</v>
      </c>
      <c r="R26" s="84">
        <v>0</v>
      </c>
      <c r="S26" s="84">
        <v>0</v>
      </c>
      <c r="T26" s="84">
        <v>0</v>
      </c>
      <c r="U26" s="84">
        <v>0</v>
      </c>
      <c r="V26" s="84">
        <v>0</v>
      </c>
      <c r="W26" s="84">
        <v>0</v>
      </c>
      <c r="X26" s="2032" t="s">
        <v>2139</v>
      </c>
      <c r="Y26" s="85" t="s">
        <v>77</v>
      </c>
      <c r="Z26" s="85" t="s">
        <v>93</v>
      </c>
      <c r="AA26" s="85" t="s">
        <v>2140</v>
      </c>
      <c r="AB26" s="111"/>
      <c r="AC26" s="162" t="s">
        <v>2141</v>
      </c>
    </row>
    <row r="27" spans="1:29" customFormat="1" ht="171.75" customHeight="1" collapsed="1">
      <c r="A27" s="2020">
        <v>2</v>
      </c>
      <c r="B27" s="2034" t="s">
        <v>2148</v>
      </c>
      <c r="C27" s="2776" t="s">
        <v>2149</v>
      </c>
      <c r="D27" s="2784"/>
      <c r="E27" s="2035" t="s">
        <v>403</v>
      </c>
      <c r="F27" s="71">
        <v>2026</v>
      </c>
      <c r="G27" s="72" t="s">
        <v>32</v>
      </c>
      <c r="H27" s="73" t="s">
        <v>33</v>
      </c>
      <c r="I27" s="70" t="s">
        <v>2150</v>
      </c>
      <c r="J27" s="87" t="s">
        <v>2151</v>
      </c>
      <c r="K27" s="2036">
        <v>1</v>
      </c>
      <c r="L27" s="2579">
        <v>1</v>
      </c>
      <c r="M27" s="2771"/>
      <c r="N27" s="2772"/>
      <c r="O27" s="2579">
        <v>1</v>
      </c>
      <c r="P27" s="2771"/>
      <c r="Q27" s="2772"/>
      <c r="R27" s="2638">
        <v>1</v>
      </c>
      <c r="S27" s="2771"/>
      <c r="T27" s="2772"/>
      <c r="U27" s="2638">
        <v>1</v>
      </c>
      <c r="V27" s="2771"/>
      <c r="W27" s="2772"/>
      <c r="X27" s="76" t="s">
        <v>2152</v>
      </c>
      <c r="Y27" s="76" t="s">
        <v>36</v>
      </c>
      <c r="Z27" s="76" t="s">
        <v>93</v>
      </c>
      <c r="AA27" s="76" t="s">
        <v>2153</v>
      </c>
      <c r="AB27" s="2037"/>
      <c r="AC27" s="2038" t="s">
        <v>2141</v>
      </c>
    </row>
    <row r="28" spans="1:29" customFormat="1" ht="171.75" hidden="1" customHeight="1" outlineLevel="1">
      <c r="A28" s="2020"/>
      <c r="B28" s="2030"/>
      <c r="C28" s="2779" t="s">
        <v>1676</v>
      </c>
      <c r="D28" s="77" t="s">
        <v>2154</v>
      </c>
      <c r="E28" s="78" t="s">
        <v>403</v>
      </c>
      <c r="F28" s="94">
        <v>2026</v>
      </c>
      <c r="G28" s="80" t="s">
        <v>32</v>
      </c>
      <c r="H28" s="81" t="s">
        <v>33</v>
      </c>
      <c r="I28" s="89" t="s">
        <v>2150</v>
      </c>
      <c r="J28" s="89" t="s">
        <v>2151</v>
      </c>
      <c r="K28" s="105">
        <v>1</v>
      </c>
      <c r="L28" s="84">
        <v>0</v>
      </c>
      <c r="M28" s="84">
        <v>0</v>
      </c>
      <c r="N28" s="84">
        <v>0</v>
      </c>
      <c r="O28" s="84">
        <v>0</v>
      </c>
      <c r="P28" s="84">
        <v>0</v>
      </c>
      <c r="Q28" s="84">
        <v>0</v>
      </c>
      <c r="R28" s="84">
        <v>0</v>
      </c>
      <c r="S28" s="84">
        <v>0</v>
      </c>
      <c r="T28" s="84">
        <v>0</v>
      </c>
      <c r="U28" s="84">
        <v>0</v>
      </c>
      <c r="V28" s="84">
        <v>0</v>
      </c>
      <c r="W28" s="84">
        <v>0</v>
      </c>
      <c r="X28" s="85" t="s">
        <v>2152</v>
      </c>
      <c r="Y28" s="85" t="s">
        <v>36</v>
      </c>
      <c r="Z28" s="85" t="s">
        <v>93</v>
      </c>
      <c r="AA28" s="85" t="s">
        <v>2153</v>
      </c>
      <c r="AB28" s="111"/>
      <c r="AC28" s="162" t="s">
        <v>2141</v>
      </c>
    </row>
    <row r="29" spans="1:29" customFormat="1" ht="171.75" hidden="1" customHeight="1" outlineLevel="1">
      <c r="A29" s="2020"/>
      <c r="B29" s="2030"/>
      <c r="C29" s="2768"/>
      <c r="D29" s="77" t="s">
        <v>2155</v>
      </c>
      <c r="E29" s="78" t="s">
        <v>403</v>
      </c>
      <c r="F29" s="94">
        <v>2026</v>
      </c>
      <c r="G29" s="80" t="s">
        <v>32</v>
      </c>
      <c r="H29" s="81" t="s">
        <v>33</v>
      </c>
      <c r="I29" s="89" t="s">
        <v>2150</v>
      </c>
      <c r="J29" s="89" t="s">
        <v>2151</v>
      </c>
      <c r="K29" s="105">
        <v>1</v>
      </c>
      <c r="L29" s="84">
        <v>0</v>
      </c>
      <c r="M29" s="84">
        <v>0</v>
      </c>
      <c r="N29" s="84">
        <v>0</v>
      </c>
      <c r="O29" s="84">
        <v>0</v>
      </c>
      <c r="P29" s="84">
        <v>0</v>
      </c>
      <c r="Q29" s="84">
        <v>0</v>
      </c>
      <c r="R29" s="84">
        <v>0</v>
      </c>
      <c r="S29" s="84">
        <v>0</v>
      </c>
      <c r="T29" s="84">
        <v>0</v>
      </c>
      <c r="U29" s="84">
        <v>0</v>
      </c>
      <c r="V29" s="84">
        <v>0</v>
      </c>
      <c r="W29" s="84">
        <v>0</v>
      </c>
      <c r="X29" s="85" t="s">
        <v>2152</v>
      </c>
      <c r="Y29" s="85" t="s">
        <v>36</v>
      </c>
      <c r="Z29" s="85" t="s">
        <v>93</v>
      </c>
      <c r="AA29" s="85" t="s">
        <v>2153</v>
      </c>
      <c r="AB29" s="111"/>
      <c r="AC29" s="162" t="s">
        <v>2141</v>
      </c>
    </row>
    <row r="30" spans="1:29" customFormat="1" ht="171.75" hidden="1" customHeight="1" outlineLevel="1">
      <c r="A30" s="2020"/>
      <c r="B30" s="2030"/>
      <c r="C30" s="2768"/>
      <c r="D30" s="77" t="s">
        <v>2156</v>
      </c>
      <c r="E30" s="78" t="s">
        <v>403</v>
      </c>
      <c r="F30" s="94">
        <v>2026</v>
      </c>
      <c r="G30" s="80" t="s">
        <v>32</v>
      </c>
      <c r="H30" s="81" t="s">
        <v>33</v>
      </c>
      <c r="I30" s="89" t="s">
        <v>2150</v>
      </c>
      <c r="J30" s="89" t="s">
        <v>2151</v>
      </c>
      <c r="K30" s="105">
        <v>1</v>
      </c>
      <c r="L30" s="84">
        <v>0</v>
      </c>
      <c r="M30" s="84">
        <v>0</v>
      </c>
      <c r="N30" s="84">
        <v>0</v>
      </c>
      <c r="O30" s="84">
        <v>0</v>
      </c>
      <c r="P30" s="84">
        <v>0</v>
      </c>
      <c r="Q30" s="84">
        <v>0</v>
      </c>
      <c r="R30" s="84">
        <v>0</v>
      </c>
      <c r="S30" s="84">
        <v>0</v>
      </c>
      <c r="T30" s="84">
        <v>0</v>
      </c>
      <c r="U30" s="84">
        <v>0</v>
      </c>
      <c r="V30" s="84">
        <v>0</v>
      </c>
      <c r="W30" s="84">
        <v>0</v>
      </c>
      <c r="X30" s="85" t="s">
        <v>2152</v>
      </c>
      <c r="Y30" s="85" t="s">
        <v>36</v>
      </c>
      <c r="Z30" s="85" t="s">
        <v>93</v>
      </c>
      <c r="AA30" s="85" t="s">
        <v>2153</v>
      </c>
      <c r="AB30" s="111"/>
      <c r="AC30" s="162" t="s">
        <v>2141</v>
      </c>
    </row>
    <row r="31" spans="1:29" customFormat="1" ht="276" customHeight="1" collapsed="1">
      <c r="A31" s="2020">
        <v>3</v>
      </c>
      <c r="B31" s="2034" t="s">
        <v>2157</v>
      </c>
      <c r="C31" s="2776" t="s">
        <v>2158</v>
      </c>
      <c r="D31" s="2772"/>
      <c r="E31" s="70" t="s">
        <v>403</v>
      </c>
      <c r="F31" s="71">
        <v>2026</v>
      </c>
      <c r="G31" s="72" t="s">
        <v>32</v>
      </c>
      <c r="H31" s="73" t="s">
        <v>33</v>
      </c>
      <c r="I31" s="98" t="s">
        <v>2159</v>
      </c>
      <c r="J31" s="93" t="s">
        <v>2151</v>
      </c>
      <c r="K31" s="74">
        <v>1</v>
      </c>
      <c r="L31" s="2579">
        <v>1</v>
      </c>
      <c r="M31" s="2771"/>
      <c r="N31" s="2772"/>
      <c r="O31" s="2579">
        <v>1</v>
      </c>
      <c r="P31" s="2771"/>
      <c r="Q31" s="2772"/>
      <c r="R31" s="2579">
        <v>1</v>
      </c>
      <c r="S31" s="2771"/>
      <c r="T31" s="2772"/>
      <c r="U31" s="2638">
        <v>1</v>
      </c>
      <c r="V31" s="2771"/>
      <c r="W31" s="2772"/>
      <c r="X31" s="76" t="s">
        <v>2152</v>
      </c>
      <c r="Y31" s="76" t="s">
        <v>36</v>
      </c>
      <c r="Z31" s="76" t="s">
        <v>93</v>
      </c>
      <c r="AA31" s="76" t="s">
        <v>2153</v>
      </c>
      <c r="AB31" s="2037"/>
      <c r="AC31" s="2038" t="s">
        <v>2160</v>
      </c>
    </row>
    <row r="32" spans="1:29" customFormat="1" ht="171.75" hidden="1" customHeight="1" outlineLevel="1">
      <c r="A32" s="2020"/>
      <c r="B32" s="2030"/>
      <c r="C32" s="2779" t="s">
        <v>1676</v>
      </c>
      <c r="D32" s="77" t="s">
        <v>2161</v>
      </c>
      <c r="E32" s="78" t="s">
        <v>403</v>
      </c>
      <c r="F32" s="94">
        <v>2026</v>
      </c>
      <c r="G32" s="80" t="s">
        <v>32</v>
      </c>
      <c r="H32" s="2039" t="s">
        <v>33</v>
      </c>
      <c r="I32" s="89" t="s">
        <v>2159</v>
      </c>
      <c r="J32" s="89" t="s">
        <v>2151</v>
      </c>
      <c r="K32" s="105">
        <v>1</v>
      </c>
      <c r="L32" s="84">
        <v>0</v>
      </c>
      <c r="M32" s="84">
        <v>0</v>
      </c>
      <c r="N32" s="84">
        <v>0</v>
      </c>
      <c r="O32" s="84">
        <v>0</v>
      </c>
      <c r="P32" s="84">
        <v>0</v>
      </c>
      <c r="Q32" s="84">
        <v>0</v>
      </c>
      <c r="R32" s="84">
        <v>0</v>
      </c>
      <c r="S32" s="84">
        <v>0</v>
      </c>
      <c r="T32" s="84">
        <v>0</v>
      </c>
      <c r="U32" s="84">
        <v>0</v>
      </c>
      <c r="V32" s="84">
        <v>0</v>
      </c>
      <c r="W32" s="84">
        <v>0</v>
      </c>
      <c r="X32" s="2032" t="s">
        <v>2152</v>
      </c>
      <c r="Y32" s="85" t="s">
        <v>36</v>
      </c>
      <c r="Z32" s="85" t="s">
        <v>93</v>
      </c>
      <c r="AA32" s="2032" t="s">
        <v>2153</v>
      </c>
      <c r="AB32" s="111"/>
      <c r="AC32" s="162" t="s">
        <v>2160</v>
      </c>
    </row>
    <row r="33" spans="1:29" customFormat="1" ht="171.75" hidden="1" customHeight="1" outlineLevel="1">
      <c r="A33" s="2020"/>
      <c r="B33" s="2030"/>
      <c r="C33" s="2768"/>
      <c r="D33" s="77" t="s">
        <v>2162</v>
      </c>
      <c r="E33" s="78" t="s">
        <v>403</v>
      </c>
      <c r="F33" s="94">
        <v>2026</v>
      </c>
      <c r="G33" s="80" t="s">
        <v>32</v>
      </c>
      <c r="H33" s="2039" t="s">
        <v>33</v>
      </c>
      <c r="I33" s="89" t="s">
        <v>2159</v>
      </c>
      <c r="J33" s="89" t="s">
        <v>2151</v>
      </c>
      <c r="K33" s="105">
        <v>1</v>
      </c>
      <c r="L33" s="84">
        <v>0</v>
      </c>
      <c r="M33" s="84">
        <v>0</v>
      </c>
      <c r="N33" s="84">
        <v>0</v>
      </c>
      <c r="O33" s="84">
        <v>0</v>
      </c>
      <c r="P33" s="84">
        <v>0</v>
      </c>
      <c r="Q33" s="84">
        <v>0</v>
      </c>
      <c r="R33" s="84">
        <v>0</v>
      </c>
      <c r="S33" s="84">
        <v>0</v>
      </c>
      <c r="T33" s="84">
        <v>0</v>
      </c>
      <c r="U33" s="84">
        <v>0</v>
      </c>
      <c r="V33" s="84">
        <v>0</v>
      </c>
      <c r="W33" s="84">
        <v>0</v>
      </c>
      <c r="X33" s="2032" t="s">
        <v>2152</v>
      </c>
      <c r="Y33" s="85" t="s">
        <v>36</v>
      </c>
      <c r="Z33" s="85" t="s">
        <v>93</v>
      </c>
      <c r="AA33" s="2032" t="s">
        <v>2153</v>
      </c>
      <c r="AB33" s="111"/>
      <c r="AC33" s="162" t="s">
        <v>2160</v>
      </c>
    </row>
    <row r="34" spans="1:29" customFormat="1" ht="171.75" hidden="1" customHeight="1" outlineLevel="1">
      <c r="A34" s="2020"/>
      <c r="B34" s="2030"/>
      <c r="C34" s="2768"/>
      <c r="D34" s="77" t="s">
        <v>2163</v>
      </c>
      <c r="E34" s="78" t="s">
        <v>403</v>
      </c>
      <c r="F34" s="94">
        <v>2026</v>
      </c>
      <c r="G34" s="80" t="s">
        <v>32</v>
      </c>
      <c r="H34" s="2039" t="s">
        <v>33</v>
      </c>
      <c r="I34" s="89" t="s">
        <v>2159</v>
      </c>
      <c r="J34" s="89" t="s">
        <v>2151</v>
      </c>
      <c r="K34" s="105">
        <v>1</v>
      </c>
      <c r="L34" s="84">
        <v>0</v>
      </c>
      <c r="M34" s="84">
        <v>0</v>
      </c>
      <c r="N34" s="84">
        <v>0</v>
      </c>
      <c r="O34" s="84">
        <v>0</v>
      </c>
      <c r="P34" s="84">
        <v>0</v>
      </c>
      <c r="Q34" s="84">
        <v>0</v>
      </c>
      <c r="R34" s="84">
        <v>0</v>
      </c>
      <c r="S34" s="84">
        <v>0</v>
      </c>
      <c r="T34" s="84">
        <v>0</v>
      </c>
      <c r="U34" s="84">
        <v>0</v>
      </c>
      <c r="V34" s="84">
        <v>0</v>
      </c>
      <c r="W34" s="84">
        <v>0</v>
      </c>
      <c r="X34" s="2032" t="s">
        <v>2152</v>
      </c>
      <c r="Y34" s="85" t="s">
        <v>36</v>
      </c>
      <c r="Z34" s="85" t="s">
        <v>93</v>
      </c>
      <c r="AA34" s="2032" t="s">
        <v>2153</v>
      </c>
      <c r="AB34" s="111"/>
      <c r="AC34" s="162" t="s">
        <v>2160</v>
      </c>
    </row>
    <row r="35" spans="1:29" customFormat="1" ht="171.75" customHeight="1" collapsed="1">
      <c r="A35" s="2020">
        <v>4</v>
      </c>
      <c r="B35" s="2034" t="s">
        <v>2164</v>
      </c>
      <c r="C35" s="2776" t="s">
        <v>2165</v>
      </c>
      <c r="D35" s="2772"/>
      <c r="E35" s="98" t="s">
        <v>403</v>
      </c>
      <c r="F35" s="71">
        <v>2026</v>
      </c>
      <c r="G35" s="72" t="s">
        <v>32</v>
      </c>
      <c r="H35" s="73" t="s">
        <v>33</v>
      </c>
      <c r="I35" s="98" t="s">
        <v>2166</v>
      </c>
      <c r="J35" s="93" t="s">
        <v>2167</v>
      </c>
      <c r="K35" s="74">
        <v>1</v>
      </c>
      <c r="L35" s="2579">
        <v>1</v>
      </c>
      <c r="M35" s="2771"/>
      <c r="N35" s="2772"/>
      <c r="O35" s="2579">
        <v>1</v>
      </c>
      <c r="P35" s="2771"/>
      <c r="Q35" s="2772"/>
      <c r="R35" s="2638">
        <v>1</v>
      </c>
      <c r="S35" s="2771"/>
      <c r="T35" s="2772"/>
      <c r="U35" s="2638">
        <v>1</v>
      </c>
      <c r="V35" s="2771"/>
      <c r="W35" s="2772"/>
      <c r="X35" s="76" t="s">
        <v>2168</v>
      </c>
      <c r="Y35" s="76" t="s">
        <v>36</v>
      </c>
      <c r="Z35" s="76" t="s">
        <v>93</v>
      </c>
      <c r="AA35" s="76" t="s">
        <v>2169</v>
      </c>
      <c r="AB35" s="2040"/>
      <c r="AC35" s="2038" t="s">
        <v>2170</v>
      </c>
    </row>
    <row r="36" spans="1:29" customFormat="1" ht="171.75" hidden="1" customHeight="1" outlineLevel="1">
      <c r="A36" s="2020"/>
      <c r="B36" s="2030"/>
      <c r="C36" s="2779" t="s">
        <v>1676</v>
      </c>
      <c r="D36" s="77" t="s">
        <v>2171</v>
      </c>
      <c r="E36" s="89" t="s">
        <v>403</v>
      </c>
      <c r="F36" s="94">
        <v>2026</v>
      </c>
      <c r="G36" s="80" t="s">
        <v>32</v>
      </c>
      <c r="H36" s="2039" t="s">
        <v>33</v>
      </c>
      <c r="I36" s="2041" t="s">
        <v>2166</v>
      </c>
      <c r="J36" s="78" t="s">
        <v>2167</v>
      </c>
      <c r="K36" s="2042">
        <v>1</v>
      </c>
      <c r="L36" s="84">
        <v>0</v>
      </c>
      <c r="M36" s="84">
        <v>0</v>
      </c>
      <c r="N36" s="84">
        <v>0</v>
      </c>
      <c r="O36" s="84">
        <v>0</v>
      </c>
      <c r="P36" s="84">
        <v>0</v>
      </c>
      <c r="Q36" s="84">
        <v>0</v>
      </c>
      <c r="R36" s="84">
        <v>0</v>
      </c>
      <c r="S36" s="84">
        <v>0</v>
      </c>
      <c r="T36" s="84">
        <v>0</v>
      </c>
      <c r="U36" s="84">
        <v>0</v>
      </c>
      <c r="V36" s="84">
        <v>0</v>
      </c>
      <c r="W36" s="2043">
        <v>0</v>
      </c>
      <c r="X36" s="85" t="s">
        <v>2168</v>
      </c>
      <c r="Y36" s="85" t="s">
        <v>36</v>
      </c>
      <c r="Z36" s="85" t="s">
        <v>93</v>
      </c>
      <c r="AA36" s="85" t="s">
        <v>2169</v>
      </c>
      <c r="AB36" s="111"/>
      <c r="AC36" s="162" t="s">
        <v>2170</v>
      </c>
    </row>
    <row r="37" spans="1:29" customFormat="1" ht="171.75" hidden="1" customHeight="1" outlineLevel="1">
      <c r="A37" s="2020"/>
      <c r="B37" s="2030"/>
      <c r="C37" s="2768"/>
      <c r="D37" s="77" t="s">
        <v>2172</v>
      </c>
      <c r="E37" s="89" t="s">
        <v>403</v>
      </c>
      <c r="F37" s="94">
        <v>2026</v>
      </c>
      <c r="G37" s="80" t="s">
        <v>32</v>
      </c>
      <c r="H37" s="2039" t="s">
        <v>33</v>
      </c>
      <c r="I37" s="2041" t="s">
        <v>2166</v>
      </c>
      <c r="J37" s="78" t="s">
        <v>2167</v>
      </c>
      <c r="K37" s="2042">
        <v>1</v>
      </c>
      <c r="L37" s="84">
        <v>0</v>
      </c>
      <c r="M37" s="84">
        <v>0</v>
      </c>
      <c r="N37" s="84">
        <v>0</v>
      </c>
      <c r="O37" s="84">
        <v>0</v>
      </c>
      <c r="P37" s="84">
        <v>0</v>
      </c>
      <c r="Q37" s="84">
        <v>0</v>
      </c>
      <c r="R37" s="84">
        <v>0</v>
      </c>
      <c r="S37" s="84">
        <v>0</v>
      </c>
      <c r="T37" s="84">
        <v>0</v>
      </c>
      <c r="U37" s="84">
        <v>0</v>
      </c>
      <c r="V37" s="2043">
        <v>0</v>
      </c>
      <c r="W37" s="2043"/>
      <c r="X37" s="85" t="s">
        <v>2168</v>
      </c>
      <c r="Y37" s="85" t="s">
        <v>36</v>
      </c>
      <c r="Z37" s="85" t="s">
        <v>93</v>
      </c>
      <c r="AA37" s="85" t="s">
        <v>2169</v>
      </c>
      <c r="AB37" s="111"/>
      <c r="AC37" s="162" t="s">
        <v>2170</v>
      </c>
    </row>
    <row r="38" spans="1:29" customFormat="1" ht="171.75" hidden="1" customHeight="1" outlineLevel="1">
      <c r="A38" s="2020"/>
      <c r="B38" s="2030"/>
      <c r="C38" s="2768"/>
      <c r="D38" s="77" t="s">
        <v>2173</v>
      </c>
      <c r="E38" s="89" t="s">
        <v>403</v>
      </c>
      <c r="F38" s="94">
        <v>2026</v>
      </c>
      <c r="G38" s="80" t="s">
        <v>32</v>
      </c>
      <c r="H38" s="2039" t="s">
        <v>33</v>
      </c>
      <c r="I38" s="2041" t="s">
        <v>2166</v>
      </c>
      <c r="J38" s="78" t="s">
        <v>2167</v>
      </c>
      <c r="K38" s="2042">
        <v>1</v>
      </c>
      <c r="L38" s="84">
        <v>0</v>
      </c>
      <c r="M38" s="84">
        <v>0</v>
      </c>
      <c r="N38" s="84">
        <v>0</v>
      </c>
      <c r="O38" s="84">
        <v>0</v>
      </c>
      <c r="P38" s="84">
        <v>0</v>
      </c>
      <c r="Q38" s="84">
        <v>0</v>
      </c>
      <c r="R38" s="84">
        <v>0</v>
      </c>
      <c r="S38" s="84">
        <v>0</v>
      </c>
      <c r="T38" s="84">
        <v>0</v>
      </c>
      <c r="U38" s="84">
        <v>0</v>
      </c>
      <c r="V38" s="2043">
        <v>0</v>
      </c>
      <c r="W38" s="2043">
        <v>0</v>
      </c>
      <c r="X38" s="85" t="s">
        <v>2168</v>
      </c>
      <c r="Y38" s="85" t="s">
        <v>36</v>
      </c>
      <c r="Z38" s="85" t="s">
        <v>93</v>
      </c>
      <c r="AA38" s="85" t="s">
        <v>2169</v>
      </c>
      <c r="AB38" s="111"/>
      <c r="AC38" s="162" t="s">
        <v>2170</v>
      </c>
    </row>
    <row r="39" spans="1:29" customFormat="1" ht="171.75" hidden="1" customHeight="1" outlineLevel="1">
      <c r="A39" s="2020"/>
      <c r="B39" s="2030"/>
      <c r="C39" s="2768"/>
      <c r="D39" s="77" t="s">
        <v>2174</v>
      </c>
      <c r="E39" s="89" t="s">
        <v>403</v>
      </c>
      <c r="F39" s="94">
        <v>2026</v>
      </c>
      <c r="G39" s="80" t="s">
        <v>32</v>
      </c>
      <c r="H39" s="2039" t="s">
        <v>33</v>
      </c>
      <c r="I39" s="2041" t="s">
        <v>2166</v>
      </c>
      <c r="J39" s="78" t="s">
        <v>2167</v>
      </c>
      <c r="K39" s="2042">
        <v>1</v>
      </c>
      <c r="L39" s="84">
        <v>0</v>
      </c>
      <c r="M39" s="84">
        <v>0</v>
      </c>
      <c r="N39" s="84">
        <v>0</v>
      </c>
      <c r="O39" s="84">
        <v>0</v>
      </c>
      <c r="P39" s="84">
        <v>0</v>
      </c>
      <c r="Q39" s="84">
        <v>0</v>
      </c>
      <c r="R39" s="84">
        <v>0</v>
      </c>
      <c r="S39" s="84">
        <v>0</v>
      </c>
      <c r="T39" s="84">
        <v>0</v>
      </c>
      <c r="U39" s="84">
        <v>0</v>
      </c>
      <c r="V39" s="2043">
        <v>0</v>
      </c>
      <c r="W39" s="2043">
        <v>0</v>
      </c>
      <c r="X39" s="85" t="s">
        <v>2168</v>
      </c>
      <c r="Y39" s="85" t="s">
        <v>36</v>
      </c>
      <c r="Z39" s="85" t="s">
        <v>93</v>
      </c>
      <c r="AA39" s="85" t="s">
        <v>2169</v>
      </c>
      <c r="AB39" s="111"/>
      <c r="AC39" s="162" t="s">
        <v>2170</v>
      </c>
    </row>
    <row r="40" spans="1:29" customFormat="1" ht="171.75" hidden="1" customHeight="1" outlineLevel="1">
      <c r="A40" s="2020"/>
      <c r="B40" s="2030"/>
      <c r="C40" s="2768"/>
      <c r="D40" s="77" t="s">
        <v>2175</v>
      </c>
      <c r="E40" s="89" t="s">
        <v>403</v>
      </c>
      <c r="F40" s="94">
        <v>2026</v>
      </c>
      <c r="G40" s="80" t="s">
        <v>32</v>
      </c>
      <c r="H40" s="2039" t="s">
        <v>33</v>
      </c>
      <c r="I40" s="2041" t="s">
        <v>2166</v>
      </c>
      <c r="J40" s="78" t="s">
        <v>2167</v>
      </c>
      <c r="K40" s="2042">
        <v>1</v>
      </c>
      <c r="L40" s="84">
        <v>0</v>
      </c>
      <c r="M40" s="84">
        <v>0</v>
      </c>
      <c r="N40" s="84">
        <v>0</v>
      </c>
      <c r="O40" s="84">
        <v>0</v>
      </c>
      <c r="P40" s="84">
        <v>0</v>
      </c>
      <c r="Q40" s="84">
        <v>0</v>
      </c>
      <c r="R40" s="84">
        <v>0</v>
      </c>
      <c r="S40" s="84">
        <v>0</v>
      </c>
      <c r="T40" s="84">
        <v>0</v>
      </c>
      <c r="U40" s="84">
        <v>0</v>
      </c>
      <c r="V40" s="2043">
        <v>0</v>
      </c>
      <c r="W40" s="2043">
        <v>0</v>
      </c>
      <c r="X40" s="85" t="s">
        <v>2168</v>
      </c>
      <c r="Y40" s="85" t="s">
        <v>36</v>
      </c>
      <c r="Z40" s="85" t="s">
        <v>93</v>
      </c>
      <c r="AA40" s="85" t="s">
        <v>2169</v>
      </c>
      <c r="AB40" s="111"/>
      <c r="AC40" s="162" t="s">
        <v>2170</v>
      </c>
    </row>
    <row r="41" spans="1:29" customFormat="1" ht="171.75" customHeight="1" collapsed="1">
      <c r="A41" s="2020">
        <v>5</v>
      </c>
      <c r="B41" s="2044" t="s">
        <v>2176</v>
      </c>
      <c r="C41" s="2776" t="s">
        <v>2177</v>
      </c>
      <c r="D41" s="2772"/>
      <c r="E41" s="98" t="s">
        <v>2178</v>
      </c>
      <c r="F41" s="2045">
        <v>2026</v>
      </c>
      <c r="G41" s="2046" t="s">
        <v>32</v>
      </c>
      <c r="H41" s="73" t="s">
        <v>33</v>
      </c>
      <c r="I41" s="93" t="s">
        <v>2179</v>
      </c>
      <c r="J41" s="93" t="s">
        <v>2180</v>
      </c>
      <c r="K41" s="74">
        <v>1</v>
      </c>
      <c r="L41" s="2579">
        <v>1</v>
      </c>
      <c r="M41" s="2771"/>
      <c r="N41" s="2772"/>
      <c r="O41" s="2579">
        <v>1</v>
      </c>
      <c r="P41" s="2771"/>
      <c r="Q41" s="2772"/>
      <c r="R41" s="2638">
        <v>1</v>
      </c>
      <c r="S41" s="2771"/>
      <c r="T41" s="2772"/>
      <c r="U41" s="2638">
        <v>1</v>
      </c>
      <c r="V41" s="2771"/>
      <c r="W41" s="2772"/>
      <c r="X41" s="76" t="s">
        <v>2181</v>
      </c>
      <c r="Y41" s="76" t="s">
        <v>36</v>
      </c>
      <c r="Z41" s="76" t="s">
        <v>93</v>
      </c>
      <c r="AA41" s="76" t="s">
        <v>2182</v>
      </c>
      <c r="AB41" s="2037"/>
      <c r="AC41" s="2038" t="s">
        <v>2183</v>
      </c>
    </row>
    <row r="42" spans="1:29" customFormat="1" ht="171.75" hidden="1" customHeight="1" outlineLevel="1">
      <c r="A42" s="2020"/>
      <c r="B42" s="2030"/>
      <c r="C42" s="2779" t="s">
        <v>1676</v>
      </c>
      <c r="D42" s="77" t="s">
        <v>2184</v>
      </c>
      <c r="E42" s="89" t="s">
        <v>403</v>
      </c>
      <c r="F42" s="2047">
        <v>2026</v>
      </c>
      <c r="G42" s="80" t="s">
        <v>32</v>
      </c>
      <c r="H42" s="2039" t="s">
        <v>33</v>
      </c>
      <c r="I42" s="89" t="s">
        <v>2179</v>
      </c>
      <c r="J42" s="89" t="s">
        <v>2180</v>
      </c>
      <c r="K42" s="105">
        <v>1</v>
      </c>
      <c r="L42" s="84">
        <v>0</v>
      </c>
      <c r="M42" s="84">
        <v>0</v>
      </c>
      <c r="N42" s="84">
        <v>0</v>
      </c>
      <c r="O42" s="84">
        <v>0</v>
      </c>
      <c r="P42" s="84">
        <v>0</v>
      </c>
      <c r="Q42" s="84">
        <v>0</v>
      </c>
      <c r="R42" s="84">
        <v>0</v>
      </c>
      <c r="S42" s="84">
        <v>0</v>
      </c>
      <c r="T42" s="84">
        <v>0</v>
      </c>
      <c r="U42" s="84">
        <v>0</v>
      </c>
      <c r="V42" s="84">
        <v>0</v>
      </c>
      <c r="W42" s="84">
        <v>0</v>
      </c>
      <c r="X42" s="85" t="s">
        <v>2181</v>
      </c>
      <c r="Y42" s="85" t="s">
        <v>36</v>
      </c>
      <c r="Z42" s="85" t="s">
        <v>93</v>
      </c>
      <c r="AA42" s="85" t="s">
        <v>2182</v>
      </c>
      <c r="AB42" s="111"/>
      <c r="AC42" s="162" t="s">
        <v>2183</v>
      </c>
    </row>
    <row r="43" spans="1:29" customFormat="1" ht="171.75" hidden="1" customHeight="1" outlineLevel="1">
      <c r="A43" s="2020"/>
      <c r="B43" s="2030"/>
      <c r="C43" s="2768"/>
      <c r="D43" s="77" t="s">
        <v>2185</v>
      </c>
      <c r="E43" s="89" t="s">
        <v>403</v>
      </c>
      <c r="F43" s="2047">
        <v>2026</v>
      </c>
      <c r="G43" s="80" t="s">
        <v>32</v>
      </c>
      <c r="H43" s="2039" t="s">
        <v>33</v>
      </c>
      <c r="I43" s="89" t="s">
        <v>2179</v>
      </c>
      <c r="J43" s="89" t="s">
        <v>2180</v>
      </c>
      <c r="K43" s="105">
        <v>1</v>
      </c>
      <c r="L43" s="84">
        <v>0</v>
      </c>
      <c r="M43" s="84">
        <v>0</v>
      </c>
      <c r="N43" s="84">
        <v>0</v>
      </c>
      <c r="O43" s="84">
        <v>0</v>
      </c>
      <c r="P43" s="84">
        <v>0</v>
      </c>
      <c r="Q43" s="84">
        <v>0</v>
      </c>
      <c r="R43" s="84">
        <v>0</v>
      </c>
      <c r="S43" s="84">
        <v>0</v>
      </c>
      <c r="T43" s="84">
        <v>0</v>
      </c>
      <c r="U43" s="84">
        <v>0</v>
      </c>
      <c r="V43" s="84">
        <v>0</v>
      </c>
      <c r="W43" s="84">
        <v>0</v>
      </c>
      <c r="X43" s="85" t="s">
        <v>2181</v>
      </c>
      <c r="Y43" s="85" t="s">
        <v>36</v>
      </c>
      <c r="Z43" s="85" t="s">
        <v>93</v>
      </c>
      <c r="AA43" s="85" t="s">
        <v>2182</v>
      </c>
      <c r="AB43" s="111"/>
      <c r="AC43" s="162" t="s">
        <v>2183</v>
      </c>
    </row>
    <row r="44" spans="1:29" customFormat="1" ht="171.75" hidden="1" customHeight="1" outlineLevel="1">
      <c r="A44" s="2020"/>
      <c r="B44" s="2030"/>
      <c r="C44" s="2768"/>
      <c r="D44" s="77" t="s">
        <v>2186</v>
      </c>
      <c r="E44" s="109" t="s">
        <v>403</v>
      </c>
      <c r="F44" s="2047">
        <v>2026</v>
      </c>
      <c r="G44" s="80" t="s">
        <v>32</v>
      </c>
      <c r="H44" s="2039" t="s">
        <v>33</v>
      </c>
      <c r="I44" s="89" t="s">
        <v>2179</v>
      </c>
      <c r="J44" s="109" t="s">
        <v>2180</v>
      </c>
      <c r="K44" s="105">
        <v>1</v>
      </c>
      <c r="L44" s="84">
        <v>0</v>
      </c>
      <c r="M44" s="84">
        <v>0</v>
      </c>
      <c r="N44" s="84">
        <v>0</v>
      </c>
      <c r="O44" s="84">
        <v>0</v>
      </c>
      <c r="P44" s="84">
        <v>0</v>
      </c>
      <c r="Q44" s="84">
        <v>0</v>
      </c>
      <c r="R44" s="84">
        <v>0</v>
      </c>
      <c r="S44" s="84">
        <v>0</v>
      </c>
      <c r="T44" s="84">
        <v>0</v>
      </c>
      <c r="U44" s="84">
        <v>0</v>
      </c>
      <c r="V44" s="84">
        <v>0</v>
      </c>
      <c r="W44" s="84">
        <v>0</v>
      </c>
      <c r="X44" s="85" t="s">
        <v>2181</v>
      </c>
      <c r="Y44" s="85" t="s">
        <v>36</v>
      </c>
      <c r="Z44" s="85" t="s">
        <v>93</v>
      </c>
      <c r="AA44" s="85" t="s">
        <v>2182</v>
      </c>
      <c r="AB44" s="111"/>
      <c r="AC44" s="162" t="s">
        <v>2183</v>
      </c>
    </row>
    <row r="45" spans="1:29" customFormat="1" ht="171.75" customHeight="1" collapsed="1">
      <c r="A45" s="2048">
        <v>6</v>
      </c>
      <c r="B45" s="2044" t="s">
        <v>2187</v>
      </c>
      <c r="C45" s="2776" t="s">
        <v>2188</v>
      </c>
      <c r="D45" s="2772"/>
      <c r="E45" s="98" t="s">
        <v>2189</v>
      </c>
      <c r="F45" s="71">
        <v>2026</v>
      </c>
      <c r="G45" s="72" t="s">
        <v>32</v>
      </c>
      <c r="H45" s="73" t="s">
        <v>33</v>
      </c>
      <c r="I45" s="93" t="s">
        <v>2190</v>
      </c>
      <c r="J45" s="93" t="s">
        <v>2191</v>
      </c>
      <c r="K45" s="74">
        <v>1</v>
      </c>
      <c r="L45" s="2579">
        <v>1</v>
      </c>
      <c r="M45" s="2771"/>
      <c r="N45" s="2772"/>
      <c r="O45" s="2579">
        <v>1</v>
      </c>
      <c r="P45" s="2771"/>
      <c r="Q45" s="2772"/>
      <c r="R45" s="2638">
        <v>1</v>
      </c>
      <c r="S45" s="2771"/>
      <c r="T45" s="2772"/>
      <c r="U45" s="2638">
        <v>1</v>
      </c>
      <c r="V45" s="2771"/>
      <c r="W45" s="2772"/>
      <c r="X45" s="75" t="s">
        <v>2181</v>
      </c>
      <c r="Y45" s="75" t="s">
        <v>36</v>
      </c>
      <c r="Z45" s="75" t="s">
        <v>93</v>
      </c>
      <c r="AA45" s="75" t="s">
        <v>2192</v>
      </c>
      <c r="AB45" s="2049"/>
      <c r="AC45" s="161" t="s">
        <v>2141</v>
      </c>
    </row>
    <row r="46" spans="1:29" customFormat="1" ht="171.75" hidden="1" customHeight="1" outlineLevel="1">
      <c r="A46" s="2020"/>
      <c r="B46" s="2030"/>
      <c r="C46" s="2779" t="s">
        <v>474</v>
      </c>
      <c r="D46" s="77" t="s">
        <v>2193</v>
      </c>
      <c r="E46" s="89">
        <v>12</v>
      </c>
      <c r="F46" s="94">
        <v>2026</v>
      </c>
      <c r="G46" s="80" t="s">
        <v>32</v>
      </c>
      <c r="H46" s="81" t="s">
        <v>33</v>
      </c>
      <c r="I46" s="89" t="s">
        <v>2190</v>
      </c>
      <c r="J46" s="89" t="s">
        <v>2191</v>
      </c>
      <c r="K46" s="2050">
        <v>12</v>
      </c>
      <c r="L46" s="84">
        <v>1</v>
      </c>
      <c r="M46" s="84">
        <v>1</v>
      </c>
      <c r="N46" s="84">
        <v>1</v>
      </c>
      <c r="O46" s="84">
        <v>1</v>
      </c>
      <c r="P46" s="84">
        <v>1</v>
      </c>
      <c r="Q46" s="84">
        <v>1</v>
      </c>
      <c r="R46" s="84">
        <v>1</v>
      </c>
      <c r="S46" s="84">
        <v>1</v>
      </c>
      <c r="T46" s="84">
        <v>1</v>
      </c>
      <c r="U46" s="84">
        <v>1</v>
      </c>
      <c r="V46" s="84">
        <v>1</v>
      </c>
      <c r="W46" s="84">
        <v>1</v>
      </c>
      <c r="X46" s="85" t="s">
        <v>2181</v>
      </c>
      <c r="Y46" s="2051" t="s">
        <v>36</v>
      </c>
      <c r="Z46" s="2051" t="s">
        <v>93</v>
      </c>
      <c r="AA46" s="85" t="s">
        <v>2192</v>
      </c>
      <c r="AB46" s="111"/>
      <c r="AC46" s="162" t="s">
        <v>2141</v>
      </c>
    </row>
    <row r="47" spans="1:29" customFormat="1" ht="171.75" hidden="1" customHeight="1" outlineLevel="1">
      <c r="A47" s="2020"/>
      <c r="B47" s="2030"/>
      <c r="C47" s="2768"/>
      <c r="D47" s="77" t="s">
        <v>2194</v>
      </c>
      <c r="E47" s="89">
        <v>4</v>
      </c>
      <c r="F47" s="94">
        <v>2026</v>
      </c>
      <c r="G47" s="80" t="s">
        <v>32</v>
      </c>
      <c r="H47" s="81" t="s">
        <v>33</v>
      </c>
      <c r="I47" s="89" t="s">
        <v>2190</v>
      </c>
      <c r="J47" s="89" t="s">
        <v>2191</v>
      </c>
      <c r="K47" s="2050">
        <v>4</v>
      </c>
      <c r="L47" s="84">
        <v>0</v>
      </c>
      <c r="M47" s="84">
        <v>0</v>
      </c>
      <c r="N47" s="84">
        <v>1</v>
      </c>
      <c r="O47" s="84">
        <v>0</v>
      </c>
      <c r="P47" s="84">
        <v>0</v>
      </c>
      <c r="Q47" s="84">
        <v>1</v>
      </c>
      <c r="R47" s="84">
        <v>0</v>
      </c>
      <c r="S47" s="84">
        <v>0</v>
      </c>
      <c r="T47" s="84">
        <v>1</v>
      </c>
      <c r="U47" s="84">
        <v>0</v>
      </c>
      <c r="V47" s="84">
        <v>0</v>
      </c>
      <c r="W47" s="84">
        <v>1</v>
      </c>
      <c r="X47" s="85" t="s">
        <v>2181</v>
      </c>
      <c r="Y47" s="2051" t="s">
        <v>36</v>
      </c>
      <c r="Z47" s="2051" t="s">
        <v>93</v>
      </c>
      <c r="AA47" s="85" t="s">
        <v>2192</v>
      </c>
      <c r="AB47" s="111"/>
      <c r="AC47" s="162" t="s">
        <v>2141</v>
      </c>
    </row>
    <row r="48" spans="1:29" customFormat="1" ht="171.75" hidden="1" customHeight="1" outlineLevel="1">
      <c r="A48" s="2020"/>
      <c r="B48" s="2030"/>
      <c r="C48" s="2768"/>
      <c r="D48" s="77" t="s">
        <v>2195</v>
      </c>
      <c r="E48" s="89">
        <v>12</v>
      </c>
      <c r="F48" s="94">
        <v>2026</v>
      </c>
      <c r="G48" s="80" t="s">
        <v>32</v>
      </c>
      <c r="H48" s="81" t="s">
        <v>33</v>
      </c>
      <c r="I48" s="89" t="s">
        <v>2190</v>
      </c>
      <c r="J48" s="89" t="s">
        <v>2191</v>
      </c>
      <c r="K48" s="2050">
        <v>12</v>
      </c>
      <c r="L48" s="84">
        <v>1</v>
      </c>
      <c r="M48" s="84">
        <v>1</v>
      </c>
      <c r="N48" s="84">
        <v>1</v>
      </c>
      <c r="O48" s="84">
        <v>1</v>
      </c>
      <c r="P48" s="84">
        <v>1</v>
      </c>
      <c r="Q48" s="84">
        <v>1</v>
      </c>
      <c r="R48" s="84">
        <v>1</v>
      </c>
      <c r="S48" s="84">
        <v>1</v>
      </c>
      <c r="T48" s="84">
        <v>1</v>
      </c>
      <c r="U48" s="84">
        <v>1</v>
      </c>
      <c r="V48" s="84">
        <v>1</v>
      </c>
      <c r="W48" s="84">
        <v>1</v>
      </c>
      <c r="X48" s="85" t="s">
        <v>2181</v>
      </c>
      <c r="Y48" s="2051" t="s">
        <v>36</v>
      </c>
      <c r="Z48" s="2051" t="s">
        <v>93</v>
      </c>
      <c r="AA48" s="85" t="s">
        <v>2192</v>
      </c>
      <c r="AB48" s="111"/>
      <c r="AC48" s="162" t="s">
        <v>2141</v>
      </c>
    </row>
    <row r="49" spans="1:29" customFormat="1" ht="171.75" customHeight="1" collapsed="1">
      <c r="A49" s="2048">
        <v>6</v>
      </c>
      <c r="B49" s="2044" t="s">
        <v>2196</v>
      </c>
      <c r="C49" s="2776" t="s">
        <v>2197</v>
      </c>
      <c r="D49" s="2772"/>
      <c r="E49" s="98" t="s">
        <v>2198</v>
      </c>
      <c r="F49" s="2045">
        <v>2025</v>
      </c>
      <c r="G49" s="72" t="s">
        <v>32</v>
      </c>
      <c r="H49" s="73" t="s">
        <v>33</v>
      </c>
      <c r="I49" s="93" t="s">
        <v>2199</v>
      </c>
      <c r="J49" s="93" t="s">
        <v>2200</v>
      </c>
      <c r="K49" s="74">
        <v>1</v>
      </c>
      <c r="L49" s="2579">
        <v>1</v>
      </c>
      <c r="M49" s="2771"/>
      <c r="N49" s="2772"/>
      <c r="O49" s="2579">
        <v>1</v>
      </c>
      <c r="P49" s="2771"/>
      <c r="Q49" s="2772"/>
      <c r="R49" s="2638">
        <v>1</v>
      </c>
      <c r="S49" s="2771"/>
      <c r="T49" s="2772"/>
      <c r="U49" s="2638">
        <v>1</v>
      </c>
      <c r="V49" s="2771"/>
      <c r="W49" s="2772"/>
      <c r="X49" s="75" t="s">
        <v>2201</v>
      </c>
      <c r="Y49" s="75" t="s">
        <v>36</v>
      </c>
      <c r="Z49" s="75" t="s">
        <v>93</v>
      </c>
      <c r="AA49" s="75" t="s">
        <v>2202</v>
      </c>
      <c r="AB49" s="2049"/>
      <c r="AC49" s="161" t="s">
        <v>2183</v>
      </c>
    </row>
    <row r="50" spans="1:29" customFormat="1" ht="171.75" hidden="1" customHeight="1" outlineLevel="1">
      <c r="A50" s="2020"/>
      <c r="B50" s="2030"/>
      <c r="C50" s="2779" t="s">
        <v>474</v>
      </c>
      <c r="D50" s="77" t="s">
        <v>2203</v>
      </c>
      <c r="E50" s="89" t="s">
        <v>403</v>
      </c>
      <c r="F50" s="94">
        <v>2025</v>
      </c>
      <c r="G50" s="80" t="s">
        <v>32</v>
      </c>
      <c r="H50" s="81" t="s">
        <v>33</v>
      </c>
      <c r="I50" s="89" t="s">
        <v>2199</v>
      </c>
      <c r="J50" s="89" t="s">
        <v>2200</v>
      </c>
      <c r="K50" s="96">
        <v>12</v>
      </c>
      <c r="L50" s="84">
        <v>1</v>
      </c>
      <c r="M50" s="84">
        <v>1</v>
      </c>
      <c r="N50" s="84">
        <v>1</v>
      </c>
      <c r="O50" s="84">
        <v>1</v>
      </c>
      <c r="P50" s="84">
        <v>1</v>
      </c>
      <c r="Q50" s="84">
        <v>1</v>
      </c>
      <c r="R50" s="84">
        <v>1</v>
      </c>
      <c r="S50" s="84">
        <v>1</v>
      </c>
      <c r="T50" s="84">
        <v>1</v>
      </c>
      <c r="U50" s="84">
        <v>1</v>
      </c>
      <c r="V50" s="84">
        <v>1</v>
      </c>
      <c r="W50" s="84">
        <v>1</v>
      </c>
      <c r="X50" s="2052" t="s">
        <v>2201</v>
      </c>
      <c r="Y50" s="85" t="s">
        <v>36</v>
      </c>
      <c r="Z50" s="85" t="s">
        <v>93</v>
      </c>
      <c r="AA50" s="85" t="s">
        <v>2202</v>
      </c>
      <c r="AB50" s="111"/>
      <c r="AC50" s="162" t="s">
        <v>2183</v>
      </c>
    </row>
    <row r="51" spans="1:29" customFormat="1" ht="171.75" hidden="1" customHeight="1" outlineLevel="1">
      <c r="A51" s="2020"/>
      <c r="B51" s="2030"/>
      <c r="C51" s="2768"/>
      <c r="D51" s="77" t="s">
        <v>2204</v>
      </c>
      <c r="E51" s="89" t="s">
        <v>403</v>
      </c>
      <c r="F51" s="94">
        <v>2025</v>
      </c>
      <c r="G51" s="80" t="s">
        <v>32</v>
      </c>
      <c r="H51" s="81" t="s">
        <v>33</v>
      </c>
      <c r="I51" s="89" t="s">
        <v>2199</v>
      </c>
      <c r="J51" s="89" t="s">
        <v>2200</v>
      </c>
      <c r="K51" s="105">
        <v>1</v>
      </c>
      <c r="L51" s="84">
        <v>0</v>
      </c>
      <c r="M51" s="84">
        <v>0</v>
      </c>
      <c r="N51" s="84">
        <v>0</v>
      </c>
      <c r="O51" s="84">
        <v>0</v>
      </c>
      <c r="P51" s="84">
        <v>0</v>
      </c>
      <c r="Q51" s="84">
        <v>0</v>
      </c>
      <c r="R51" s="84">
        <v>0</v>
      </c>
      <c r="S51" s="84">
        <v>0</v>
      </c>
      <c r="T51" s="84">
        <v>0</v>
      </c>
      <c r="U51" s="84">
        <v>0</v>
      </c>
      <c r="V51" s="84">
        <v>0</v>
      </c>
      <c r="W51" s="84">
        <v>0</v>
      </c>
      <c r="X51" s="2052" t="s">
        <v>2201</v>
      </c>
      <c r="Y51" s="85" t="s">
        <v>36</v>
      </c>
      <c r="Z51" s="85" t="s">
        <v>93</v>
      </c>
      <c r="AA51" s="85" t="s">
        <v>2202</v>
      </c>
      <c r="AB51" s="111"/>
      <c r="AC51" s="162" t="s">
        <v>2183</v>
      </c>
    </row>
    <row r="52" spans="1:29" customFormat="1" ht="171.75" hidden="1" customHeight="1" outlineLevel="1">
      <c r="A52" s="2020"/>
      <c r="B52" s="2053"/>
      <c r="C52" s="2773"/>
      <c r="D52" s="77" t="s">
        <v>2205</v>
      </c>
      <c r="E52" s="109"/>
      <c r="F52" s="79"/>
      <c r="G52" s="2054"/>
      <c r="H52" s="81" t="s">
        <v>33</v>
      </c>
      <c r="I52" s="109"/>
      <c r="J52" s="109"/>
      <c r="K52" s="91"/>
      <c r="L52" s="84">
        <v>0</v>
      </c>
      <c r="M52" s="84">
        <v>0</v>
      </c>
      <c r="N52" s="84">
        <v>0</v>
      </c>
      <c r="O52" s="84">
        <v>0</v>
      </c>
      <c r="P52" s="84">
        <v>0</v>
      </c>
      <c r="Q52" s="84">
        <v>0</v>
      </c>
      <c r="R52" s="84">
        <v>0</v>
      </c>
      <c r="S52" s="84">
        <v>0</v>
      </c>
      <c r="T52" s="84">
        <v>0</v>
      </c>
      <c r="U52" s="84">
        <v>0</v>
      </c>
      <c r="V52" s="84">
        <v>0</v>
      </c>
      <c r="W52" s="84">
        <v>0</v>
      </c>
      <c r="X52" s="2052"/>
      <c r="Y52" s="2051"/>
      <c r="Z52" s="2051"/>
      <c r="AA52" s="85"/>
      <c r="AB52" s="111"/>
      <c r="AC52" s="162"/>
    </row>
    <row r="53" spans="1:29" customFormat="1" ht="195.75" customHeight="1" collapsed="1">
      <c r="A53" s="2048">
        <v>6</v>
      </c>
      <c r="B53" s="2044" t="s">
        <v>2206</v>
      </c>
      <c r="C53" s="2776" t="s">
        <v>2207</v>
      </c>
      <c r="D53" s="2772"/>
      <c r="E53" s="98" t="s">
        <v>2208</v>
      </c>
      <c r="F53" s="71">
        <v>2025</v>
      </c>
      <c r="G53" s="72" t="s">
        <v>32</v>
      </c>
      <c r="H53" s="73" t="s">
        <v>33</v>
      </c>
      <c r="I53" s="93" t="s">
        <v>2209</v>
      </c>
      <c r="J53" s="93" t="s">
        <v>2210</v>
      </c>
      <c r="K53" s="74">
        <v>1</v>
      </c>
      <c r="L53" s="2579">
        <v>1</v>
      </c>
      <c r="M53" s="2771"/>
      <c r="N53" s="2772"/>
      <c r="O53" s="2579">
        <v>1</v>
      </c>
      <c r="P53" s="2771"/>
      <c r="Q53" s="2772"/>
      <c r="R53" s="2638">
        <v>1</v>
      </c>
      <c r="S53" s="2771"/>
      <c r="T53" s="2772"/>
      <c r="U53" s="2638">
        <v>1</v>
      </c>
      <c r="V53" s="2771"/>
      <c r="W53" s="2772"/>
      <c r="X53" s="75" t="s">
        <v>2211</v>
      </c>
      <c r="Y53" s="75" t="s">
        <v>36</v>
      </c>
      <c r="Z53" s="75" t="s">
        <v>93</v>
      </c>
      <c r="AA53" s="75" t="s">
        <v>2212</v>
      </c>
      <c r="AB53" s="2049"/>
      <c r="AC53" s="161" t="s">
        <v>2183</v>
      </c>
    </row>
    <row r="54" spans="1:29" customFormat="1" ht="171.75" hidden="1" customHeight="1" outlineLevel="1">
      <c r="A54" s="2020"/>
      <c r="B54" s="2030"/>
      <c r="C54" s="2779" t="s">
        <v>474</v>
      </c>
      <c r="D54" s="77" t="s">
        <v>2213</v>
      </c>
      <c r="E54" s="89" t="s">
        <v>403</v>
      </c>
      <c r="F54" s="94">
        <v>2025</v>
      </c>
      <c r="G54" s="80" t="s">
        <v>32</v>
      </c>
      <c r="H54" s="81"/>
      <c r="I54" s="89" t="s">
        <v>2209</v>
      </c>
      <c r="J54" s="89" t="s">
        <v>2210</v>
      </c>
      <c r="K54" s="105">
        <v>1</v>
      </c>
      <c r="L54" s="84">
        <v>0</v>
      </c>
      <c r="M54" s="84">
        <v>0</v>
      </c>
      <c r="N54" s="84">
        <v>0</v>
      </c>
      <c r="O54" s="84">
        <v>0</v>
      </c>
      <c r="P54" s="84">
        <v>0</v>
      </c>
      <c r="Q54" s="84">
        <v>0</v>
      </c>
      <c r="R54" s="84">
        <v>0</v>
      </c>
      <c r="S54" s="84">
        <v>0</v>
      </c>
      <c r="T54" s="84">
        <v>0</v>
      </c>
      <c r="U54" s="84">
        <v>0</v>
      </c>
      <c r="V54" s="84">
        <v>0</v>
      </c>
      <c r="W54" s="84">
        <v>0</v>
      </c>
      <c r="X54" s="101" t="s">
        <v>2211</v>
      </c>
      <c r="Y54" s="101" t="s">
        <v>36</v>
      </c>
      <c r="Z54" s="101" t="s">
        <v>93</v>
      </c>
      <c r="AA54" s="85" t="s">
        <v>2212</v>
      </c>
      <c r="AB54" s="111"/>
      <c r="AC54" s="162" t="s">
        <v>2183</v>
      </c>
    </row>
    <row r="55" spans="1:29" customFormat="1" ht="171.75" hidden="1" customHeight="1" outlineLevel="1">
      <c r="A55" s="2020"/>
      <c r="B55" s="2030"/>
      <c r="C55" s="2768"/>
      <c r="D55" s="77" t="s">
        <v>2214</v>
      </c>
      <c r="E55" s="89" t="s">
        <v>403</v>
      </c>
      <c r="F55" s="94">
        <v>2025</v>
      </c>
      <c r="G55" s="80" t="s">
        <v>32</v>
      </c>
      <c r="H55" s="81"/>
      <c r="I55" s="89" t="s">
        <v>2209</v>
      </c>
      <c r="J55" s="89" t="s">
        <v>2210</v>
      </c>
      <c r="K55" s="105">
        <v>1</v>
      </c>
      <c r="L55" s="84">
        <v>0</v>
      </c>
      <c r="M55" s="84">
        <v>0</v>
      </c>
      <c r="N55" s="84">
        <v>0</v>
      </c>
      <c r="O55" s="84">
        <v>0</v>
      </c>
      <c r="P55" s="84">
        <v>0</v>
      </c>
      <c r="Q55" s="84">
        <v>0</v>
      </c>
      <c r="R55" s="84">
        <v>0</v>
      </c>
      <c r="S55" s="84">
        <v>0</v>
      </c>
      <c r="T55" s="84">
        <v>0</v>
      </c>
      <c r="U55" s="84">
        <v>0</v>
      </c>
      <c r="V55" s="84">
        <v>0</v>
      </c>
      <c r="W55" s="84">
        <v>0</v>
      </c>
      <c r="X55" s="101" t="s">
        <v>2211</v>
      </c>
      <c r="Y55" s="101" t="s">
        <v>36</v>
      </c>
      <c r="Z55" s="101" t="s">
        <v>93</v>
      </c>
      <c r="AA55" s="85" t="s">
        <v>2212</v>
      </c>
      <c r="AB55" s="111"/>
      <c r="AC55" s="162" t="s">
        <v>2183</v>
      </c>
    </row>
    <row r="56" spans="1:29" customFormat="1" ht="171.75" hidden="1" customHeight="1" outlineLevel="1">
      <c r="A56" s="2020"/>
      <c r="B56" s="2030"/>
      <c r="C56" s="2768"/>
      <c r="D56" s="77" t="s">
        <v>2215</v>
      </c>
      <c r="E56" s="89" t="s">
        <v>403</v>
      </c>
      <c r="F56" s="94">
        <v>2025</v>
      </c>
      <c r="G56" s="80" t="s">
        <v>32</v>
      </c>
      <c r="H56" s="81"/>
      <c r="I56" s="89" t="s">
        <v>2209</v>
      </c>
      <c r="J56" s="109" t="s">
        <v>2210</v>
      </c>
      <c r="K56" s="105">
        <v>1</v>
      </c>
      <c r="L56" s="84">
        <v>0</v>
      </c>
      <c r="M56" s="84">
        <v>0</v>
      </c>
      <c r="N56" s="84">
        <v>0</v>
      </c>
      <c r="O56" s="84">
        <v>0</v>
      </c>
      <c r="P56" s="84">
        <v>0</v>
      </c>
      <c r="Q56" s="84">
        <v>0</v>
      </c>
      <c r="R56" s="84">
        <v>0</v>
      </c>
      <c r="S56" s="84">
        <v>0</v>
      </c>
      <c r="T56" s="84">
        <v>0</v>
      </c>
      <c r="U56" s="84">
        <v>0</v>
      </c>
      <c r="V56" s="84">
        <v>0</v>
      </c>
      <c r="W56" s="84">
        <v>0</v>
      </c>
      <c r="X56" s="101" t="s">
        <v>2211</v>
      </c>
      <c r="Y56" s="101" t="s">
        <v>36</v>
      </c>
      <c r="Z56" s="101" t="s">
        <v>93</v>
      </c>
      <c r="AA56" s="85" t="s">
        <v>2212</v>
      </c>
      <c r="AB56" s="111"/>
      <c r="AC56" s="162" t="s">
        <v>2183</v>
      </c>
    </row>
    <row r="57" spans="1:29" customFormat="1" ht="212.25" customHeight="1" collapsed="1">
      <c r="A57" s="2048">
        <v>6</v>
      </c>
      <c r="B57" s="2044" t="s">
        <v>2216</v>
      </c>
      <c r="C57" s="2776" t="s">
        <v>2217</v>
      </c>
      <c r="D57" s="2772"/>
      <c r="E57" s="98" t="s">
        <v>2218</v>
      </c>
      <c r="F57" s="71">
        <v>2026</v>
      </c>
      <c r="G57" s="72" t="s">
        <v>32</v>
      </c>
      <c r="H57" s="73" t="s">
        <v>33</v>
      </c>
      <c r="I57" s="93" t="s">
        <v>2219</v>
      </c>
      <c r="J57" s="93" t="s">
        <v>2200</v>
      </c>
      <c r="K57" s="74">
        <v>1</v>
      </c>
      <c r="L57" s="2579">
        <v>1</v>
      </c>
      <c r="M57" s="2771"/>
      <c r="N57" s="2772"/>
      <c r="O57" s="2579">
        <v>1</v>
      </c>
      <c r="P57" s="2771"/>
      <c r="Q57" s="2772"/>
      <c r="R57" s="2638">
        <v>1</v>
      </c>
      <c r="S57" s="2771"/>
      <c r="T57" s="2772"/>
      <c r="U57" s="2638">
        <v>1</v>
      </c>
      <c r="V57" s="2771"/>
      <c r="W57" s="2772"/>
      <c r="X57" s="75" t="s">
        <v>2220</v>
      </c>
      <c r="Y57" s="75" t="s">
        <v>36</v>
      </c>
      <c r="Z57" s="75" t="s">
        <v>93</v>
      </c>
      <c r="AA57" s="75" t="s">
        <v>2221</v>
      </c>
      <c r="AB57" s="2049"/>
      <c r="AC57" s="161" t="s">
        <v>2222</v>
      </c>
    </row>
    <row r="58" spans="1:29" customFormat="1" ht="171.75" hidden="1" customHeight="1" outlineLevel="1">
      <c r="A58" s="2020"/>
      <c r="B58" s="2030"/>
      <c r="C58" s="2779" t="s">
        <v>474</v>
      </c>
      <c r="D58" s="77" t="s">
        <v>2223</v>
      </c>
      <c r="E58" s="89" t="s">
        <v>403</v>
      </c>
      <c r="F58" s="94">
        <v>2026</v>
      </c>
      <c r="G58" s="80" t="s">
        <v>32</v>
      </c>
      <c r="H58" s="2039" t="s">
        <v>33</v>
      </c>
      <c r="I58" s="89" t="s">
        <v>2219</v>
      </c>
      <c r="J58" s="89" t="s">
        <v>2200</v>
      </c>
      <c r="K58" s="2055">
        <v>12</v>
      </c>
      <c r="L58" s="84">
        <v>1</v>
      </c>
      <c r="M58" s="84">
        <v>1</v>
      </c>
      <c r="N58" s="84">
        <v>1</v>
      </c>
      <c r="O58" s="84">
        <v>1</v>
      </c>
      <c r="P58" s="84">
        <v>1</v>
      </c>
      <c r="Q58" s="84">
        <v>1</v>
      </c>
      <c r="R58" s="84">
        <v>1</v>
      </c>
      <c r="S58" s="84">
        <v>1</v>
      </c>
      <c r="T58" s="84">
        <v>1</v>
      </c>
      <c r="U58" s="84">
        <v>1</v>
      </c>
      <c r="V58" s="84">
        <v>1</v>
      </c>
      <c r="W58" s="84">
        <v>1</v>
      </c>
      <c r="X58" s="101" t="s">
        <v>2220</v>
      </c>
      <c r="Y58" s="101" t="s">
        <v>36</v>
      </c>
      <c r="Z58" s="101" t="s">
        <v>93</v>
      </c>
      <c r="AA58" s="85" t="s">
        <v>2221</v>
      </c>
      <c r="AB58" s="111"/>
      <c r="AC58" s="162" t="s">
        <v>2222</v>
      </c>
    </row>
    <row r="59" spans="1:29" customFormat="1" ht="171.75" hidden="1" customHeight="1" outlineLevel="1">
      <c r="A59" s="2020"/>
      <c r="B59" s="2030"/>
      <c r="C59" s="2768"/>
      <c r="D59" s="77" t="s">
        <v>2224</v>
      </c>
      <c r="E59" s="94">
        <v>2026</v>
      </c>
      <c r="F59" s="94">
        <v>2026</v>
      </c>
      <c r="G59" s="80" t="s">
        <v>32</v>
      </c>
      <c r="H59" s="2039" t="s">
        <v>33</v>
      </c>
      <c r="I59" s="89" t="s">
        <v>2219</v>
      </c>
      <c r="J59" s="89" t="s">
        <v>2200</v>
      </c>
      <c r="K59" s="2055">
        <v>12</v>
      </c>
      <c r="L59" s="84">
        <v>1</v>
      </c>
      <c r="M59" s="84">
        <v>1</v>
      </c>
      <c r="N59" s="84">
        <v>1</v>
      </c>
      <c r="O59" s="84">
        <v>1</v>
      </c>
      <c r="P59" s="84">
        <v>1</v>
      </c>
      <c r="Q59" s="84">
        <v>1</v>
      </c>
      <c r="R59" s="84">
        <v>1</v>
      </c>
      <c r="S59" s="84">
        <v>1</v>
      </c>
      <c r="T59" s="84">
        <v>1</v>
      </c>
      <c r="U59" s="84">
        <v>1</v>
      </c>
      <c r="V59" s="84">
        <v>1</v>
      </c>
      <c r="W59" s="84">
        <v>1</v>
      </c>
      <c r="X59" s="101" t="s">
        <v>2220</v>
      </c>
      <c r="Y59" s="101" t="s">
        <v>36</v>
      </c>
      <c r="Z59" s="101" t="s">
        <v>93</v>
      </c>
      <c r="AA59" s="85" t="s">
        <v>2221</v>
      </c>
      <c r="AB59" s="111"/>
      <c r="AC59" s="162" t="s">
        <v>2222</v>
      </c>
    </row>
    <row r="60" spans="1:29" customFormat="1" ht="171.75" hidden="1" customHeight="1" outlineLevel="1">
      <c r="A60" s="2020"/>
      <c r="B60" s="2030"/>
      <c r="C60" s="2768"/>
      <c r="D60" s="77" t="s">
        <v>2225</v>
      </c>
      <c r="E60" s="94">
        <v>2026</v>
      </c>
      <c r="F60" s="94">
        <v>2026</v>
      </c>
      <c r="G60" s="80" t="s">
        <v>32</v>
      </c>
      <c r="H60" s="2039" t="s">
        <v>33</v>
      </c>
      <c r="I60" s="89" t="s">
        <v>2219</v>
      </c>
      <c r="J60" s="109" t="s">
        <v>2200</v>
      </c>
      <c r="K60" s="2055">
        <v>12</v>
      </c>
      <c r="L60" s="84">
        <v>1</v>
      </c>
      <c r="M60" s="84">
        <v>1</v>
      </c>
      <c r="N60" s="84">
        <v>1</v>
      </c>
      <c r="O60" s="84">
        <v>1</v>
      </c>
      <c r="P60" s="84">
        <v>1</v>
      </c>
      <c r="Q60" s="84">
        <v>1</v>
      </c>
      <c r="R60" s="84">
        <v>1</v>
      </c>
      <c r="S60" s="84">
        <v>1</v>
      </c>
      <c r="T60" s="84">
        <v>1</v>
      </c>
      <c r="U60" s="84">
        <v>1</v>
      </c>
      <c r="V60" s="84">
        <v>1</v>
      </c>
      <c r="W60" s="84">
        <v>1</v>
      </c>
      <c r="X60" s="101" t="s">
        <v>2220</v>
      </c>
      <c r="Y60" s="101" t="s">
        <v>36</v>
      </c>
      <c r="Z60" s="101" t="s">
        <v>93</v>
      </c>
      <c r="AA60" s="85" t="s">
        <v>2221</v>
      </c>
      <c r="AB60" s="111"/>
      <c r="AC60" s="162" t="s">
        <v>2222</v>
      </c>
    </row>
    <row r="61" spans="1:29" customFormat="1" ht="171.75" hidden="1" customHeight="1" outlineLevel="1">
      <c r="A61" s="2020"/>
      <c r="B61" s="2030"/>
      <c r="C61" s="2768"/>
      <c r="D61" s="77" t="s">
        <v>2226</v>
      </c>
      <c r="E61" s="94">
        <v>2026</v>
      </c>
      <c r="F61" s="94">
        <v>2026</v>
      </c>
      <c r="G61" s="80" t="s">
        <v>32</v>
      </c>
      <c r="H61" s="2039" t="s">
        <v>33</v>
      </c>
      <c r="I61" s="89" t="s">
        <v>2219</v>
      </c>
      <c r="J61" s="109" t="s">
        <v>2200</v>
      </c>
      <c r="K61" s="105">
        <v>1</v>
      </c>
      <c r="L61" s="84">
        <v>0</v>
      </c>
      <c r="M61" s="84">
        <v>0</v>
      </c>
      <c r="N61" s="84">
        <v>0</v>
      </c>
      <c r="O61" s="84">
        <v>0</v>
      </c>
      <c r="P61" s="84">
        <v>0</v>
      </c>
      <c r="Q61" s="84">
        <v>0</v>
      </c>
      <c r="R61" s="84">
        <v>0</v>
      </c>
      <c r="S61" s="84">
        <v>0</v>
      </c>
      <c r="T61" s="84">
        <v>0</v>
      </c>
      <c r="U61" s="84">
        <v>0</v>
      </c>
      <c r="V61" s="84">
        <v>0</v>
      </c>
      <c r="W61" s="84">
        <v>0</v>
      </c>
      <c r="X61" s="85" t="s">
        <v>2220</v>
      </c>
      <c r="Y61" s="85" t="s">
        <v>36</v>
      </c>
      <c r="Z61" s="85" t="s">
        <v>93</v>
      </c>
      <c r="AA61" s="85" t="s">
        <v>2221</v>
      </c>
      <c r="AB61" s="111"/>
      <c r="AC61" s="162" t="s">
        <v>2222</v>
      </c>
    </row>
    <row r="62" spans="1:29" customFormat="1" ht="222" customHeight="1" collapsed="1">
      <c r="A62" s="2048">
        <v>6</v>
      </c>
      <c r="B62" s="2044" t="s">
        <v>2227</v>
      </c>
      <c r="C62" s="2776" t="s">
        <v>2228</v>
      </c>
      <c r="D62" s="2772"/>
      <c r="E62" s="98" t="s">
        <v>2229</v>
      </c>
      <c r="F62" s="71">
        <v>2026</v>
      </c>
      <c r="G62" s="72" t="s">
        <v>32</v>
      </c>
      <c r="H62" s="73" t="s">
        <v>33</v>
      </c>
      <c r="I62" s="93" t="s">
        <v>2230</v>
      </c>
      <c r="J62" s="93" t="s">
        <v>2210</v>
      </c>
      <c r="K62" s="74">
        <v>1</v>
      </c>
      <c r="L62" s="2579">
        <v>1</v>
      </c>
      <c r="M62" s="2771"/>
      <c r="N62" s="2772"/>
      <c r="O62" s="2579">
        <v>1</v>
      </c>
      <c r="P62" s="2771"/>
      <c r="Q62" s="2772"/>
      <c r="R62" s="2638">
        <v>1</v>
      </c>
      <c r="S62" s="2771"/>
      <c r="T62" s="2772"/>
      <c r="U62" s="2638">
        <v>1</v>
      </c>
      <c r="V62" s="2771"/>
      <c r="W62" s="2772"/>
      <c r="X62" s="75" t="s">
        <v>2231</v>
      </c>
      <c r="Y62" s="75" t="s">
        <v>36</v>
      </c>
      <c r="Z62" s="75" t="s">
        <v>93</v>
      </c>
      <c r="AA62" s="75" t="s">
        <v>2232</v>
      </c>
      <c r="AB62" s="2049"/>
      <c r="AC62" s="161" t="s">
        <v>2222</v>
      </c>
    </row>
    <row r="63" spans="1:29" customFormat="1" ht="171.75" hidden="1" customHeight="1" outlineLevel="1">
      <c r="A63" s="2020"/>
      <c r="B63" s="2030"/>
      <c r="C63" s="2779" t="s">
        <v>474</v>
      </c>
      <c r="D63" s="77" t="s">
        <v>2233</v>
      </c>
      <c r="E63" s="89" t="s">
        <v>403</v>
      </c>
      <c r="F63" s="71"/>
      <c r="G63" s="80" t="s">
        <v>32</v>
      </c>
      <c r="H63" s="73" t="s">
        <v>33</v>
      </c>
      <c r="I63" s="89" t="s">
        <v>2230</v>
      </c>
      <c r="J63" s="89" t="s">
        <v>2210</v>
      </c>
      <c r="K63" s="105">
        <v>1</v>
      </c>
      <c r="L63" s="84">
        <v>0</v>
      </c>
      <c r="M63" s="84">
        <v>0</v>
      </c>
      <c r="N63" s="84">
        <v>0</v>
      </c>
      <c r="O63" s="84">
        <v>0</v>
      </c>
      <c r="P63" s="84">
        <v>0</v>
      </c>
      <c r="Q63" s="84">
        <v>0</v>
      </c>
      <c r="R63" s="84">
        <v>0</v>
      </c>
      <c r="S63" s="84">
        <v>0</v>
      </c>
      <c r="T63" s="84">
        <v>0</v>
      </c>
      <c r="U63" s="84">
        <v>0</v>
      </c>
      <c r="V63" s="84">
        <v>0</v>
      </c>
      <c r="W63" s="84">
        <v>0</v>
      </c>
      <c r="X63" s="2052" t="s">
        <v>2231</v>
      </c>
      <c r="Y63" s="85" t="s">
        <v>36</v>
      </c>
      <c r="Z63" s="85" t="s">
        <v>93</v>
      </c>
      <c r="AA63" s="85" t="s">
        <v>2232</v>
      </c>
      <c r="AB63" s="111"/>
      <c r="AC63" s="162" t="s">
        <v>2222</v>
      </c>
    </row>
    <row r="64" spans="1:29" customFormat="1" ht="171.75" hidden="1" customHeight="1" outlineLevel="1">
      <c r="A64" s="2020"/>
      <c r="B64" s="2030"/>
      <c r="C64" s="2768"/>
      <c r="D64" s="77" t="s">
        <v>2234</v>
      </c>
      <c r="E64" s="89" t="s">
        <v>403</v>
      </c>
      <c r="F64" s="71"/>
      <c r="G64" s="80" t="s">
        <v>32</v>
      </c>
      <c r="H64" s="73" t="s">
        <v>33</v>
      </c>
      <c r="I64" s="2056" t="s">
        <v>2230</v>
      </c>
      <c r="J64" s="89" t="s">
        <v>2210</v>
      </c>
      <c r="K64" s="105">
        <v>1</v>
      </c>
      <c r="L64" s="84">
        <v>0</v>
      </c>
      <c r="M64" s="84">
        <v>0</v>
      </c>
      <c r="N64" s="84">
        <v>0</v>
      </c>
      <c r="O64" s="84">
        <v>0</v>
      </c>
      <c r="P64" s="84">
        <v>0</v>
      </c>
      <c r="Q64" s="84">
        <v>0</v>
      </c>
      <c r="R64" s="84">
        <v>0</v>
      </c>
      <c r="S64" s="84">
        <v>0</v>
      </c>
      <c r="T64" s="84">
        <v>0</v>
      </c>
      <c r="U64" s="84">
        <v>0</v>
      </c>
      <c r="V64" s="84">
        <v>0</v>
      </c>
      <c r="W64" s="84">
        <v>0</v>
      </c>
      <c r="X64" s="2052" t="s">
        <v>2231</v>
      </c>
      <c r="Y64" s="85" t="s">
        <v>36</v>
      </c>
      <c r="Z64" s="85" t="s">
        <v>93</v>
      </c>
      <c r="AA64" s="85" t="s">
        <v>2232</v>
      </c>
      <c r="AB64" s="111"/>
      <c r="AC64" s="162" t="s">
        <v>2222</v>
      </c>
    </row>
    <row r="65" spans="1:29" customFormat="1" ht="171.75" hidden="1" customHeight="1" outlineLevel="1">
      <c r="A65" s="2020"/>
      <c r="B65" s="2030"/>
      <c r="C65" s="2768"/>
      <c r="D65" s="77" t="s">
        <v>2235</v>
      </c>
      <c r="E65" s="89" t="s">
        <v>403</v>
      </c>
      <c r="F65" s="71"/>
      <c r="G65" s="80" t="s">
        <v>32</v>
      </c>
      <c r="H65" s="73" t="s">
        <v>33</v>
      </c>
      <c r="I65" s="109" t="s">
        <v>2230</v>
      </c>
      <c r="J65" s="109" t="s">
        <v>2210</v>
      </c>
      <c r="K65" s="105">
        <v>1</v>
      </c>
      <c r="L65" s="84">
        <v>0</v>
      </c>
      <c r="M65" s="84">
        <v>0</v>
      </c>
      <c r="N65" s="84">
        <v>0</v>
      </c>
      <c r="O65" s="84">
        <v>0</v>
      </c>
      <c r="P65" s="84">
        <v>0</v>
      </c>
      <c r="Q65" s="84">
        <v>0</v>
      </c>
      <c r="R65" s="84">
        <v>0</v>
      </c>
      <c r="S65" s="84">
        <v>0</v>
      </c>
      <c r="T65" s="84">
        <v>0</v>
      </c>
      <c r="U65" s="84">
        <v>0</v>
      </c>
      <c r="V65" s="84">
        <v>0</v>
      </c>
      <c r="W65" s="84">
        <v>0</v>
      </c>
      <c r="X65" s="2052" t="s">
        <v>2231</v>
      </c>
      <c r="Y65" s="85" t="s">
        <v>36</v>
      </c>
      <c r="Z65" s="85" t="s">
        <v>93</v>
      </c>
      <c r="AA65" s="85" t="s">
        <v>2232</v>
      </c>
      <c r="AB65" s="111"/>
      <c r="AC65" s="162" t="s">
        <v>2222</v>
      </c>
    </row>
    <row r="66" spans="1:29" customFormat="1" ht="210" customHeight="1" collapsed="1">
      <c r="A66" s="2048">
        <v>6</v>
      </c>
      <c r="B66" s="2044" t="s">
        <v>2236</v>
      </c>
      <c r="C66" s="2776" t="s">
        <v>2237</v>
      </c>
      <c r="D66" s="2772"/>
      <c r="E66" s="98" t="s">
        <v>2238</v>
      </c>
      <c r="F66" s="71">
        <v>2026</v>
      </c>
      <c r="G66" s="72" t="s">
        <v>32</v>
      </c>
      <c r="H66" s="73" t="s">
        <v>33</v>
      </c>
      <c r="I66" s="93" t="s">
        <v>2239</v>
      </c>
      <c r="J66" s="93" t="s">
        <v>2240</v>
      </c>
      <c r="K66" s="74">
        <v>1</v>
      </c>
      <c r="L66" s="2579">
        <v>1</v>
      </c>
      <c r="M66" s="2771"/>
      <c r="N66" s="2772"/>
      <c r="O66" s="2579">
        <v>1</v>
      </c>
      <c r="P66" s="2771"/>
      <c r="Q66" s="2772"/>
      <c r="R66" s="2638">
        <v>1</v>
      </c>
      <c r="S66" s="2771"/>
      <c r="T66" s="2772"/>
      <c r="U66" s="2638">
        <v>1</v>
      </c>
      <c r="V66" s="2771"/>
      <c r="W66" s="2772"/>
      <c r="X66" s="75" t="s">
        <v>2241</v>
      </c>
      <c r="Y66" s="75" t="s">
        <v>36</v>
      </c>
      <c r="Z66" s="75" t="s">
        <v>78</v>
      </c>
      <c r="AA66" s="75" t="s">
        <v>2242</v>
      </c>
      <c r="AB66" s="2049"/>
      <c r="AC66" s="161" t="s">
        <v>2222</v>
      </c>
    </row>
    <row r="67" spans="1:29" customFormat="1" ht="171.75" hidden="1" customHeight="1" outlineLevel="1">
      <c r="A67" s="2020"/>
      <c r="B67" s="2030"/>
      <c r="C67" s="2779" t="s">
        <v>474</v>
      </c>
      <c r="D67" s="77" t="s">
        <v>2243</v>
      </c>
      <c r="E67" s="89" t="s">
        <v>403</v>
      </c>
      <c r="F67" s="94">
        <v>2026</v>
      </c>
      <c r="G67" s="80" t="s">
        <v>32</v>
      </c>
      <c r="H67" s="2039" t="s">
        <v>33</v>
      </c>
      <c r="I67" s="89" t="s">
        <v>2239</v>
      </c>
      <c r="J67" s="89" t="s">
        <v>2240</v>
      </c>
      <c r="K67" s="96">
        <v>12</v>
      </c>
      <c r="L67" s="84">
        <v>1</v>
      </c>
      <c r="M67" s="84">
        <v>1</v>
      </c>
      <c r="N67" s="84">
        <v>1</v>
      </c>
      <c r="O67" s="84">
        <v>1</v>
      </c>
      <c r="P67" s="84">
        <v>1</v>
      </c>
      <c r="Q67" s="84">
        <v>1</v>
      </c>
      <c r="R67" s="84">
        <v>1</v>
      </c>
      <c r="S67" s="84">
        <v>1</v>
      </c>
      <c r="T67" s="84">
        <v>1</v>
      </c>
      <c r="U67" s="84">
        <v>1</v>
      </c>
      <c r="V67" s="84">
        <v>1</v>
      </c>
      <c r="W67" s="84">
        <v>1</v>
      </c>
      <c r="X67" s="2052" t="s">
        <v>2241</v>
      </c>
      <c r="Y67" s="85" t="s">
        <v>36</v>
      </c>
      <c r="Z67" s="85" t="s">
        <v>78</v>
      </c>
      <c r="AA67" s="85" t="s">
        <v>2242</v>
      </c>
      <c r="AB67" s="111"/>
      <c r="AC67" s="162" t="s">
        <v>2222</v>
      </c>
    </row>
    <row r="68" spans="1:29" customFormat="1" ht="171.75" hidden="1" customHeight="1" outlineLevel="1">
      <c r="A68" s="2020"/>
      <c r="B68" s="2030"/>
      <c r="C68" s="2768"/>
      <c r="D68" s="77" t="s">
        <v>2244</v>
      </c>
      <c r="E68" s="89" t="s">
        <v>403</v>
      </c>
      <c r="F68" s="94">
        <v>2026</v>
      </c>
      <c r="G68" s="80" t="s">
        <v>32</v>
      </c>
      <c r="H68" s="2039" t="s">
        <v>33</v>
      </c>
      <c r="I68" s="89" t="s">
        <v>2239</v>
      </c>
      <c r="J68" s="89" t="s">
        <v>2240</v>
      </c>
      <c r="K68" s="96">
        <v>12</v>
      </c>
      <c r="L68" s="84">
        <v>1</v>
      </c>
      <c r="M68" s="84">
        <v>1</v>
      </c>
      <c r="N68" s="84">
        <v>1</v>
      </c>
      <c r="O68" s="84">
        <v>1</v>
      </c>
      <c r="P68" s="84">
        <v>1</v>
      </c>
      <c r="Q68" s="84">
        <v>1</v>
      </c>
      <c r="R68" s="84">
        <v>1</v>
      </c>
      <c r="S68" s="84">
        <v>1</v>
      </c>
      <c r="T68" s="84">
        <v>1</v>
      </c>
      <c r="U68" s="84">
        <v>1</v>
      </c>
      <c r="V68" s="84">
        <v>1</v>
      </c>
      <c r="W68" s="84">
        <v>1</v>
      </c>
      <c r="X68" s="2052" t="s">
        <v>2241</v>
      </c>
      <c r="Y68" s="85" t="s">
        <v>36</v>
      </c>
      <c r="Z68" s="85" t="s">
        <v>78</v>
      </c>
      <c r="AA68" s="85" t="s">
        <v>2242</v>
      </c>
      <c r="AB68" s="111"/>
      <c r="AC68" s="162" t="s">
        <v>2222</v>
      </c>
    </row>
    <row r="69" spans="1:29" customFormat="1" ht="171.75" hidden="1" customHeight="1" outlineLevel="1">
      <c r="A69" s="2020"/>
      <c r="B69" s="2030"/>
      <c r="C69" s="2768"/>
      <c r="D69" s="77" t="s">
        <v>2245</v>
      </c>
      <c r="E69" s="89" t="s">
        <v>403</v>
      </c>
      <c r="F69" s="94">
        <v>2026</v>
      </c>
      <c r="G69" s="80" t="s">
        <v>32</v>
      </c>
      <c r="H69" s="2039" t="s">
        <v>33</v>
      </c>
      <c r="I69" s="109" t="s">
        <v>2239</v>
      </c>
      <c r="J69" s="109" t="s">
        <v>2240</v>
      </c>
      <c r="K69" s="96">
        <v>12</v>
      </c>
      <c r="L69" s="84">
        <v>1</v>
      </c>
      <c r="M69" s="84">
        <v>1</v>
      </c>
      <c r="N69" s="84">
        <v>1</v>
      </c>
      <c r="O69" s="84">
        <v>1</v>
      </c>
      <c r="P69" s="84">
        <v>1</v>
      </c>
      <c r="Q69" s="84">
        <v>1</v>
      </c>
      <c r="R69" s="84">
        <v>1</v>
      </c>
      <c r="S69" s="84">
        <v>1</v>
      </c>
      <c r="T69" s="84">
        <v>1</v>
      </c>
      <c r="U69" s="84">
        <v>1</v>
      </c>
      <c r="V69" s="84">
        <v>1</v>
      </c>
      <c r="W69" s="84">
        <v>1</v>
      </c>
      <c r="X69" s="2052" t="s">
        <v>2241</v>
      </c>
      <c r="Y69" s="85" t="s">
        <v>36</v>
      </c>
      <c r="Z69" s="85" t="s">
        <v>78</v>
      </c>
      <c r="AA69" s="85" t="s">
        <v>2242</v>
      </c>
      <c r="AB69" s="111"/>
      <c r="AC69" s="162" t="s">
        <v>2222</v>
      </c>
    </row>
    <row r="70" spans="1:29" customFormat="1" ht="171.75" hidden="1" customHeight="1" outlineLevel="1">
      <c r="A70" s="2020"/>
      <c r="B70" s="2053"/>
      <c r="C70" s="2773"/>
      <c r="D70" s="77" t="s">
        <v>2246</v>
      </c>
      <c r="E70" s="109"/>
      <c r="F70" s="79"/>
      <c r="G70" s="2054"/>
      <c r="H70" s="2039" t="s">
        <v>33</v>
      </c>
      <c r="I70" s="109"/>
      <c r="J70" s="109"/>
      <c r="K70" s="91"/>
      <c r="L70" s="84">
        <v>0</v>
      </c>
      <c r="M70" s="84">
        <v>0</v>
      </c>
      <c r="N70" s="84">
        <v>0</v>
      </c>
      <c r="O70" s="84">
        <v>0</v>
      </c>
      <c r="P70" s="84">
        <v>0</v>
      </c>
      <c r="Q70" s="84">
        <v>0</v>
      </c>
      <c r="R70" s="84">
        <v>0</v>
      </c>
      <c r="S70" s="84">
        <v>0</v>
      </c>
      <c r="T70" s="84">
        <v>0</v>
      </c>
      <c r="U70" s="84">
        <v>0</v>
      </c>
      <c r="V70" s="84">
        <v>0</v>
      </c>
      <c r="W70" s="84">
        <v>0</v>
      </c>
      <c r="X70" s="2052"/>
      <c r="Y70" s="2051"/>
      <c r="Z70" s="2051"/>
      <c r="AA70" s="85"/>
      <c r="AB70" s="111"/>
      <c r="AC70" s="162"/>
    </row>
    <row r="71" spans="1:29" customFormat="1" ht="183" customHeight="1" collapsed="1">
      <c r="A71" s="2048">
        <v>6</v>
      </c>
      <c r="B71" s="2044" t="s">
        <v>2247</v>
      </c>
      <c r="C71" s="2776" t="s">
        <v>2248</v>
      </c>
      <c r="D71" s="2772"/>
      <c r="E71" s="98" t="s">
        <v>2249</v>
      </c>
      <c r="F71" s="71">
        <v>2026</v>
      </c>
      <c r="G71" s="72" t="s">
        <v>32</v>
      </c>
      <c r="H71" s="73" t="s">
        <v>33</v>
      </c>
      <c r="I71" s="93" t="s">
        <v>2250</v>
      </c>
      <c r="J71" s="93" t="s">
        <v>2200</v>
      </c>
      <c r="K71" s="74">
        <v>1</v>
      </c>
      <c r="L71" s="2579">
        <v>1</v>
      </c>
      <c r="M71" s="2771"/>
      <c r="N71" s="2772"/>
      <c r="O71" s="2579">
        <v>1</v>
      </c>
      <c r="P71" s="2771"/>
      <c r="Q71" s="2772"/>
      <c r="R71" s="2638">
        <v>1</v>
      </c>
      <c r="S71" s="2771"/>
      <c r="T71" s="2772"/>
      <c r="U71" s="2638">
        <v>1</v>
      </c>
      <c r="V71" s="2771"/>
      <c r="W71" s="2772"/>
      <c r="X71" s="75" t="s">
        <v>2251</v>
      </c>
      <c r="Y71" s="75" t="s">
        <v>36</v>
      </c>
      <c r="Z71" s="75" t="s">
        <v>93</v>
      </c>
      <c r="AA71" s="75" t="s">
        <v>2252</v>
      </c>
      <c r="AB71" s="2049"/>
      <c r="AC71" s="161" t="s">
        <v>2222</v>
      </c>
    </row>
    <row r="72" spans="1:29" customFormat="1" ht="171.75" hidden="1" customHeight="1" outlineLevel="1">
      <c r="A72" s="2020"/>
      <c r="B72" s="2030"/>
      <c r="C72" s="2779" t="s">
        <v>474</v>
      </c>
      <c r="D72" s="77" t="s">
        <v>2253</v>
      </c>
      <c r="E72" s="89" t="s">
        <v>403</v>
      </c>
      <c r="F72" s="79">
        <v>2026</v>
      </c>
      <c r="G72" s="80" t="s">
        <v>32</v>
      </c>
      <c r="H72" s="2039" t="s">
        <v>33</v>
      </c>
      <c r="I72" s="89" t="s">
        <v>2250</v>
      </c>
      <c r="J72" s="89" t="s">
        <v>2200</v>
      </c>
      <c r="K72" s="2055">
        <v>12</v>
      </c>
      <c r="L72" s="84">
        <v>1</v>
      </c>
      <c r="M72" s="84">
        <v>1</v>
      </c>
      <c r="N72" s="84">
        <v>1</v>
      </c>
      <c r="O72" s="84">
        <v>1</v>
      </c>
      <c r="P72" s="84">
        <v>1</v>
      </c>
      <c r="Q72" s="84">
        <v>1</v>
      </c>
      <c r="R72" s="84">
        <v>1</v>
      </c>
      <c r="S72" s="84">
        <v>1</v>
      </c>
      <c r="T72" s="84">
        <v>1</v>
      </c>
      <c r="U72" s="84">
        <v>1</v>
      </c>
      <c r="V72" s="84">
        <v>1</v>
      </c>
      <c r="W72" s="84">
        <v>1</v>
      </c>
      <c r="X72" s="2052" t="s">
        <v>2251</v>
      </c>
      <c r="Y72" s="85" t="s">
        <v>36</v>
      </c>
      <c r="Z72" s="85" t="s">
        <v>93</v>
      </c>
      <c r="AA72" s="85" t="s">
        <v>2252</v>
      </c>
      <c r="AB72" s="111"/>
      <c r="AC72" s="162" t="s">
        <v>2222</v>
      </c>
    </row>
    <row r="73" spans="1:29" customFormat="1" ht="171.75" hidden="1" customHeight="1" outlineLevel="1">
      <c r="A73" s="2020"/>
      <c r="B73" s="2053"/>
      <c r="C73" s="2773"/>
      <c r="D73" s="77" t="s">
        <v>2254</v>
      </c>
      <c r="E73" s="89" t="s">
        <v>403</v>
      </c>
      <c r="F73" s="79">
        <v>2026</v>
      </c>
      <c r="G73" s="80" t="s">
        <v>32</v>
      </c>
      <c r="H73" s="2039" t="s">
        <v>33</v>
      </c>
      <c r="I73" s="109"/>
      <c r="J73" s="89" t="s">
        <v>2200</v>
      </c>
      <c r="K73" s="91"/>
      <c r="L73" s="84">
        <v>0</v>
      </c>
      <c r="M73" s="84">
        <v>0</v>
      </c>
      <c r="N73" s="84">
        <v>0</v>
      </c>
      <c r="O73" s="84">
        <v>0</v>
      </c>
      <c r="P73" s="84">
        <v>0</v>
      </c>
      <c r="Q73" s="84">
        <v>0</v>
      </c>
      <c r="R73" s="84">
        <v>0</v>
      </c>
      <c r="S73" s="84">
        <v>0</v>
      </c>
      <c r="T73" s="84">
        <v>0</v>
      </c>
      <c r="U73" s="84">
        <v>0</v>
      </c>
      <c r="V73" s="84">
        <v>0</v>
      </c>
      <c r="W73" s="84">
        <v>0</v>
      </c>
      <c r="X73" s="2052" t="s">
        <v>2251</v>
      </c>
      <c r="Y73" s="2051" t="s">
        <v>36</v>
      </c>
      <c r="Z73" s="2051" t="s">
        <v>93</v>
      </c>
      <c r="AA73" s="85" t="s">
        <v>2252</v>
      </c>
      <c r="AB73" s="111"/>
      <c r="AC73" s="162" t="s">
        <v>2222</v>
      </c>
    </row>
    <row r="74" spans="1:29" customFormat="1" ht="216" customHeight="1" collapsed="1">
      <c r="A74" s="2048">
        <v>6</v>
      </c>
      <c r="B74" s="2044" t="s">
        <v>2255</v>
      </c>
      <c r="C74" s="2776" t="s">
        <v>2256</v>
      </c>
      <c r="D74" s="2772"/>
      <c r="E74" s="98" t="s">
        <v>2249</v>
      </c>
      <c r="F74" s="2045">
        <v>2026</v>
      </c>
      <c r="G74" s="72" t="s">
        <v>32</v>
      </c>
      <c r="H74" s="73" t="s">
        <v>33</v>
      </c>
      <c r="I74" s="93" t="s">
        <v>2257</v>
      </c>
      <c r="J74" s="93" t="s">
        <v>2258</v>
      </c>
      <c r="K74" s="74">
        <v>1</v>
      </c>
      <c r="L74" s="2579">
        <v>1</v>
      </c>
      <c r="M74" s="2771"/>
      <c r="N74" s="2772"/>
      <c r="O74" s="2579">
        <v>1</v>
      </c>
      <c r="P74" s="2771"/>
      <c r="Q74" s="2772"/>
      <c r="R74" s="2638">
        <v>1</v>
      </c>
      <c r="S74" s="2771"/>
      <c r="T74" s="2772"/>
      <c r="U74" s="2638">
        <v>1</v>
      </c>
      <c r="V74" s="2771"/>
      <c r="W74" s="2772"/>
      <c r="X74" s="75" t="s">
        <v>2259</v>
      </c>
      <c r="Y74" s="75" t="s">
        <v>36</v>
      </c>
      <c r="Z74" s="75" t="s">
        <v>78</v>
      </c>
      <c r="AA74" s="75" t="s">
        <v>2260</v>
      </c>
      <c r="AB74" s="2049"/>
      <c r="AC74" s="161" t="s">
        <v>2222</v>
      </c>
    </row>
    <row r="75" spans="1:29" customFormat="1" ht="171.75" hidden="1" customHeight="1" outlineLevel="1">
      <c r="A75" s="2020"/>
      <c r="B75" s="2030"/>
      <c r="C75" s="2779" t="s">
        <v>474</v>
      </c>
      <c r="D75" s="77" t="s">
        <v>2261</v>
      </c>
      <c r="E75" s="89" t="s">
        <v>403</v>
      </c>
      <c r="F75" s="94">
        <v>2026</v>
      </c>
      <c r="G75" s="80" t="s">
        <v>32</v>
      </c>
      <c r="H75" s="2039" t="s">
        <v>33</v>
      </c>
      <c r="I75" s="89" t="s">
        <v>2262</v>
      </c>
      <c r="J75" s="89" t="s">
        <v>2258</v>
      </c>
      <c r="K75" s="2055">
        <v>12</v>
      </c>
      <c r="L75" s="84">
        <v>1</v>
      </c>
      <c r="M75" s="84">
        <v>1</v>
      </c>
      <c r="N75" s="84">
        <v>1</v>
      </c>
      <c r="O75" s="84">
        <v>1</v>
      </c>
      <c r="P75" s="84">
        <v>1</v>
      </c>
      <c r="Q75" s="84">
        <v>1</v>
      </c>
      <c r="R75" s="84">
        <v>1</v>
      </c>
      <c r="S75" s="84">
        <v>1</v>
      </c>
      <c r="T75" s="84">
        <v>1</v>
      </c>
      <c r="U75" s="84">
        <v>1</v>
      </c>
      <c r="V75" s="84">
        <v>1</v>
      </c>
      <c r="W75" s="84">
        <v>1</v>
      </c>
      <c r="X75" s="85" t="s">
        <v>2259</v>
      </c>
      <c r="Y75" s="85" t="s">
        <v>36</v>
      </c>
      <c r="Z75" s="85" t="s">
        <v>78</v>
      </c>
      <c r="AA75" s="85" t="s">
        <v>2260</v>
      </c>
      <c r="AB75" s="111"/>
      <c r="AC75" s="162" t="s">
        <v>2222</v>
      </c>
    </row>
    <row r="76" spans="1:29" customFormat="1" ht="171.75" hidden="1" customHeight="1" outlineLevel="1">
      <c r="A76" s="2020"/>
      <c r="B76" s="2030"/>
      <c r="C76" s="2768"/>
      <c r="D76" s="77" t="s">
        <v>2263</v>
      </c>
      <c r="E76" s="89" t="s">
        <v>403</v>
      </c>
      <c r="F76" s="94">
        <v>2026</v>
      </c>
      <c r="G76" s="80" t="s">
        <v>32</v>
      </c>
      <c r="H76" s="2039" t="s">
        <v>33</v>
      </c>
      <c r="I76" s="2056" t="s">
        <v>2262</v>
      </c>
      <c r="J76" s="89" t="s">
        <v>2258</v>
      </c>
      <c r="K76" s="2055">
        <v>12</v>
      </c>
      <c r="L76" s="84">
        <v>1</v>
      </c>
      <c r="M76" s="84">
        <v>1</v>
      </c>
      <c r="N76" s="84">
        <v>1</v>
      </c>
      <c r="O76" s="84">
        <v>1</v>
      </c>
      <c r="P76" s="84">
        <v>1</v>
      </c>
      <c r="Q76" s="84">
        <v>1</v>
      </c>
      <c r="R76" s="84">
        <v>1</v>
      </c>
      <c r="S76" s="84">
        <v>1</v>
      </c>
      <c r="T76" s="84">
        <v>1</v>
      </c>
      <c r="U76" s="84">
        <v>1</v>
      </c>
      <c r="V76" s="84">
        <v>1</v>
      </c>
      <c r="W76" s="84">
        <v>1</v>
      </c>
      <c r="X76" s="85" t="s">
        <v>2259</v>
      </c>
      <c r="Y76" s="85" t="s">
        <v>36</v>
      </c>
      <c r="Z76" s="85" t="s">
        <v>78</v>
      </c>
      <c r="AA76" s="85" t="s">
        <v>2260</v>
      </c>
      <c r="AB76" s="111"/>
      <c r="AC76" s="162" t="s">
        <v>2222</v>
      </c>
    </row>
    <row r="77" spans="1:29" customFormat="1" ht="171.75" hidden="1" customHeight="1" outlineLevel="1">
      <c r="A77" s="2020"/>
      <c r="B77" s="2030"/>
      <c r="C77" s="2768"/>
      <c r="D77" s="77" t="s">
        <v>2264</v>
      </c>
      <c r="E77" s="89" t="s">
        <v>403</v>
      </c>
      <c r="F77" s="94">
        <v>2026</v>
      </c>
      <c r="G77" s="80" t="s">
        <v>32</v>
      </c>
      <c r="H77" s="2039" t="s">
        <v>33</v>
      </c>
      <c r="I77" s="109" t="s">
        <v>2262</v>
      </c>
      <c r="J77" s="109" t="s">
        <v>2258</v>
      </c>
      <c r="K77" s="2055">
        <v>12</v>
      </c>
      <c r="L77" s="84">
        <v>1</v>
      </c>
      <c r="M77" s="84">
        <v>1</v>
      </c>
      <c r="N77" s="84">
        <v>1</v>
      </c>
      <c r="O77" s="84">
        <v>1</v>
      </c>
      <c r="P77" s="84">
        <v>1</v>
      </c>
      <c r="Q77" s="84">
        <v>1</v>
      </c>
      <c r="R77" s="84">
        <v>1</v>
      </c>
      <c r="S77" s="84">
        <v>1</v>
      </c>
      <c r="T77" s="84">
        <v>1</v>
      </c>
      <c r="U77" s="84">
        <v>1</v>
      </c>
      <c r="V77" s="84">
        <v>1</v>
      </c>
      <c r="W77" s="84">
        <v>1</v>
      </c>
      <c r="X77" s="85" t="s">
        <v>2259</v>
      </c>
      <c r="Y77" s="85" t="s">
        <v>36</v>
      </c>
      <c r="Z77" s="85" t="s">
        <v>78</v>
      </c>
      <c r="AA77" s="85" t="s">
        <v>2260</v>
      </c>
      <c r="AB77" s="111"/>
      <c r="AC77" s="162" t="s">
        <v>2222</v>
      </c>
    </row>
    <row r="78" spans="1:29" customFormat="1" ht="171.75" customHeight="1" collapsed="1">
      <c r="A78" s="2048">
        <v>6</v>
      </c>
      <c r="B78" s="2044" t="s">
        <v>2265</v>
      </c>
      <c r="C78" s="2776" t="s">
        <v>2266</v>
      </c>
      <c r="D78" s="2772"/>
      <c r="E78" s="98" t="s">
        <v>2267</v>
      </c>
      <c r="F78" s="71">
        <v>2026</v>
      </c>
      <c r="G78" s="72" t="s">
        <v>32</v>
      </c>
      <c r="H78" s="73" t="s">
        <v>33</v>
      </c>
      <c r="I78" s="93" t="s">
        <v>2268</v>
      </c>
      <c r="J78" s="93" t="s">
        <v>2269</v>
      </c>
      <c r="K78" s="74">
        <v>1</v>
      </c>
      <c r="L78" s="2579">
        <v>1</v>
      </c>
      <c r="M78" s="2771"/>
      <c r="N78" s="2772"/>
      <c r="O78" s="2579">
        <v>1</v>
      </c>
      <c r="P78" s="2771"/>
      <c r="Q78" s="2772"/>
      <c r="R78" s="2638">
        <v>1</v>
      </c>
      <c r="S78" s="2771"/>
      <c r="T78" s="2772"/>
      <c r="U78" s="2638">
        <v>1</v>
      </c>
      <c r="V78" s="2771"/>
      <c r="W78" s="2772"/>
      <c r="X78" s="75" t="s">
        <v>2270</v>
      </c>
      <c r="Y78" s="75" t="s">
        <v>36</v>
      </c>
      <c r="Z78" s="75" t="s">
        <v>93</v>
      </c>
      <c r="AA78" s="75" t="s">
        <v>2271</v>
      </c>
      <c r="AB78" s="2049"/>
      <c r="AC78" s="161" t="s">
        <v>2222</v>
      </c>
    </row>
    <row r="79" spans="1:29" customFormat="1" ht="171.75" hidden="1" customHeight="1" outlineLevel="1">
      <c r="A79" s="2020"/>
      <c r="B79" s="2030"/>
      <c r="C79" s="2779" t="s">
        <v>474</v>
      </c>
      <c r="D79" s="77" t="s">
        <v>2272</v>
      </c>
      <c r="E79" s="89" t="s">
        <v>403</v>
      </c>
      <c r="F79" s="94">
        <v>2026</v>
      </c>
      <c r="G79" s="80" t="s">
        <v>32</v>
      </c>
      <c r="H79" s="2039" t="s">
        <v>33</v>
      </c>
      <c r="I79" s="89" t="s">
        <v>2268</v>
      </c>
      <c r="J79" s="89" t="s">
        <v>2269</v>
      </c>
      <c r="K79" s="105">
        <v>1</v>
      </c>
      <c r="L79" s="84">
        <v>0</v>
      </c>
      <c r="M79" s="84">
        <v>0</v>
      </c>
      <c r="N79" s="84">
        <v>0</v>
      </c>
      <c r="O79" s="84">
        <v>0</v>
      </c>
      <c r="P79" s="84">
        <v>0</v>
      </c>
      <c r="Q79" s="84">
        <v>0</v>
      </c>
      <c r="R79" s="84">
        <v>0</v>
      </c>
      <c r="S79" s="84">
        <v>0</v>
      </c>
      <c r="T79" s="84">
        <v>0</v>
      </c>
      <c r="U79" s="84">
        <v>0</v>
      </c>
      <c r="V79" s="84">
        <v>0</v>
      </c>
      <c r="W79" s="84">
        <v>0</v>
      </c>
      <c r="X79" s="2052" t="s">
        <v>2270</v>
      </c>
      <c r="Y79" s="85" t="s">
        <v>36</v>
      </c>
      <c r="Z79" s="85" t="s">
        <v>93</v>
      </c>
      <c r="AA79" s="85" t="s">
        <v>2271</v>
      </c>
      <c r="AB79" s="111"/>
      <c r="AC79" s="162" t="s">
        <v>2222</v>
      </c>
    </row>
    <row r="80" spans="1:29" customFormat="1" ht="171.75" hidden="1" customHeight="1" outlineLevel="1">
      <c r="A80" s="2020"/>
      <c r="B80" s="2030"/>
      <c r="C80" s="2768"/>
      <c r="D80" s="77" t="s">
        <v>2273</v>
      </c>
      <c r="E80" s="89" t="s">
        <v>403</v>
      </c>
      <c r="F80" s="94">
        <v>2026</v>
      </c>
      <c r="G80" s="80" t="s">
        <v>32</v>
      </c>
      <c r="H80" s="2039" t="s">
        <v>33</v>
      </c>
      <c r="I80" s="2056" t="s">
        <v>2268</v>
      </c>
      <c r="J80" s="89" t="s">
        <v>2269</v>
      </c>
      <c r="K80" s="105">
        <v>1</v>
      </c>
      <c r="L80" s="84">
        <v>0</v>
      </c>
      <c r="M80" s="84">
        <v>0</v>
      </c>
      <c r="N80" s="84">
        <v>0</v>
      </c>
      <c r="O80" s="84">
        <v>0</v>
      </c>
      <c r="P80" s="84">
        <v>0</v>
      </c>
      <c r="Q80" s="84">
        <v>0</v>
      </c>
      <c r="R80" s="84">
        <v>0</v>
      </c>
      <c r="S80" s="84">
        <v>0</v>
      </c>
      <c r="T80" s="84">
        <v>0</v>
      </c>
      <c r="U80" s="84">
        <v>0</v>
      </c>
      <c r="V80" s="84">
        <v>0</v>
      </c>
      <c r="W80" s="84">
        <v>0</v>
      </c>
      <c r="X80" s="2052" t="s">
        <v>2270</v>
      </c>
      <c r="Y80" s="85" t="s">
        <v>36</v>
      </c>
      <c r="Z80" s="85" t="s">
        <v>93</v>
      </c>
      <c r="AA80" s="85" t="s">
        <v>2271</v>
      </c>
      <c r="AB80" s="111"/>
      <c r="AC80" s="162" t="s">
        <v>2222</v>
      </c>
    </row>
    <row r="81" spans="1:30" customFormat="1" ht="171.75" hidden="1" customHeight="1" outlineLevel="1" collapsed="1">
      <c r="A81" s="2048">
        <v>6</v>
      </c>
      <c r="B81" s="2057" t="s">
        <v>2274</v>
      </c>
      <c r="C81" s="2780" t="s">
        <v>2275</v>
      </c>
      <c r="D81" s="2772"/>
      <c r="E81" s="89" t="s">
        <v>2276</v>
      </c>
      <c r="F81" s="79">
        <v>2026</v>
      </c>
      <c r="G81" s="2054" t="s">
        <v>32</v>
      </c>
      <c r="H81" s="2039" t="s">
        <v>33</v>
      </c>
      <c r="I81" s="89" t="s">
        <v>2277</v>
      </c>
      <c r="J81" s="89" t="s">
        <v>2210</v>
      </c>
      <c r="K81" s="2058">
        <v>1</v>
      </c>
      <c r="L81" s="2781">
        <v>1</v>
      </c>
      <c r="M81" s="2771"/>
      <c r="N81" s="2772"/>
      <c r="O81" s="2781">
        <v>1</v>
      </c>
      <c r="P81" s="2771"/>
      <c r="Q81" s="2772"/>
      <c r="R81" s="2782">
        <v>1</v>
      </c>
      <c r="S81" s="2771"/>
      <c r="T81" s="2772"/>
      <c r="U81" s="2782">
        <v>1</v>
      </c>
      <c r="V81" s="2771"/>
      <c r="W81" s="2772"/>
      <c r="X81" s="2059" t="s">
        <v>2278</v>
      </c>
      <c r="Y81" s="2059" t="s">
        <v>77</v>
      </c>
      <c r="Z81" s="2059" t="s">
        <v>93</v>
      </c>
      <c r="AA81" s="2059" t="s">
        <v>639</v>
      </c>
      <c r="AB81" s="2060"/>
      <c r="AC81" s="2061" t="s">
        <v>2222</v>
      </c>
    </row>
    <row r="82" spans="1:30" customFormat="1" ht="171.75" hidden="1" customHeight="1" outlineLevel="2">
      <c r="A82" s="2020"/>
      <c r="B82" s="2062"/>
      <c r="C82" s="2779" t="s">
        <v>474</v>
      </c>
      <c r="D82" s="2063" t="s">
        <v>2279</v>
      </c>
      <c r="E82" s="89" t="s">
        <v>403</v>
      </c>
      <c r="F82" s="94">
        <v>2026</v>
      </c>
      <c r="G82" s="80" t="s">
        <v>32</v>
      </c>
      <c r="H82" s="2039" t="s">
        <v>33</v>
      </c>
      <c r="I82" s="89" t="s">
        <v>2277</v>
      </c>
      <c r="J82" s="89" t="s">
        <v>2210</v>
      </c>
      <c r="K82" s="105">
        <v>1</v>
      </c>
      <c r="L82" s="84">
        <v>0</v>
      </c>
      <c r="M82" s="84">
        <v>0</v>
      </c>
      <c r="N82" s="84">
        <v>0</v>
      </c>
      <c r="O82" s="84">
        <v>0</v>
      </c>
      <c r="P82" s="84">
        <v>0</v>
      </c>
      <c r="Q82" s="84">
        <v>0</v>
      </c>
      <c r="R82" s="84">
        <v>0</v>
      </c>
      <c r="S82" s="84">
        <v>0</v>
      </c>
      <c r="T82" s="84">
        <v>0</v>
      </c>
      <c r="U82" s="84">
        <v>0</v>
      </c>
      <c r="V82" s="84">
        <v>0</v>
      </c>
      <c r="W82" s="84">
        <v>0</v>
      </c>
      <c r="X82" s="2052" t="s">
        <v>2278</v>
      </c>
      <c r="Y82" s="85" t="s">
        <v>77</v>
      </c>
      <c r="Z82" s="85" t="s">
        <v>93</v>
      </c>
      <c r="AA82" s="85" t="s">
        <v>639</v>
      </c>
      <c r="AB82" s="111"/>
      <c r="AC82" s="162" t="s">
        <v>2222</v>
      </c>
    </row>
    <row r="83" spans="1:30" customFormat="1" ht="171.75" hidden="1" customHeight="1" outlineLevel="2">
      <c r="A83" s="2020"/>
      <c r="B83" s="2062"/>
      <c r="C83" s="2768"/>
      <c r="D83" s="2063" t="s">
        <v>2280</v>
      </c>
      <c r="E83" s="89" t="s">
        <v>403</v>
      </c>
      <c r="F83" s="94">
        <v>2026</v>
      </c>
      <c r="G83" s="80" t="s">
        <v>32</v>
      </c>
      <c r="H83" s="2039" t="s">
        <v>33</v>
      </c>
      <c r="I83" s="2056" t="s">
        <v>2277</v>
      </c>
      <c r="J83" s="89" t="s">
        <v>2210</v>
      </c>
      <c r="K83" s="105">
        <v>1</v>
      </c>
      <c r="L83" s="84">
        <v>0</v>
      </c>
      <c r="M83" s="84">
        <v>0</v>
      </c>
      <c r="N83" s="84">
        <v>0</v>
      </c>
      <c r="O83" s="84">
        <v>0</v>
      </c>
      <c r="P83" s="84">
        <v>0</v>
      </c>
      <c r="Q83" s="84">
        <v>0</v>
      </c>
      <c r="R83" s="84">
        <v>0</v>
      </c>
      <c r="S83" s="84">
        <v>0</v>
      </c>
      <c r="T83" s="84">
        <v>0</v>
      </c>
      <c r="U83" s="84">
        <v>0</v>
      </c>
      <c r="V83" s="84">
        <v>0</v>
      </c>
      <c r="W83" s="84">
        <v>0</v>
      </c>
      <c r="X83" s="2052" t="s">
        <v>2278</v>
      </c>
      <c r="Y83" s="85" t="s">
        <v>77</v>
      </c>
      <c r="Z83" s="85" t="s">
        <v>93</v>
      </c>
      <c r="AA83" s="85" t="s">
        <v>639</v>
      </c>
      <c r="AB83" s="111"/>
      <c r="AC83" s="162" t="s">
        <v>2222</v>
      </c>
    </row>
    <row r="84" spans="1:30" customFormat="1" ht="171.75" hidden="1" customHeight="1" outlineLevel="2">
      <c r="A84" s="2020"/>
      <c r="B84" s="2044" t="s">
        <v>605</v>
      </c>
      <c r="C84" s="2776" t="s">
        <v>2281</v>
      </c>
      <c r="D84" s="2772"/>
      <c r="E84" s="98" t="s">
        <v>403</v>
      </c>
      <c r="F84" s="2045">
        <v>2025</v>
      </c>
      <c r="G84" s="72" t="s">
        <v>32</v>
      </c>
      <c r="H84" s="73" t="s">
        <v>33</v>
      </c>
      <c r="I84" s="93" t="s">
        <v>2282</v>
      </c>
      <c r="J84" s="93" t="s">
        <v>2283</v>
      </c>
      <c r="K84" s="74">
        <v>0.95</v>
      </c>
      <c r="L84" s="2579">
        <v>1</v>
      </c>
      <c r="M84" s="2771"/>
      <c r="N84" s="2772"/>
      <c r="O84" s="2579">
        <v>1</v>
      </c>
      <c r="P84" s="2771"/>
      <c r="Q84" s="2772"/>
      <c r="R84" s="2638">
        <v>1</v>
      </c>
      <c r="S84" s="2771"/>
      <c r="T84" s="2772"/>
      <c r="U84" s="2638">
        <v>1</v>
      </c>
      <c r="V84" s="2771"/>
      <c r="W84" s="2772"/>
      <c r="X84" s="75"/>
      <c r="Y84" s="75"/>
      <c r="Z84" s="75"/>
      <c r="AA84" s="75"/>
      <c r="AB84" s="2049"/>
      <c r="AC84" s="161"/>
    </row>
    <row r="85" spans="1:30" customFormat="1" ht="171.75" hidden="1" customHeight="1" outlineLevel="1" collapsed="1">
      <c r="A85" s="2064"/>
      <c r="B85" s="2065"/>
      <c r="C85" s="2777" t="s">
        <v>2284</v>
      </c>
      <c r="D85" s="2066" t="s">
        <v>2285</v>
      </c>
      <c r="E85" s="2067" t="s">
        <v>403</v>
      </c>
      <c r="F85" s="79">
        <v>2025</v>
      </c>
      <c r="G85" s="80" t="s">
        <v>32</v>
      </c>
      <c r="H85" s="2039" t="s">
        <v>33</v>
      </c>
      <c r="I85" s="89" t="s">
        <v>2286</v>
      </c>
      <c r="J85" s="89" t="s">
        <v>2283</v>
      </c>
      <c r="K85" s="2058"/>
      <c r="L85" s="2068"/>
      <c r="M85" s="2068"/>
      <c r="N85" s="2068"/>
      <c r="O85" s="2068"/>
      <c r="P85" s="2068"/>
      <c r="Q85" s="2068"/>
      <c r="R85" s="2069"/>
      <c r="S85" s="2069"/>
      <c r="T85" s="2069"/>
      <c r="U85" s="2069"/>
      <c r="V85" s="2069"/>
      <c r="W85" s="2069"/>
      <c r="X85" s="2070" t="s">
        <v>2287</v>
      </c>
      <c r="Y85" s="2070" t="s">
        <v>77</v>
      </c>
      <c r="Z85" s="2070" t="s">
        <v>78</v>
      </c>
      <c r="AA85" s="2070" t="s">
        <v>2288</v>
      </c>
      <c r="AB85" s="2071"/>
      <c r="AC85" s="2072" t="s">
        <v>2289</v>
      </c>
      <c r="AD85" s="2073"/>
    </row>
    <row r="86" spans="1:30" customFormat="1" ht="171.75" hidden="1" customHeight="1" outlineLevel="1">
      <c r="A86" s="2064"/>
      <c r="B86" s="2065"/>
      <c r="C86" s="2778"/>
      <c r="D86" s="2066" t="s">
        <v>2290</v>
      </c>
      <c r="E86" s="89" t="s">
        <v>403</v>
      </c>
      <c r="F86" s="79">
        <v>2025</v>
      </c>
      <c r="G86" s="80" t="s">
        <v>32</v>
      </c>
      <c r="H86" s="2039" t="s">
        <v>33</v>
      </c>
      <c r="I86" s="89" t="s">
        <v>2291</v>
      </c>
      <c r="J86" s="89" t="s">
        <v>2283</v>
      </c>
      <c r="K86" s="2058"/>
      <c r="L86" s="2068"/>
      <c r="M86" s="2068"/>
      <c r="N86" s="2068"/>
      <c r="O86" s="2068"/>
      <c r="P86" s="2068"/>
      <c r="Q86" s="2068"/>
      <c r="R86" s="2069"/>
      <c r="S86" s="2069"/>
      <c r="T86" s="2069"/>
      <c r="U86" s="2069"/>
      <c r="V86" s="2069"/>
      <c r="W86" s="2069"/>
      <c r="X86" s="2070" t="s">
        <v>2292</v>
      </c>
      <c r="Y86" s="2070" t="s">
        <v>122</v>
      </c>
      <c r="Z86" s="2070" t="s">
        <v>93</v>
      </c>
      <c r="AA86" s="2070" t="s">
        <v>2293</v>
      </c>
      <c r="AB86" s="2071"/>
      <c r="AC86" s="2072" t="s">
        <v>2294</v>
      </c>
      <c r="AD86" s="2073"/>
    </row>
    <row r="87" spans="1:30" customFormat="1" ht="171.75" customHeight="1" collapsed="1">
      <c r="A87" s="2064">
        <v>6</v>
      </c>
      <c r="B87" s="2044" t="s">
        <v>2295</v>
      </c>
      <c r="C87" s="2776" t="s">
        <v>2296</v>
      </c>
      <c r="D87" s="2772"/>
      <c r="E87" s="98" t="s">
        <v>403</v>
      </c>
      <c r="F87" s="2045">
        <v>2025</v>
      </c>
      <c r="G87" s="72" t="s">
        <v>32</v>
      </c>
      <c r="H87" s="73" t="s">
        <v>33</v>
      </c>
      <c r="I87" s="93" t="s">
        <v>2297</v>
      </c>
      <c r="J87" s="93" t="s">
        <v>2298</v>
      </c>
      <c r="K87" s="74">
        <v>0.9</v>
      </c>
      <c r="L87" s="2579">
        <v>1</v>
      </c>
      <c r="M87" s="2771"/>
      <c r="N87" s="2772"/>
      <c r="O87" s="2579">
        <v>1</v>
      </c>
      <c r="P87" s="2771"/>
      <c r="Q87" s="2772"/>
      <c r="R87" s="2638">
        <v>1</v>
      </c>
      <c r="S87" s="2771"/>
      <c r="T87" s="2772"/>
      <c r="U87" s="2638">
        <v>1</v>
      </c>
      <c r="V87" s="2771"/>
      <c r="W87" s="2772"/>
      <c r="X87" s="75" t="s">
        <v>2299</v>
      </c>
      <c r="Y87" s="75" t="s">
        <v>77</v>
      </c>
      <c r="Z87" s="75" t="s">
        <v>93</v>
      </c>
      <c r="AA87" s="75" t="s">
        <v>639</v>
      </c>
      <c r="AB87" s="2049"/>
      <c r="AC87" s="161" t="s">
        <v>2300</v>
      </c>
      <c r="AD87" s="2073"/>
    </row>
    <row r="88" spans="1:30" customFormat="1" ht="171.75" hidden="1" customHeight="1" outlineLevel="1">
      <c r="A88" s="2074"/>
      <c r="B88" s="2065"/>
      <c r="C88" s="2767" t="s">
        <v>474</v>
      </c>
      <c r="D88" s="2075" t="s">
        <v>2301</v>
      </c>
      <c r="E88" s="89" t="s">
        <v>403</v>
      </c>
      <c r="F88" s="94">
        <v>2025</v>
      </c>
      <c r="G88" s="80" t="s">
        <v>32</v>
      </c>
      <c r="H88" s="2039" t="s">
        <v>33</v>
      </c>
      <c r="I88" s="89" t="s">
        <v>2297</v>
      </c>
      <c r="J88" s="89" t="s">
        <v>2298</v>
      </c>
      <c r="K88" s="2076"/>
      <c r="L88" s="2077">
        <v>0</v>
      </c>
      <c r="M88" s="2077">
        <v>0</v>
      </c>
      <c r="N88" s="2077">
        <v>0</v>
      </c>
      <c r="O88" s="2077">
        <v>0</v>
      </c>
      <c r="P88" s="2077">
        <v>0</v>
      </c>
      <c r="Q88" s="2077">
        <v>0</v>
      </c>
      <c r="R88" s="2077">
        <v>0</v>
      </c>
      <c r="S88" s="2077">
        <v>0</v>
      </c>
      <c r="T88" s="2077">
        <v>0</v>
      </c>
      <c r="U88" s="2077">
        <v>0</v>
      </c>
      <c r="V88" s="2077">
        <v>0</v>
      </c>
      <c r="W88" s="2077">
        <v>0</v>
      </c>
      <c r="X88" s="2078" t="s">
        <v>2299</v>
      </c>
      <c r="Y88" s="2079" t="s">
        <v>77</v>
      </c>
      <c r="Z88" s="2079" t="s">
        <v>93</v>
      </c>
      <c r="AA88" s="2079" t="s">
        <v>639</v>
      </c>
      <c r="AB88" s="2080"/>
      <c r="AC88" s="2081" t="s">
        <v>2300</v>
      </c>
      <c r="AD88" s="2073"/>
    </row>
    <row r="89" spans="1:30" customFormat="1" ht="171.75" hidden="1" customHeight="1" outlineLevel="1">
      <c r="A89" s="2074"/>
      <c r="B89" s="2065"/>
      <c r="C89" s="2768"/>
      <c r="D89" s="2075" t="s">
        <v>2302</v>
      </c>
      <c r="E89" s="89" t="s">
        <v>403</v>
      </c>
      <c r="F89" s="94">
        <v>2025</v>
      </c>
      <c r="G89" s="80" t="s">
        <v>32</v>
      </c>
      <c r="H89" s="2039" t="s">
        <v>33</v>
      </c>
      <c r="I89" s="2056" t="s">
        <v>2297</v>
      </c>
      <c r="J89" s="89" t="s">
        <v>2298</v>
      </c>
      <c r="K89" s="2076"/>
      <c r="L89" s="2077">
        <v>0</v>
      </c>
      <c r="M89" s="2077">
        <v>0</v>
      </c>
      <c r="N89" s="2077">
        <v>0</v>
      </c>
      <c r="O89" s="2077">
        <v>0</v>
      </c>
      <c r="P89" s="2077">
        <v>0</v>
      </c>
      <c r="Q89" s="2077">
        <v>0</v>
      </c>
      <c r="R89" s="2077">
        <v>0</v>
      </c>
      <c r="S89" s="2077">
        <v>0</v>
      </c>
      <c r="T89" s="2077">
        <v>0</v>
      </c>
      <c r="U89" s="2077">
        <v>0</v>
      </c>
      <c r="V89" s="2077">
        <v>0</v>
      </c>
      <c r="W89" s="2077">
        <v>0</v>
      </c>
      <c r="X89" s="2078" t="s">
        <v>2299</v>
      </c>
      <c r="Y89" s="2079" t="s">
        <v>77</v>
      </c>
      <c r="Z89" s="2079" t="s">
        <v>93</v>
      </c>
      <c r="AA89" s="2079" t="s">
        <v>639</v>
      </c>
      <c r="AB89" s="2080"/>
      <c r="AC89" s="2081" t="s">
        <v>2300</v>
      </c>
      <c r="AD89" s="2073"/>
    </row>
    <row r="90" spans="1:30" customFormat="1" ht="171.75" hidden="1" customHeight="1" outlineLevel="1">
      <c r="A90" s="2074"/>
      <c r="B90" s="2065"/>
      <c r="C90" s="2768"/>
      <c r="D90" s="2075" t="s">
        <v>2303</v>
      </c>
      <c r="E90" s="89" t="s">
        <v>403</v>
      </c>
      <c r="F90" s="94">
        <v>2025</v>
      </c>
      <c r="G90" s="80" t="s">
        <v>32</v>
      </c>
      <c r="H90" s="2039" t="s">
        <v>33</v>
      </c>
      <c r="I90" s="109" t="s">
        <v>2297</v>
      </c>
      <c r="J90" s="109" t="s">
        <v>2298</v>
      </c>
      <c r="K90" s="2076"/>
      <c r="L90" s="2077">
        <v>0</v>
      </c>
      <c r="M90" s="2077">
        <v>0</v>
      </c>
      <c r="N90" s="2077">
        <v>0</v>
      </c>
      <c r="O90" s="2077">
        <v>0</v>
      </c>
      <c r="P90" s="2077">
        <v>0</v>
      </c>
      <c r="Q90" s="2077">
        <v>0</v>
      </c>
      <c r="R90" s="2077">
        <v>0</v>
      </c>
      <c r="S90" s="2077">
        <v>0</v>
      </c>
      <c r="T90" s="2077">
        <v>0</v>
      </c>
      <c r="U90" s="2077">
        <v>0</v>
      </c>
      <c r="V90" s="2077">
        <v>0</v>
      </c>
      <c r="W90" s="2077">
        <v>0</v>
      </c>
      <c r="X90" s="2078" t="s">
        <v>2299</v>
      </c>
      <c r="Y90" s="2079" t="s">
        <v>77</v>
      </c>
      <c r="Z90" s="2079" t="s">
        <v>93</v>
      </c>
      <c r="AA90" s="2079" t="s">
        <v>639</v>
      </c>
      <c r="AB90" s="2080"/>
      <c r="AC90" s="2081" t="s">
        <v>2300</v>
      </c>
      <c r="AD90" s="2073"/>
    </row>
    <row r="91" spans="1:30" customFormat="1" ht="171.75" hidden="1" customHeight="1" outlineLevel="1">
      <c r="A91" s="2074"/>
      <c r="B91" s="2065"/>
      <c r="C91" s="2768"/>
      <c r="D91" s="2075" t="s">
        <v>2304</v>
      </c>
      <c r="E91" s="89" t="s">
        <v>403</v>
      </c>
      <c r="F91" s="94">
        <v>2025</v>
      </c>
      <c r="G91" s="80" t="s">
        <v>32</v>
      </c>
      <c r="H91" s="2039" t="s">
        <v>33</v>
      </c>
      <c r="I91" s="109" t="s">
        <v>2297</v>
      </c>
      <c r="J91" s="109" t="s">
        <v>2298</v>
      </c>
      <c r="K91" s="2076"/>
      <c r="L91" s="2077">
        <v>0</v>
      </c>
      <c r="M91" s="2077">
        <v>0</v>
      </c>
      <c r="N91" s="2077">
        <v>0</v>
      </c>
      <c r="O91" s="2077">
        <v>0</v>
      </c>
      <c r="P91" s="2077">
        <v>0</v>
      </c>
      <c r="Q91" s="2077">
        <v>0</v>
      </c>
      <c r="R91" s="2077">
        <v>0</v>
      </c>
      <c r="S91" s="2077">
        <v>0</v>
      </c>
      <c r="T91" s="2077">
        <v>0</v>
      </c>
      <c r="U91" s="2077">
        <v>0</v>
      </c>
      <c r="V91" s="2077">
        <v>0</v>
      </c>
      <c r="W91" s="2077">
        <v>0</v>
      </c>
      <c r="X91" s="2078" t="s">
        <v>2299</v>
      </c>
      <c r="Y91" s="2079" t="s">
        <v>77</v>
      </c>
      <c r="Z91" s="2079" t="s">
        <v>93</v>
      </c>
      <c r="AA91" s="2079" t="s">
        <v>639</v>
      </c>
      <c r="AB91" s="2080"/>
      <c r="AC91" s="2081" t="s">
        <v>2300</v>
      </c>
      <c r="AD91" s="2073"/>
    </row>
    <row r="92" spans="1:30" customFormat="1" ht="171.75" hidden="1" customHeight="1" outlineLevel="1">
      <c r="A92" s="2074"/>
      <c r="B92" s="2065"/>
      <c r="C92" s="2768"/>
      <c r="D92" s="2075" t="s">
        <v>2305</v>
      </c>
      <c r="E92" s="89" t="s">
        <v>403</v>
      </c>
      <c r="F92" s="94">
        <v>2025</v>
      </c>
      <c r="G92" s="80" t="s">
        <v>32</v>
      </c>
      <c r="H92" s="2039" t="s">
        <v>33</v>
      </c>
      <c r="I92" s="109" t="s">
        <v>2297</v>
      </c>
      <c r="J92" s="109" t="s">
        <v>2298</v>
      </c>
      <c r="K92" s="2076"/>
      <c r="L92" s="2077">
        <v>0</v>
      </c>
      <c r="M92" s="2077">
        <v>0</v>
      </c>
      <c r="N92" s="2077">
        <v>0</v>
      </c>
      <c r="O92" s="2077">
        <v>0</v>
      </c>
      <c r="P92" s="2077">
        <v>0</v>
      </c>
      <c r="Q92" s="2077">
        <v>0</v>
      </c>
      <c r="R92" s="2077">
        <v>0</v>
      </c>
      <c r="S92" s="2077">
        <v>0</v>
      </c>
      <c r="T92" s="2077">
        <v>0</v>
      </c>
      <c r="U92" s="2077">
        <v>0</v>
      </c>
      <c r="V92" s="2077">
        <v>0</v>
      </c>
      <c r="W92" s="2077">
        <v>0</v>
      </c>
      <c r="X92" s="2078" t="s">
        <v>2299</v>
      </c>
      <c r="Y92" s="2079" t="s">
        <v>77</v>
      </c>
      <c r="Z92" s="2079" t="s">
        <v>93</v>
      </c>
      <c r="AA92" s="2079" t="s">
        <v>639</v>
      </c>
      <c r="AB92" s="2080"/>
      <c r="AC92" s="2081" t="s">
        <v>2300</v>
      </c>
      <c r="AD92" s="2073"/>
    </row>
    <row r="93" spans="1:30" customFormat="1" ht="171.75" customHeight="1" collapsed="1">
      <c r="A93" s="2064"/>
      <c r="B93" s="2044" t="s">
        <v>2306</v>
      </c>
      <c r="C93" s="2776" t="s">
        <v>2307</v>
      </c>
      <c r="D93" s="2772"/>
      <c r="E93" s="98" t="s">
        <v>403</v>
      </c>
      <c r="F93" s="2045">
        <v>2025</v>
      </c>
      <c r="G93" s="72" t="s">
        <v>32</v>
      </c>
      <c r="H93" s="73" t="s">
        <v>33</v>
      </c>
      <c r="I93" s="93" t="s">
        <v>2308</v>
      </c>
      <c r="J93" s="93" t="s">
        <v>2309</v>
      </c>
      <c r="K93" s="74">
        <v>1</v>
      </c>
      <c r="L93" s="2579">
        <v>1</v>
      </c>
      <c r="M93" s="2771"/>
      <c r="N93" s="2772"/>
      <c r="O93" s="2579">
        <v>1</v>
      </c>
      <c r="P93" s="2771"/>
      <c r="Q93" s="2772"/>
      <c r="R93" s="2638">
        <v>1</v>
      </c>
      <c r="S93" s="2771"/>
      <c r="T93" s="2772"/>
      <c r="U93" s="2638">
        <v>1</v>
      </c>
      <c r="V93" s="2771"/>
      <c r="W93" s="2772"/>
      <c r="X93" s="75"/>
      <c r="Y93" s="75" t="s">
        <v>77</v>
      </c>
      <c r="Z93" s="75" t="s">
        <v>93</v>
      </c>
      <c r="AA93" s="75" t="s">
        <v>2310</v>
      </c>
      <c r="AB93" s="2049"/>
      <c r="AC93" s="161" t="s">
        <v>2311</v>
      </c>
      <c r="AD93" s="2073"/>
    </row>
    <row r="94" spans="1:30" customFormat="1" ht="171.75" hidden="1" customHeight="1" outlineLevel="1">
      <c r="A94" s="2064"/>
      <c r="B94" s="2065"/>
      <c r="C94" s="2767" t="s">
        <v>474</v>
      </c>
      <c r="D94" s="2066" t="s">
        <v>2312</v>
      </c>
      <c r="E94" s="89" t="s">
        <v>403</v>
      </c>
      <c r="F94" s="79">
        <v>2025</v>
      </c>
      <c r="G94" s="2054" t="s">
        <v>32</v>
      </c>
      <c r="H94" s="2039" t="s">
        <v>33</v>
      </c>
      <c r="I94" s="89" t="s">
        <v>2308</v>
      </c>
      <c r="J94" s="89" t="s">
        <v>2309</v>
      </c>
      <c r="K94" s="2068"/>
      <c r="L94" s="2077">
        <v>0</v>
      </c>
      <c r="M94" s="2077">
        <v>0</v>
      </c>
      <c r="N94" s="2077">
        <v>0</v>
      </c>
      <c r="O94" s="2077">
        <v>0</v>
      </c>
      <c r="P94" s="2077">
        <v>0</v>
      </c>
      <c r="Q94" s="2077">
        <v>0</v>
      </c>
      <c r="R94" s="2077">
        <v>0</v>
      </c>
      <c r="S94" s="2077">
        <v>0</v>
      </c>
      <c r="T94" s="2077">
        <v>0</v>
      </c>
      <c r="U94" s="2077">
        <v>0</v>
      </c>
      <c r="V94" s="2077">
        <v>0</v>
      </c>
      <c r="W94" s="2077">
        <v>0</v>
      </c>
      <c r="X94" s="2070" t="s">
        <v>2313</v>
      </c>
      <c r="Y94" s="2070" t="s">
        <v>77</v>
      </c>
      <c r="Z94" s="2070" t="s">
        <v>93</v>
      </c>
      <c r="AA94" s="2079" t="s">
        <v>2310</v>
      </c>
      <c r="AB94" s="2071"/>
      <c r="AC94" s="2072" t="s">
        <v>2311</v>
      </c>
      <c r="AD94" s="2073"/>
    </row>
    <row r="95" spans="1:30" customFormat="1" ht="171.75" hidden="1" customHeight="1" outlineLevel="1">
      <c r="A95" s="2064"/>
      <c r="B95" s="2065"/>
      <c r="C95" s="2768"/>
      <c r="D95" s="2066" t="s">
        <v>2314</v>
      </c>
      <c r="E95" s="89" t="s">
        <v>403</v>
      </c>
      <c r="F95" s="79">
        <v>2025</v>
      </c>
      <c r="G95" s="2054" t="s">
        <v>32</v>
      </c>
      <c r="H95" s="2039" t="s">
        <v>33</v>
      </c>
      <c r="I95" s="89" t="s">
        <v>2308</v>
      </c>
      <c r="J95" s="89" t="s">
        <v>2309</v>
      </c>
      <c r="K95" s="2068"/>
      <c r="L95" s="2077">
        <v>0</v>
      </c>
      <c r="M95" s="2077">
        <v>0</v>
      </c>
      <c r="N95" s="2077">
        <v>0</v>
      </c>
      <c r="O95" s="2077">
        <v>0</v>
      </c>
      <c r="P95" s="2077">
        <v>0</v>
      </c>
      <c r="Q95" s="2077">
        <v>0</v>
      </c>
      <c r="R95" s="2077">
        <v>0</v>
      </c>
      <c r="S95" s="2077">
        <v>0</v>
      </c>
      <c r="T95" s="2077">
        <v>0</v>
      </c>
      <c r="U95" s="2077">
        <v>0</v>
      </c>
      <c r="V95" s="2077">
        <v>0</v>
      </c>
      <c r="W95" s="2077">
        <v>0</v>
      </c>
      <c r="X95" s="2070" t="s">
        <v>2313</v>
      </c>
      <c r="Y95" s="2070" t="s">
        <v>77</v>
      </c>
      <c r="Z95" s="2070" t="s">
        <v>93</v>
      </c>
      <c r="AA95" s="2079" t="s">
        <v>2310</v>
      </c>
      <c r="AB95" s="2071"/>
      <c r="AC95" s="2072" t="s">
        <v>2311</v>
      </c>
      <c r="AD95" s="2073"/>
    </row>
    <row r="96" spans="1:30" customFormat="1" ht="171.75" hidden="1" customHeight="1" outlineLevel="1">
      <c r="A96" s="2064"/>
      <c r="B96" s="2065"/>
      <c r="C96" s="2768"/>
      <c r="D96" s="2066" t="s">
        <v>2315</v>
      </c>
      <c r="E96" s="89" t="s">
        <v>403</v>
      </c>
      <c r="F96" s="79">
        <v>2025</v>
      </c>
      <c r="G96" s="2054" t="s">
        <v>32</v>
      </c>
      <c r="H96" s="2039" t="s">
        <v>33</v>
      </c>
      <c r="I96" s="89" t="s">
        <v>2308</v>
      </c>
      <c r="J96" s="89" t="s">
        <v>2309</v>
      </c>
      <c r="K96" s="2068"/>
      <c r="L96" s="2077">
        <v>0</v>
      </c>
      <c r="M96" s="2077">
        <v>0</v>
      </c>
      <c r="N96" s="2077">
        <v>0</v>
      </c>
      <c r="O96" s="2077">
        <v>0</v>
      </c>
      <c r="P96" s="2077">
        <v>0</v>
      </c>
      <c r="Q96" s="2077">
        <v>0</v>
      </c>
      <c r="R96" s="2077">
        <v>0</v>
      </c>
      <c r="S96" s="2077">
        <v>0</v>
      </c>
      <c r="T96" s="2077">
        <v>0</v>
      </c>
      <c r="U96" s="2077">
        <v>0</v>
      </c>
      <c r="V96" s="2077">
        <v>0</v>
      </c>
      <c r="W96" s="2077">
        <v>0</v>
      </c>
      <c r="X96" s="2070" t="s">
        <v>2313</v>
      </c>
      <c r="Y96" s="2070" t="s">
        <v>77</v>
      </c>
      <c r="Z96" s="2070" t="s">
        <v>93</v>
      </c>
      <c r="AA96" s="2079" t="s">
        <v>2310</v>
      </c>
      <c r="AB96" s="2071"/>
      <c r="AC96" s="2072" t="s">
        <v>2311</v>
      </c>
      <c r="AD96" s="2073"/>
    </row>
    <row r="97" spans="1:30" customFormat="1" ht="171.75" hidden="1" customHeight="1" outlineLevel="1">
      <c r="A97" s="2064"/>
      <c r="B97" s="2065"/>
      <c r="C97" s="2768"/>
      <c r="D97" s="2066" t="s">
        <v>2316</v>
      </c>
      <c r="E97" s="89" t="s">
        <v>403</v>
      </c>
      <c r="F97" s="79">
        <v>2025</v>
      </c>
      <c r="G97" s="2054" t="s">
        <v>32</v>
      </c>
      <c r="H97" s="2039" t="s">
        <v>33</v>
      </c>
      <c r="I97" s="89" t="s">
        <v>2308</v>
      </c>
      <c r="J97" s="89" t="s">
        <v>2309</v>
      </c>
      <c r="K97" s="2068"/>
      <c r="L97" s="2077">
        <v>0</v>
      </c>
      <c r="M97" s="2077">
        <v>0</v>
      </c>
      <c r="N97" s="2077">
        <v>0</v>
      </c>
      <c r="O97" s="2077">
        <v>0</v>
      </c>
      <c r="P97" s="2077">
        <v>0</v>
      </c>
      <c r="Q97" s="2077">
        <v>0</v>
      </c>
      <c r="R97" s="2077">
        <v>0</v>
      </c>
      <c r="S97" s="2077">
        <v>0</v>
      </c>
      <c r="T97" s="2077">
        <v>0</v>
      </c>
      <c r="U97" s="2077">
        <v>0</v>
      </c>
      <c r="V97" s="2077">
        <v>0</v>
      </c>
      <c r="W97" s="2077">
        <v>0</v>
      </c>
      <c r="X97" s="2070" t="s">
        <v>2313</v>
      </c>
      <c r="Y97" s="2070" t="s">
        <v>77</v>
      </c>
      <c r="Z97" s="2070" t="s">
        <v>93</v>
      </c>
      <c r="AA97" s="2079" t="s">
        <v>2310</v>
      </c>
      <c r="AB97" s="2071"/>
      <c r="AC97" s="2072" t="s">
        <v>2311</v>
      </c>
      <c r="AD97" s="2073"/>
    </row>
    <row r="98" spans="1:30" customFormat="1" ht="171.75" hidden="1" customHeight="1" outlineLevel="1">
      <c r="A98" s="2064"/>
      <c r="B98" s="2065"/>
      <c r="C98" s="2768"/>
      <c r="D98" s="2066" t="s">
        <v>2317</v>
      </c>
      <c r="E98" s="89" t="s">
        <v>403</v>
      </c>
      <c r="F98" s="79">
        <v>2025</v>
      </c>
      <c r="G98" s="2054" t="s">
        <v>32</v>
      </c>
      <c r="H98" s="2039" t="s">
        <v>33</v>
      </c>
      <c r="I98" s="89" t="s">
        <v>2308</v>
      </c>
      <c r="J98" s="89" t="s">
        <v>2309</v>
      </c>
      <c r="K98" s="2068"/>
      <c r="L98" s="2077">
        <v>0</v>
      </c>
      <c r="M98" s="2077">
        <v>0</v>
      </c>
      <c r="N98" s="2077">
        <v>0</v>
      </c>
      <c r="O98" s="2077">
        <v>0</v>
      </c>
      <c r="P98" s="2077">
        <v>0</v>
      </c>
      <c r="Q98" s="2077">
        <v>0</v>
      </c>
      <c r="R98" s="2077">
        <v>0</v>
      </c>
      <c r="S98" s="2077">
        <v>0</v>
      </c>
      <c r="T98" s="2077">
        <v>0</v>
      </c>
      <c r="U98" s="2077">
        <v>0</v>
      </c>
      <c r="V98" s="2077">
        <v>0</v>
      </c>
      <c r="W98" s="2077">
        <v>0</v>
      </c>
      <c r="X98" s="2070" t="s">
        <v>2313</v>
      </c>
      <c r="Y98" s="2070" t="s">
        <v>77</v>
      </c>
      <c r="Z98" s="2070" t="s">
        <v>93</v>
      </c>
      <c r="AA98" s="2079" t="s">
        <v>2310</v>
      </c>
      <c r="AB98" s="2071"/>
      <c r="AC98" s="2072" t="s">
        <v>2311</v>
      </c>
      <c r="AD98" s="2073"/>
    </row>
    <row r="99" spans="1:30" customFormat="1" ht="171.75" customHeight="1" collapsed="1">
      <c r="A99" s="2064">
        <v>6</v>
      </c>
      <c r="B99" s="2044" t="s">
        <v>2318</v>
      </c>
      <c r="C99" s="2776" t="s">
        <v>2319</v>
      </c>
      <c r="D99" s="2772"/>
      <c r="E99" s="98" t="s">
        <v>403</v>
      </c>
      <c r="F99" s="2045">
        <v>2025</v>
      </c>
      <c r="G99" s="72" t="s">
        <v>32</v>
      </c>
      <c r="H99" s="73" t="s">
        <v>33</v>
      </c>
      <c r="I99" s="93" t="s">
        <v>2320</v>
      </c>
      <c r="J99" s="93" t="s">
        <v>2321</v>
      </c>
      <c r="K99" s="74">
        <v>0.9</v>
      </c>
      <c r="L99" s="2579">
        <v>1</v>
      </c>
      <c r="M99" s="2771"/>
      <c r="N99" s="2772"/>
      <c r="O99" s="2579">
        <v>1</v>
      </c>
      <c r="P99" s="2771"/>
      <c r="Q99" s="2772"/>
      <c r="R99" s="2638">
        <v>1</v>
      </c>
      <c r="S99" s="2771"/>
      <c r="T99" s="2772"/>
      <c r="U99" s="2638">
        <v>1</v>
      </c>
      <c r="V99" s="2771"/>
      <c r="W99" s="2772"/>
      <c r="X99" s="75" t="s">
        <v>2322</v>
      </c>
      <c r="Y99" s="75" t="s">
        <v>77</v>
      </c>
      <c r="Z99" s="75" t="s">
        <v>78</v>
      </c>
      <c r="AA99" s="75" t="s">
        <v>2323</v>
      </c>
      <c r="AB99" s="2049">
        <v>10000000</v>
      </c>
      <c r="AC99" s="161" t="s">
        <v>2324</v>
      </c>
      <c r="AD99" s="2073"/>
    </row>
    <row r="100" spans="1:30" customFormat="1" ht="171.75" hidden="1" customHeight="1" outlineLevel="1">
      <c r="A100" s="2074"/>
      <c r="B100" s="2065"/>
      <c r="C100" s="2767" t="s">
        <v>474</v>
      </c>
      <c r="D100" s="2075" t="s">
        <v>2325</v>
      </c>
      <c r="E100" s="89" t="s">
        <v>403</v>
      </c>
      <c r="F100" s="94">
        <v>2025</v>
      </c>
      <c r="G100" s="80" t="s">
        <v>32</v>
      </c>
      <c r="H100" s="2039" t="s">
        <v>33</v>
      </c>
      <c r="I100" s="89" t="s">
        <v>2320</v>
      </c>
      <c r="J100" s="89" t="s">
        <v>2321</v>
      </c>
      <c r="K100" s="2076"/>
      <c r="L100" s="2077">
        <v>0</v>
      </c>
      <c r="M100" s="2077">
        <v>0</v>
      </c>
      <c r="N100" s="2077">
        <v>0</v>
      </c>
      <c r="O100" s="2077">
        <v>0</v>
      </c>
      <c r="P100" s="2077">
        <v>0</v>
      </c>
      <c r="Q100" s="2077">
        <v>0</v>
      </c>
      <c r="R100" s="2077">
        <v>0</v>
      </c>
      <c r="S100" s="2077">
        <v>0</v>
      </c>
      <c r="T100" s="2077">
        <v>0</v>
      </c>
      <c r="U100" s="2077">
        <v>0</v>
      </c>
      <c r="V100" s="2077">
        <v>0</v>
      </c>
      <c r="W100" s="2077">
        <v>0</v>
      </c>
      <c r="X100" s="2078" t="s">
        <v>2322</v>
      </c>
      <c r="Y100" s="2079" t="s">
        <v>77</v>
      </c>
      <c r="Z100" s="2079" t="s">
        <v>78</v>
      </c>
      <c r="AA100" s="2079" t="s">
        <v>2323</v>
      </c>
      <c r="AB100" s="2080"/>
      <c r="AC100" s="2081" t="s">
        <v>2324</v>
      </c>
      <c r="AD100" s="2073"/>
    </row>
    <row r="101" spans="1:30" customFormat="1" ht="171.75" hidden="1" customHeight="1" outlineLevel="1">
      <c r="A101" s="2074"/>
      <c r="B101" s="2065"/>
      <c r="C101" s="2768"/>
      <c r="D101" s="2075" t="s">
        <v>2326</v>
      </c>
      <c r="E101" s="89" t="s">
        <v>403</v>
      </c>
      <c r="F101" s="94">
        <v>2025</v>
      </c>
      <c r="G101" s="80" t="s">
        <v>32</v>
      </c>
      <c r="H101" s="2039" t="s">
        <v>33</v>
      </c>
      <c r="I101" s="2056" t="s">
        <v>2320</v>
      </c>
      <c r="J101" s="89" t="s">
        <v>2321</v>
      </c>
      <c r="K101" s="2076"/>
      <c r="L101" s="2077">
        <v>0</v>
      </c>
      <c r="M101" s="2077">
        <v>0</v>
      </c>
      <c r="N101" s="2077">
        <v>0</v>
      </c>
      <c r="O101" s="2077">
        <v>0</v>
      </c>
      <c r="P101" s="2077">
        <v>0</v>
      </c>
      <c r="Q101" s="2077">
        <v>0</v>
      </c>
      <c r="R101" s="2077">
        <v>0</v>
      </c>
      <c r="S101" s="2077">
        <v>0</v>
      </c>
      <c r="T101" s="2077">
        <v>0</v>
      </c>
      <c r="U101" s="2077">
        <v>0</v>
      </c>
      <c r="V101" s="2077">
        <v>0</v>
      </c>
      <c r="W101" s="2077">
        <v>0</v>
      </c>
      <c r="X101" s="2078" t="s">
        <v>2322</v>
      </c>
      <c r="Y101" s="2079" t="s">
        <v>77</v>
      </c>
      <c r="Z101" s="2079" t="s">
        <v>78</v>
      </c>
      <c r="AA101" s="2079" t="s">
        <v>2323</v>
      </c>
      <c r="AB101" s="2080"/>
      <c r="AC101" s="2081" t="s">
        <v>2324</v>
      </c>
      <c r="AD101" s="2073"/>
    </row>
    <row r="102" spans="1:30" customFormat="1" ht="171.75" hidden="1" customHeight="1" outlineLevel="1">
      <c r="A102" s="2074"/>
      <c r="B102" s="2065"/>
      <c r="C102" s="2768"/>
      <c r="D102" s="2075" t="s">
        <v>2327</v>
      </c>
      <c r="E102" s="89" t="s">
        <v>403</v>
      </c>
      <c r="F102" s="94">
        <v>2025</v>
      </c>
      <c r="G102" s="80" t="s">
        <v>32</v>
      </c>
      <c r="H102" s="2039" t="s">
        <v>33</v>
      </c>
      <c r="I102" s="109" t="s">
        <v>2320</v>
      </c>
      <c r="J102" s="109" t="s">
        <v>2321</v>
      </c>
      <c r="K102" s="2076"/>
      <c r="L102" s="2077">
        <v>0</v>
      </c>
      <c r="M102" s="2077">
        <v>0</v>
      </c>
      <c r="N102" s="2077">
        <v>0</v>
      </c>
      <c r="O102" s="2077">
        <v>0</v>
      </c>
      <c r="P102" s="2077">
        <v>0</v>
      </c>
      <c r="Q102" s="2077">
        <v>0</v>
      </c>
      <c r="R102" s="2077">
        <v>0</v>
      </c>
      <c r="S102" s="2077">
        <v>0</v>
      </c>
      <c r="T102" s="2077">
        <v>0</v>
      </c>
      <c r="U102" s="2077">
        <v>0</v>
      </c>
      <c r="V102" s="2077">
        <v>0</v>
      </c>
      <c r="W102" s="2077">
        <v>0</v>
      </c>
      <c r="X102" s="2078" t="s">
        <v>2322</v>
      </c>
      <c r="Y102" s="2079" t="s">
        <v>77</v>
      </c>
      <c r="Z102" s="2079" t="s">
        <v>78</v>
      </c>
      <c r="AA102" s="2079" t="s">
        <v>2323</v>
      </c>
      <c r="AB102" s="2080"/>
      <c r="AC102" s="2081" t="s">
        <v>2324</v>
      </c>
      <c r="AD102" s="2073"/>
    </row>
    <row r="103" spans="1:30" customFormat="1" ht="171.75" hidden="1" customHeight="1" outlineLevel="1">
      <c r="A103" s="2074"/>
      <c r="B103" s="2065"/>
      <c r="C103" s="2768"/>
      <c r="D103" s="2075" t="s">
        <v>2328</v>
      </c>
      <c r="E103" s="89" t="s">
        <v>403</v>
      </c>
      <c r="F103" s="94">
        <v>2025</v>
      </c>
      <c r="G103" s="80" t="s">
        <v>32</v>
      </c>
      <c r="H103" s="2039" t="s">
        <v>33</v>
      </c>
      <c r="I103" s="109" t="s">
        <v>2320</v>
      </c>
      <c r="J103" s="109" t="s">
        <v>2329</v>
      </c>
      <c r="K103" s="2076"/>
      <c r="L103" s="2077">
        <v>0</v>
      </c>
      <c r="M103" s="2077">
        <v>0</v>
      </c>
      <c r="N103" s="2077">
        <v>0</v>
      </c>
      <c r="O103" s="2077">
        <v>0</v>
      </c>
      <c r="P103" s="2077">
        <v>0</v>
      </c>
      <c r="Q103" s="2077">
        <v>0</v>
      </c>
      <c r="R103" s="2077">
        <v>0</v>
      </c>
      <c r="S103" s="2077">
        <v>0</v>
      </c>
      <c r="T103" s="2077">
        <v>0</v>
      </c>
      <c r="U103" s="2077">
        <v>0</v>
      </c>
      <c r="V103" s="2077">
        <v>0</v>
      </c>
      <c r="W103" s="2077">
        <v>0</v>
      </c>
      <c r="X103" s="2078" t="s">
        <v>2322</v>
      </c>
      <c r="Y103" s="2079" t="s">
        <v>77</v>
      </c>
      <c r="Z103" s="2079" t="s">
        <v>78</v>
      </c>
      <c r="AA103" s="2079" t="s">
        <v>2323</v>
      </c>
      <c r="AB103" s="2080"/>
      <c r="AC103" s="2081" t="s">
        <v>2324</v>
      </c>
      <c r="AD103" s="2073"/>
    </row>
    <row r="104" spans="1:30" customFormat="1" ht="171.75" hidden="1" customHeight="1" outlineLevel="1">
      <c r="A104" s="2074"/>
      <c r="B104" s="2065"/>
      <c r="C104" s="2768"/>
      <c r="D104" s="2075" t="s">
        <v>2330</v>
      </c>
      <c r="E104" s="2082" t="s">
        <v>403</v>
      </c>
      <c r="F104" s="94">
        <v>2025</v>
      </c>
      <c r="G104" s="80" t="s">
        <v>32</v>
      </c>
      <c r="H104" s="2039" t="s">
        <v>33</v>
      </c>
      <c r="I104" s="109" t="s">
        <v>2331</v>
      </c>
      <c r="J104" s="109" t="s">
        <v>2329</v>
      </c>
      <c r="K104" s="2076"/>
      <c r="L104" s="2077">
        <v>0</v>
      </c>
      <c r="M104" s="2077">
        <v>0</v>
      </c>
      <c r="N104" s="2077">
        <v>0</v>
      </c>
      <c r="O104" s="2077">
        <v>0</v>
      </c>
      <c r="P104" s="2077">
        <v>0</v>
      </c>
      <c r="Q104" s="2077">
        <v>0</v>
      </c>
      <c r="R104" s="2077">
        <v>0</v>
      </c>
      <c r="S104" s="2077">
        <v>0</v>
      </c>
      <c r="T104" s="2077">
        <v>0</v>
      </c>
      <c r="U104" s="2077">
        <v>0</v>
      </c>
      <c r="V104" s="2077">
        <v>0</v>
      </c>
      <c r="W104" s="2077">
        <v>0</v>
      </c>
      <c r="X104" s="2078" t="s">
        <v>2322</v>
      </c>
      <c r="Y104" s="2079" t="s">
        <v>77</v>
      </c>
      <c r="Z104" s="2079" t="s">
        <v>78</v>
      </c>
      <c r="AA104" s="2079" t="s">
        <v>2323</v>
      </c>
      <c r="AB104" s="2080"/>
      <c r="AC104" s="2081" t="s">
        <v>2324</v>
      </c>
      <c r="AD104" s="2073"/>
    </row>
    <row r="105" spans="1:30" customFormat="1" ht="171.75" hidden="1" customHeight="1" outlineLevel="1">
      <c r="A105" s="2074"/>
      <c r="B105" s="2083"/>
      <c r="C105" s="2773"/>
      <c r="D105" s="2084" t="s">
        <v>2332</v>
      </c>
      <c r="E105" s="2082" t="s">
        <v>403</v>
      </c>
      <c r="F105" s="94">
        <v>2025</v>
      </c>
      <c r="G105" s="80" t="s">
        <v>32</v>
      </c>
      <c r="H105" s="2039" t="s">
        <v>33</v>
      </c>
      <c r="I105" s="109" t="s">
        <v>2333</v>
      </c>
      <c r="J105" s="109" t="s">
        <v>2334</v>
      </c>
      <c r="K105" s="2076"/>
      <c r="L105" s="2077">
        <v>0</v>
      </c>
      <c r="M105" s="2077">
        <v>0</v>
      </c>
      <c r="N105" s="2077">
        <v>0</v>
      </c>
      <c r="O105" s="2077">
        <v>0</v>
      </c>
      <c r="P105" s="2077">
        <v>0</v>
      </c>
      <c r="Q105" s="2077">
        <v>0</v>
      </c>
      <c r="R105" s="2077">
        <v>0</v>
      </c>
      <c r="S105" s="2077">
        <v>0</v>
      </c>
      <c r="T105" s="2077">
        <v>0</v>
      </c>
      <c r="U105" s="2077">
        <v>0</v>
      </c>
      <c r="V105" s="2077">
        <v>0</v>
      </c>
      <c r="W105" s="2077">
        <v>0</v>
      </c>
      <c r="X105" s="2078"/>
      <c r="Y105" s="2079" t="s">
        <v>77</v>
      </c>
      <c r="Z105" s="2079" t="s">
        <v>78</v>
      </c>
      <c r="AA105" s="2079"/>
      <c r="AB105" s="2080"/>
      <c r="AC105" s="2081"/>
      <c r="AD105" s="2073"/>
    </row>
    <row r="106" spans="1:30" customFormat="1" ht="171.75" customHeight="1" collapsed="1">
      <c r="A106" s="2064"/>
      <c r="B106" s="2044" t="s">
        <v>2335</v>
      </c>
      <c r="C106" s="2776" t="s">
        <v>2336</v>
      </c>
      <c r="D106" s="2772"/>
      <c r="E106" s="2085" t="s">
        <v>403</v>
      </c>
      <c r="F106" s="2045">
        <v>2025</v>
      </c>
      <c r="G106" s="72" t="s">
        <v>32</v>
      </c>
      <c r="H106" s="73" t="s">
        <v>33</v>
      </c>
      <c r="I106" s="2086" t="s">
        <v>2333</v>
      </c>
      <c r="J106" s="2086" t="s">
        <v>2337</v>
      </c>
      <c r="K106" s="74">
        <v>0.9</v>
      </c>
      <c r="L106" s="2579">
        <v>1</v>
      </c>
      <c r="M106" s="2771"/>
      <c r="N106" s="2772"/>
      <c r="O106" s="2579">
        <v>1</v>
      </c>
      <c r="P106" s="2771"/>
      <c r="Q106" s="2772"/>
      <c r="R106" s="2638">
        <v>1</v>
      </c>
      <c r="S106" s="2771"/>
      <c r="T106" s="2772"/>
      <c r="U106" s="2638">
        <v>1</v>
      </c>
      <c r="V106" s="2771"/>
      <c r="W106" s="2772"/>
      <c r="X106" s="75" t="s">
        <v>2338</v>
      </c>
      <c r="Y106" s="75" t="s">
        <v>77</v>
      </c>
      <c r="Z106" s="75" t="s">
        <v>93</v>
      </c>
      <c r="AA106" s="75" t="s">
        <v>2339</v>
      </c>
      <c r="AB106" s="2049">
        <v>5000000</v>
      </c>
      <c r="AC106" s="161" t="s">
        <v>2340</v>
      </c>
      <c r="AD106" s="2073"/>
    </row>
    <row r="107" spans="1:30" customFormat="1" ht="171.75" hidden="1" customHeight="1" outlineLevel="1">
      <c r="A107" s="2064"/>
      <c r="B107" s="2065"/>
      <c r="C107" s="2767" t="s">
        <v>474</v>
      </c>
      <c r="D107" s="2066" t="s">
        <v>2341</v>
      </c>
      <c r="E107" s="109" t="s">
        <v>403</v>
      </c>
      <c r="F107" s="94">
        <v>2025</v>
      </c>
      <c r="G107" s="80" t="s">
        <v>32</v>
      </c>
      <c r="H107" s="2039" t="s">
        <v>33</v>
      </c>
      <c r="I107" s="109" t="s">
        <v>2333</v>
      </c>
      <c r="J107" s="109" t="s">
        <v>2337</v>
      </c>
      <c r="K107" s="2068"/>
      <c r="L107" s="2077">
        <v>0</v>
      </c>
      <c r="M107" s="2077">
        <v>0</v>
      </c>
      <c r="N107" s="2077">
        <v>0</v>
      </c>
      <c r="O107" s="2077">
        <v>0</v>
      </c>
      <c r="P107" s="2077">
        <v>0</v>
      </c>
      <c r="Q107" s="2077">
        <v>0</v>
      </c>
      <c r="R107" s="2077">
        <v>0</v>
      </c>
      <c r="S107" s="2077">
        <v>0</v>
      </c>
      <c r="T107" s="2077">
        <v>0</v>
      </c>
      <c r="U107" s="2077">
        <v>0</v>
      </c>
      <c r="V107" s="2077">
        <v>0</v>
      </c>
      <c r="W107" s="2077">
        <v>0</v>
      </c>
      <c r="X107" s="2079" t="s">
        <v>2338</v>
      </c>
      <c r="Y107" s="2087" t="s">
        <v>77</v>
      </c>
      <c r="Z107" s="2087" t="s">
        <v>93</v>
      </c>
      <c r="AA107" s="2079" t="s">
        <v>2339</v>
      </c>
      <c r="AB107" s="2071"/>
      <c r="AC107" s="2088" t="s">
        <v>2340</v>
      </c>
      <c r="AD107" s="2073"/>
    </row>
    <row r="108" spans="1:30" customFormat="1" ht="171.75" hidden="1" customHeight="1" outlineLevel="1">
      <c r="A108" s="2064"/>
      <c r="B108" s="2065"/>
      <c r="C108" s="2768"/>
      <c r="D108" s="2066" t="s">
        <v>2342</v>
      </c>
      <c r="E108" s="109" t="s">
        <v>403</v>
      </c>
      <c r="F108" s="94">
        <v>2025</v>
      </c>
      <c r="G108" s="80" t="s">
        <v>32</v>
      </c>
      <c r="H108" s="2039" t="s">
        <v>33</v>
      </c>
      <c r="I108" s="109" t="s">
        <v>2343</v>
      </c>
      <c r="J108" s="109" t="s">
        <v>2337</v>
      </c>
      <c r="K108" s="2068"/>
      <c r="L108" s="2077">
        <v>0</v>
      </c>
      <c r="M108" s="2077">
        <v>0</v>
      </c>
      <c r="N108" s="2077">
        <v>0</v>
      </c>
      <c r="O108" s="2077">
        <v>0</v>
      </c>
      <c r="P108" s="2077">
        <v>0</v>
      </c>
      <c r="Q108" s="2077">
        <v>0</v>
      </c>
      <c r="R108" s="2077">
        <v>0</v>
      </c>
      <c r="S108" s="2077">
        <v>0</v>
      </c>
      <c r="T108" s="2077">
        <v>0</v>
      </c>
      <c r="U108" s="2077">
        <v>0</v>
      </c>
      <c r="V108" s="2077">
        <v>0</v>
      </c>
      <c r="W108" s="2077">
        <v>0</v>
      </c>
      <c r="X108" s="2079" t="s">
        <v>2338</v>
      </c>
      <c r="Y108" s="2087" t="s">
        <v>77</v>
      </c>
      <c r="Z108" s="2087" t="s">
        <v>93</v>
      </c>
      <c r="AA108" s="2079" t="s">
        <v>2339</v>
      </c>
      <c r="AB108" s="2071"/>
      <c r="AC108" s="2088" t="s">
        <v>2340</v>
      </c>
      <c r="AD108" s="2073"/>
    </row>
    <row r="109" spans="1:30" customFormat="1" ht="171.75" hidden="1" customHeight="1" outlineLevel="1">
      <c r="A109" s="2064"/>
      <c r="B109" s="2065"/>
      <c r="C109" s="2768"/>
      <c r="D109" s="2066" t="s">
        <v>2344</v>
      </c>
      <c r="E109" s="109" t="s">
        <v>403</v>
      </c>
      <c r="F109" s="94">
        <v>2025</v>
      </c>
      <c r="G109" s="80" t="s">
        <v>32</v>
      </c>
      <c r="H109" s="2039" t="s">
        <v>33</v>
      </c>
      <c r="I109" s="109" t="s">
        <v>2333</v>
      </c>
      <c r="J109" s="109" t="s">
        <v>2337</v>
      </c>
      <c r="K109" s="2068"/>
      <c r="L109" s="2077">
        <v>0</v>
      </c>
      <c r="M109" s="2077">
        <v>0</v>
      </c>
      <c r="N109" s="2077">
        <v>0</v>
      </c>
      <c r="O109" s="2077">
        <v>0</v>
      </c>
      <c r="P109" s="2077">
        <v>0</v>
      </c>
      <c r="Q109" s="2077">
        <v>0</v>
      </c>
      <c r="R109" s="2077">
        <v>0</v>
      </c>
      <c r="S109" s="2077">
        <v>0</v>
      </c>
      <c r="T109" s="2077">
        <v>0</v>
      </c>
      <c r="U109" s="2077">
        <v>0</v>
      </c>
      <c r="V109" s="2077">
        <v>0</v>
      </c>
      <c r="W109" s="2077">
        <v>0</v>
      </c>
      <c r="X109" s="2079" t="s">
        <v>2338</v>
      </c>
      <c r="Y109" s="2087" t="s">
        <v>77</v>
      </c>
      <c r="Z109" s="2087" t="s">
        <v>93</v>
      </c>
      <c r="AA109" s="2079" t="s">
        <v>2339</v>
      </c>
      <c r="AB109" s="2071"/>
      <c r="AC109" s="2088" t="s">
        <v>2340</v>
      </c>
      <c r="AD109" s="2073"/>
    </row>
    <row r="110" spans="1:30" customFormat="1" ht="171.75" hidden="1" customHeight="1" outlineLevel="1">
      <c r="A110" s="2064"/>
      <c r="B110" s="2065"/>
      <c r="C110" s="2768"/>
      <c r="D110" s="2066" t="s">
        <v>2345</v>
      </c>
      <c r="E110" s="109" t="s">
        <v>403</v>
      </c>
      <c r="F110" s="94">
        <v>2025</v>
      </c>
      <c r="G110" s="80" t="s">
        <v>32</v>
      </c>
      <c r="H110" s="2039" t="s">
        <v>33</v>
      </c>
      <c r="I110" s="109" t="s">
        <v>2333</v>
      </c>
      <c r="J110" s="109" t="s">
        <v>2337</v>
      </c>
      <c r="K110" s="2068"/>
      <c r="L110" s="2077">
        <v>0</v>
      </c>
      <c r="M110" s="2077">
        <v>0</v>
      </c>
      <c r="N110" s="2077">
        <v>0</v>
      </c>
      <c r="O110" s="2077">
        <v>0</v>
      </c>
      <c r="P110" s="2077">
        <v>0</v>
      </c>
      <c r="Q110" s="2077">
        <v>0</v>
      </c>
      <c r="R110" s="2077">
        <v>0</v>
      </c>
      <c r="S110" s="2077">
        <v>0</v>
      </c>
      <c r="T110" s="2077">
        <v>0</v>
      </c>
      <c r="U110" s="2077">
        <v>0</v>
      </c>
      <c r="V110" s="2077">
        <v>0</v>
      </c>
      <c r="W110" s="2077">
        <v>0</v>
      </c>
      <c r="X110" s="2079" t="s">
        <v>2338</v>
      </c>
      <c r="Y110" s="2087" t="s">
        <v>77</v>
      </c>
      <c r="Z110" s="2087" t="s">
        <v>93</v>
      </c>
      <c r="AA110" s="2079" t="s">
        <v>2339</v>
      </c>
      <c r="AB110" s="2071"/>
      <c r="AC110" s="2088" t="s">
        <v>2340</v>
      </c>
      <c r="AD110" s="2073"/>
    </row>
    <row r="111" spans="1:30" customFormat="1" ht="171.75" hidden="1" customHeight="1" outlineLevel="1">
      <c r="A111" s="2064"/>
      <c r="B111" s="2065"/>
      <c r="C111" s="2773"/>
      <c r="D111" s="2066" t="s">
        <v>2346</v>
      </c>
      <c r="E111" s="109" t="s">
        <v>403</v>
      </c>
      <c r="F111" s="94">
        <v>2025</v>
      </c>
      <c r="G111" s="80" t="s">
        <v>32</v>
      </c>
      <c r="H111" s="2039" t="s">
        <v>33</v>
      </c>
      <c r="I111" s="89" t="s">
        <v>2347</v>
      </c>
      <c r="J111" s="109" t="s">
        <v>2337</v>
      </c>
      <c r="K111" s="2068"/>
      <c r="L111" s="2077">
        <v>0</v>
      </c>
      <c r="M111" s="2077">
        <v>0</v>
      </c>
      <c r="N111" s="2077">
        <v>0</v>
      </c>
      <c r="O111" s="2077">
        <v>0</v>
      </c>
      <c r="P111" s="2077">
        <v>0</v>
      </c>
      <c r="Q111" s="2077">
        <v>0</v>
      </c>
      <c r="R111" s="2077">
        <v>0</v>
      </c>
      <c r="S111" s="2077">
        <v>0</v>
      </c>
      <c r="T111" s="2077">
        <v>0</v>
      </c>
      <c r="U111" s="2077">
        <v>0</v>
      </c>
      <c r="V111" s="2077">
        <v>0</v>
      </c>
      <c r="W111" s="2077">
        <v>0</v>
      </c>
      <c r="X111" s="2079" t="s">
        <v>2338</v>
      </c>
      <c r="Y111" s="2087" t="s">
        <v>77</v>
      </c>
      <c r="Z111" s="2087" t="s">
        <v>93</v>
      </c>
      <c r="AA111" s="2079" t="s">
        <v>2339</v>
      </c>
      <c r="AB111" s="2071"/>
      <c r="AC111" s="2088" t="s">
        <v>2340</v>
      </c>
      <c r="AD111" s="2073"/>
    </row>
    <row r="112" spans="1:30" customFormat="1" ht="171.75" customHeight="1" collapsed="1">
      <c r="A112" s="2064">
        <v>6</v>
      </c>
      <c r="B112" s="2044" t="s">
        <v>2348</v>
      </c>
      <c r="C112" s="2776" t="s">
        <v>2349</v>
      </c>
      <c r="D112" s="2772"/>
      <c r="E112" s="98" t="s">
        <v>403</v>
      </c>
      <c r="F112" s="2045">
        <v>2025</v>
      </c>
      <c r="G112" s="72" t="s">
        <v>290</v>
      </c>
      <c r="H112" s="73" t="s">
        <v>33</v>
      </c>
      <c r="I112" s="93" t="s">
        <v>2350</v>
      </c>
      <c r="J112" s="93" t="s">
        <v>2351</v>
      </c>
      <c r="K112" s="74">
        <v>1</v>
      </c>
      <c r="L112" s="2579">
        <v>1</v>
      </c>
      <c r="M112" s="2771"/>
      <c r="N112" s="2772"/>
      <c r="O112" s="2579">
        <v>1</v>
      </c>
      <c r="P112" s="2771"/>
      <c r="Q112" s="2772"/>
      <c r="R112" s="2638">
        <v>1</v>
      </c>
      <c r="S112" s="2771"/>
      <c r="T112" s="2772"/>
      <c r="U112" s="2638">
        <v>1</v>
      </c>
      <c r="V112" s="2771"/>
      <c r="W112" s="2772"/>
      <c r="X112" s="75" t="s">
        <v>2352</v>
      </c>
      <c r="Y112" s="75" t="s">
        <v>36</v>
      </c>
      <c r="Z112" s="75" t="s">
        <v>78</v>
      </c>
      <c r="AA112" s="75" t="s">
        <v>2353</v>
      </c>
      <c r="AB112" s="2049">
        <v>130000</v>
      </c>
      <c r="AC112" s="161" t="s">
        <v>2354</v>
      </c>
      <c r="AD112" s="2073"/>
    </row>
    <row r="113" spans="1:30" customFormat="1" ht="171.75" hidden="1" customHeight="1" outlineLevel="1">
      <c r="A113" s="2074"/>
      <c r="B113" s="2065"/>
      <c r="C113" s="2767" t="s">
        <v>474</v>
      </c>
      <c r="D113" s="2084" t="s">
        <v>2355</v>
      </c>
      <c r="E113" s="89" t="s">
        <v>403</v>
      </c>
      <c r="F113" s="94">
        <v>2025</v>
      </c>
      <c r="G113" s="80" t="s">
        <v>290</v>
      </c>
      <c r="H113" s="2039" t="s">
        <v>33</v>
      </c>
      <c r="I113" s="89" t="s">
        <v>2356</v>
      </c>
      <c r="J113" s="89" t="s">
        <v>2357</v>
      </c>
      <c r="K113" s="2089" t="s">
        <v>33</v>
      </c>
      <c r="L113" s="2077" t="s">
        <v>33</v>
      </c>
      <c r="M113" s="2077" t="s">
        <v>33</v>
      </c>
      <c r="N113" s="2089" t="s">
        <v>33</v>
      </c>
      <c r="O113" s="2077" t="s">
        <v>33</v>
      </c>
      <c r="P113" s="2077">
        <v>0</v>
      </c>
      <c r="Q113" s="2090" t="s">
        <v>33</v>
      </c>
      <c r="R113" s="2077">
        <v>0</v>
      </c>
      <c r="S113" s="2077">
        <v>0</v>
      </c>
      <c r="T113" s="2091">
        <v>1</v>
      </c>
      <c r="U113" s="2077">
        <v>0</v>
      </c>
      <c r="V113" s="2077">
        <v>0</v>
      </c>
      <c r="W113" s="2077">
        <v>0</v>
      </c>
      <c r="X113" s="2079" t="s">
        <v>2358</v>
      </c>
      <c r="Y113" s="2079" t="s">
        <v>77</v>
      </c>
      <c r="Z113" s="2079" t="s">
        <v>78</v>
      </c>
      <c r="AA113" s="2079" t="s">
        <v>2359</v>
      </c>
      <c r="AB113" s="2092" t="s">
        <v>32</v>
      </c>
      <c r="AC113" s="2081" t="s">
        <v>32</v>
      </c>
      <c r="AD113" s="2073"/>
    </row>
    <row r="114" spans="1:30" customFormat="1" ht="171.75" hidden="1" customHeight="1" outlineLevel="1">
      <c r="A114" s="2074"/>
      <c r="B114" s="2065"/>
      <c r="C114" s="2768"/>
      <c r="D114" s="2075" t="s">
        <v>2360</v>
      </c>
      <c r="E114" s="109" t="s">
        <v>403</v>
      </c>
      <c r="F114" s="94">
        <v>2025</v>
      </c>
      <c r="G114" s="80" t="s">
        <v>32</v>
      </c>
      <c r="H114" s="2039" t="s">
        <v>33</v>
      </c>
      <c r="I114" s="109" t="s">
        <v>2361</v>
      </c>
      <c r="J114" s="2093" t="s">
        <v>2362</v>
      </c>
      <c r="K114" s="2076">
        <v>1</v>
      </c>
      <c r="L114" s="2090" t="s">
        <v>33</v>
      </c>
      <c r="M114" s="2077" t="s">
        <v>33</v>
      </c>
      <c r="N114" s="2091">
        <v>1</v>
      </c>
      <c r="O114" s="2077" t="s">
        <v>33</v>
      </c>
      <c r="P114" s="2077" t="s">
        <v>33</v>
      </c>
      <c r="Q114" s="2077" t="s">
        <v>33</v>
      </c>
      <c r="R114" s="2077" t="s">
        <v>33</v>
      </c>
      <c r="S114" s="2077" t="s">
        <v>33</v>
      </c>
      <c r="T114" s="2077" t="s">
        <v>33</v>
      </c>
      <c r="U114" s="2077" t="s">
        <v>33</v>
      </c>
      <c r="V114" s="2090" t="s">
        <v>33</v>
      </c>
      <c r="W114" s="2077" t="s">
        <v>33</v>
      </c>
      <c r="X114" s="2078" t="s">
        <v>2363</v>
      </c>
      <c r="Y114" s="2094" t="s">
        <v>122</v>
      </c>
      <c r="Z114" s="2094" t="s">
        <v>93</v>
      </c>
      <c r="AA114" s="2079" t="s">
        <v>2364</v>
      </c>
      <c r="AB114" s="2080" t="s">
        <v>2365</v>
      </c>
      <c r="AC114" s="2095" t="s">
        <v>2366</v>
      </c>
      <c r="AD114" s="2073"/>
    </row>
    <row r="115" spans="1:30" customFormat="1" ht="171.75" hidden="1" customHeight="1" outlineLevel="1">
      <c r="A115" s="2074"/>
      <c r="B115" s="2065"/>
      <c r="C115" s="2768"/>
      <c r="D115" s="2075" t="s">
        <v>2367</v>
      </c>
      <c r="E115" s="109" t="s">
        <v>403</v>
      </c>
      <c r="F115" s="94">
        <v>2025</v>
      </c>
      <c r="G115" s="80" t="s">
        <v>290</v>
      </c>
      <c r="H115" s="2039" t="s">
        <v>33</v>
      </c>
      <c r="I115" s="109" t="s">
        <v>2368</v>
      </c>
      <c r="J115" s="109" t="s">
        <v>2369</v>
      </c>
      <c r="K115" s="2076">
        <v>1</v>
      </c>
      <c r="L115" s="2077"/>
      <c r="M115" s="2090" t="s">
        <v>33</v>
      </c>
      <c r="N115" s="2091">
        <v>1</v>
      </c>
      <c r="O115" s="2077" t="s">
        <v>33</v>
      </c>
      <c r="P115" s="2077" t="s">
        <v>33</v>
      </c>
      <c r="Q115" s="2077" t="s">
        <v>33</v>
      </c>
      <c r="R115" s="2077" t="s">
        <v>33</v>
      </c>
      <c r="S115" s="2077" t="s">
        <v>33</v>
      </c>
      <c r="T115" s="2077" t="s">
        <v>33</v>
      </c>
      <c r="U115" s="2077" t="s">
        <v>33</v>
      </c>
      <c r="V115" s="2077" t="s">
        <v>33</v>
      </c>
      <c r="W115" s="2077" t="s">
        <v>33</v>
      </c>
      <c r="X115" s="2078" t="s">
        <v>2370</v>
      </c>
      <c r="Y115" s="2094" t="s">
        <v>77</v>
      </c>
      <c r="Z115" s="2094" t="s">
        <v>78</v>
      </c>
      <c r="AA115" s="2079" t="s">
        <v>2371</v>
      </c>
      <c r="AB115" s="2080">
        <v>60000</v>
      </c>
      <c r="AC115" s="2095" t="s">
        <v>2372</v>
      </c>
      <c r="AD115" s="2073"/>
    </row>
    <row r="116" spans="1:30" customFormat="1" ht="171.75" customHeight="1" collapsed="1">
      <c r="A116" s="2064">
        <v>6</v>
      </c>
      <c r="B116" s="2044" t="s">
        <v>2373</v>
      </c>
      <c r="C116" s="2776" t="s">
        <v>2374</v>
      </c>
      <c r="D116" s="2772"/>
      <c r="E116" s="98" t="s">
        <v>403</v>
      </c>
      <c r="F116" s="2045">
        <v>2025</v>
      </c>
      <c r="G116" s="72" t="s">
        <v>32</v>
      </c>
      <c r="H116" s="73" t="s">
        <v>33</v>
      </c>
      <c r="I116" s="93" t="s">
        <v>2375</v>
      </c>
      <c r="J116" s="93" t="s">
        <v>2376</v>
      </c>
      <c r="K116" s="74">
        <v>0.95</v>
      </c>
      <c r="L116" s="2579">
        <v>1</v>
      </c>
      <c r="M116" s="2771"/>
      <c r="N116" s="2772"/>
      <c r="O116" s="2579">
        <v>1</v>
      </c>
      <c r="P116" s="2771"/>
      <c r="Q116" s="2772"/>
      <c r="R116" s="2638">
        <v>1</v>
      </c>
      <c r="S116" s="2771"/>
      <c r="T116" s="2772"/>
      <c r="U116" s="2638">
        <v>1</v>
      </c>
      <c r="V116" s="2771"/>
      <c r="W116" s="2772"/>
      <c r="X116" s="75" t="s">
        <v>2377</v>
      </c>
      <c r="Y116" s="75" t="s">
        <v>77</v>
      </c>
      <c r="Z116" s="75" t="s">
        <v>78</v>
      </c>
      <c r="AA116" s="75" t="s">
        <v>2378</v>
      </c>
      <c r="AB116" s="2049">
        <v>11619200</v>
      </c>
      <c r="AC116" s="161"/>
      <c r="AD116" s="2073"/>
    </row>
    <row r="117" spans="1:30" customFormat="1" ht="171.75" hidden="1" customHeight="1" outlineLevel="1">
      <c r="A117" s="2074"/>
      <c r="B117" s="2096"/>
      <c r="C117" s="2767" t="s">
        <v>474</v>
      </c>
      <c r="D117" s="2075" t="s">
        <v>2379</v>
      </c>
      <c r="E117" s="89" t="s">
        <v>403</v>
      </c>
      <c r="F117" s="94">
        <v>2025</v>
      </c>
      <c r="G117" s="80" t="s">
        <v>32</v>
      </c>
      <c r="H117" s="2039" t="s">
        <v>33</v>
      </c>
      <c r="I117" s="89" t="s">
        <v>2380</v>
      </c>
      <c r="J117" s="89" t="s">
        <v>2376</v>
      </c>
      <c r="K117" s="2076">
        <v>1</v>
      </c>
      <c r="L117" s="2077">
        <v>0</v>
      </c>
      <c r="M117" s="2077">
        <v>0</v>
      </c>
      <c r="N117" s="2077">
        <v>0</v>
      </c>
      <c r="O117" s="2077">
        <v>0</v>
      </c>
      <c r="P117" s="2077">
        <v>0</v>
      </c>
      <c r="Q117" s="2077">
        <v>0</v>
      </c>
      <c r="R117" s="2077">
        <v>0</v>
      </c>
      <c r="S117" s="2077">
        <v>0</v>
      </c>
      <c r="T117" s="2077">
        <v>0</v>
      </c>
      <c r="U117" s="2077">
        <v>0</v>
      </c>
      <c r="V117" s="2077">
        <v>0</v>
      </c>
      <c r="W117" s="2077">
        <v>0</v>
      </c>
      <c r="X117" s="2078" t="s">
        <v>2381</v>
      </c>
      <c r="Y117" s="2094" t="s">
        <v>36</v>
      </c>
      <c r="Z117" s="2094" t="s">
        <v>37</v>
      </c>
      <c r="AA117" s="2079" t="s">
        <v>2382</v>
      </c>
      <c r="AB117" s="2097"/>
      <c r="AC117" s="2098" t="s">
        <v>2383</v>
      </c>
      <c r="AD117" s="2073"/>
    </row>
    <row r="118" spans="1:30" customFormat="1" ht="171.75" hidden="1" customHeight="1" outlineLevel="1">
      <c r="A118" s="2074"/>
      <c r="B118" s="2065"/>
      <c r="C118" s="2768"/>
      <c r="D118" s="2075" t="s">
        <v>2384</v>
      </c>
      <c r="E118" s="89" t="s">
        <v>403</v>
      </c>
      <c r="F118" s="94">
        <v>2025</v>
      </c>
      <c r="G118" s="80" t="s">
        <v>32</v>
      </c>
      <c r="H118" s="2039" t="s">
        <v>33</v>
      </c>
      <c r="I118" s="89" t="s">
        <v>2385</v>
      </c>
      <c r="J118" s="89" t="s">
        <v>2376</v>
      </c>
      <c r="K118" s="2076">
        <v>1</v>
      </c>
      <c r="L118" s="2077">
        <v>0</v>
      </c>
      <c r="M118" s="2077">
        <v>0</v>
      </c>
      <c r="N118" s="2077">
        <v>0</v>
      </c>
      <c r="O118" s="2077">
        <v>0</v>
      </c>
      <c r="P118" s="2077">
        <v>0</v>
      </c>
      <c r="Q118" s="2077">
        <v>0</v>
      </c>
      <c r="R118" s="2077">
        <v>0</v>
      </c>
      <c r="S118" s="2077">
        <v>0</v>
      </c>
      <c r="T118" s="2077">
        <v>0</v>
      </c>
      <c r="U118" s="2077">
        <v>0</v>
      </c>
      <c r="V118" s="2077">
        <v>0</v>
      </c>
      <c r="W118" s="2077">
        <v>0</v>
      </c>
      <c r="X118" s="2078" t="s">
        <v>2386</v>
      </c>
      <c r="Y118" s="2079" t="s">
        <v>122</v>
      </c>
      <c r="Z118" s="2079" t="s">
        <v>93</v>
      </c>
      <c r="AA118" s="2079" t="s">
        <v>2387</v>
      </c>
      <c r="AB118" s="2080"/>
      <c r="AC118" s="2098" t="s">
        <v>2294</v>
      </c>
      <c r="AD118" s="2073"/>
    </row>
    <row r="119" spans="1:30" customFormat="1" ht="171.75" hidden="1" customHeight="1" outlineLevel="1">
      <c r="A119" s="2074"/>
      <c r="B119" s="2065"/>
      <c r="C119" s="2768"/>
      <c r="D119" s="2075" t="s">
        <v>2388</v>
      </c>
      <c r="E119" s="109" t="s">
        <v>403</v>
      </c>
      <c r="F119" s="94">
        <v>2025</v>
      </c>
      <c r="G119" s="80" t="s">
        <v>32</v>
      </c>
      <c r="H119" s="2039" t="s">
        <v>33</v>
      </c>
      <c r="I119" s="109" t="s">
        <v>2389</v>
      </c>
      <c r="J119" s="109" t="s">
        <v>2376</v>
      </c>
      <c r="K119" s="2076">
        <v>1</v>
      </c>
      <c r="L119" s="2077">
        <v>0</v>
      </c>
      <c r="M119" s="2077">
        <v>0</v>
      </c>
      <c r="N119" s="2077">
        <v>0</v>
      </c>
      <c r="O119" s="2077">
        <v>0</v>
      </c>
      <c r="P119" s="2077">
        <v>0</v>
      </c>
      <c r="Q119" s="2077">
        <v>0</v>
      </c>
      <c r="R119" s="2077">
        <v>0</v>
      </c>
      <c r="S119" s="2077">
        <v>0</v>
      </c>
      <c r="T119" s="2077">
        <v>0</v>
      </c>
      <c r="U119" s="2077">
        <v>0</v>
      </c>
      <c r="V119" s="2077">
        <v>0</v>
      </c>
      <c r="W119" s="2077">
        <v>0</v>
      </c>
      <c r="X119" s="2078" t="s">
        <v>2377</v>
      </c>
      <c r="Y119" s="2079" t="s">
        <v>77</v>
      </c>
      <c r="Z119" s="2079" t="s">
        <v>78</v>
      </c>
      <c r="AA119" s="2079" t="s">
        <v>2378</v>
      </c>
      <c r="AB119" s="2080"/>
      <c r="AC119" s="2098"/>
      <c r="AD119" s="2073"/>
    </row>
    <row r="120" spans="1:30" customFormat="1" ht="171.75" hidden="1" customHeight="1" outlineLevel="1">
      <c r="A120" s="2074"/>
      <c r="B120" s="2065"/>
      <c r="C120" s="2768"/>
      <c r="D120" s="2075" t="s">
        <v>2390</v>
      </c>
      <c r="E120" s="109" t="s">
        <v>403</v>
      </c>
      <c r="F120" s="94"/>
      <c r="G120" s="80"/>
      <c r="H120" s="2039" t="s">
        <v>33</v>
      </c>
      <c r="I120" s="89" t="s">
        <v>2391</v>
      </c>
      <c r="J120" s="109" t="s">
        <v>2376</v>
      </c>
      <c r="K120" s="2076">
        <v>1</v>
      </c>
      <c r="L120" s="2077"/>
      <c r="M120" s="2077"/>
      <c r="N120" s="2077"/>
      <c r="O120" s="2077"/>
      <c r="P120" s="2077"/>
      <c r="Q120" s="2077"/>
      <c r="R120" s="2077"/>
      <c r="S120" s="2077"/>
      <c r="T120" s="2077"/>
      <c r="U120" s="2077"/>
      <c r="V120" s="2077"/>
      <c r="W120" s="2077"/>
      <c r="X120" s="2078" t="s">
        <v>2392</v>
      </c>
      <c r="Y120" s="2079" t="s">
        <v>77</v>
      </c>
      <c r="Z120" s="2079" t="s">
        <v>78</v>
      </c>
      <c r="AA120" s="2079" t="s">
        <v>2378</v>
      </c>
      <c r="AB120" s="2080"/>
      <c r="AC120" s="2081"/>
      <c r="AD120" s="2073"/>
    </row>
    <row r="121" spans="1:30" customFormat="1" ht="171.75" hidden="1" customHeight="1" outlineLevel="1">
      <c r="A121" s="2074"/>
      <c r="B121" s="2065"/>
      <c r="C121" s="2768"/>
      <c r="D121" s="2075" t="s">
        <v>2393</v>
      </c>
      <c r="E121" s="109" t="s">
        <v>403</v>
      </c>
      <c r="F121" s="94"/>
      <c r="G121" s="80"/>
      <c r="H121" s="2039" t="s">
        <v>33</v>
      </c>
      <c r="I121" s="109" t="s">
        <v>2394</v>
      </c>
      <c r="J121" s="109" t="s">
        <v>2376</v>
      </c>
      <c r="K121" s="2076">
        <v>1</v>
      </c>
      <c r="L121" s="2077"/>
      <c r="M121" s="2077"/>
      <c r="N121" s="2077"/>
      <c r="O121" s="2077"/>
      <c r="P121" s="2077"/>
      <c r="Q121" s="2077"/>
      <c r="R121" s="2077"/>
      <c r="S121" s="2077"/>
      <c r="T121" s="2077"/>
      <c r="U121" s="2077"/>
      <c r="V121" s="2077"/>
      <c r="W121" s="2077"/>
      <c r="X121" s="2078"/>
      <c r="Y121" s="2079"/>
      <c r="Z121" s="2079"/>
      <c r="AA121" s="2079"/>
      <c r="AB121" s="2080"/>
      <c r="AC121" s="2081"/>
      <c r="AD121" s="2073"/>
    </row>
    <row r="122" spans="1:30" customFormat="1" ht="171.75" hidden="1" customHeight="1" outlineLevel="1">
      <c r="A122" s="2074"/>
      <c r="B122" s="2065"/>
      <c r="C122" s="2768"/>
      <c r="D122" s="2075" t="s">
        <v>2395</v>
      </c>
      <c r="E122" s="109" t="s">
        <v>403</v>
      </c>
      <c r="F122" s="94">
        <v>2025</v>
      </c>
      <c r="G122" s="80" t="s">
        <v>32</v>
      </c>
      <c r="H122" s="2039" t="s">
        <v>33</v>
      </c>
      <c r="I122" s="109" t="s">
        <v>2396</v>
      </c>
      <c r="J122" s="109" t="s">
        <v>2376</v>
      </c>
      <c r="K122" s="2076">
        <v>1</v>
      </c>
      <c r="L122" s="2077">
        <v>0</v>
      </c>
      <c r="M122" s="2077">
        <v>0</v>
      </c>
      <c r="N122" s="2077">
        <v>0</v>
      </c>
      <c r="O122" s="2077">
        <v>0</v>
      </c>
      <c r="P122" s="2077">
        <v>0</v>
      </c>
      <c r="Q122" s="2077">
        <v>0</v>
      </c>
      <c r="R122" s="2077">
        <v>0</v>
      </c>
      <c r="S122" s="2077">
        <v>0</v>
      </c>
      <c r="T122" s="2077">
        <v>0</v>
      </c>
      <c r="U122" s="2077">
        <v>0</v>
      </c>
      <c r="V122" s="2077">
        <v>0</v>
      </c>
      <c r="W122" s="2077">
        <v>0</v>
      </c>
      <c r="X122" s="2078" t="s">
        <v>2377</v>
      </c>
      <c r="Y122" s="2079" t="s">
        <v>77</v>
      </c>
      <c r="Z122" s="2079" t="s">
        <v>78</v>
      </c>
      <c r="AA122" s="2079" t="s">
        <v>2378</v>
      </c>
      <c r="AB122" s="2080"/>
      <c r="AC122" s="2081"/>
      <c r="AD122" s="2073"/>
    </row>
    <row r="123" spans="1:30" customFormat="1" ht="171.75" hidden="1" customHeight="1" outlineLevel="1">
      <c r="A123" s="2074"/>
      <c r="B123" s="2083"/>
      <c r="C123" s="2773"/>
      <c r="D123" s="2075" t="s">
        <v>2397</v>
      </c>
      <c r="E123" s="109" t="s">
        <v>403</v>
      </c>
      <c r="F123" s="94">
        <v>2025</v>
      </c>
      <c r="G123" s="80" t="s">
        <v>32</v>
      </c>
      <c r="H123" s="2039" t="s">
        <v>33</v>
      </c>
      <c r="I123" s="109" t="s">
        <v>2398</v>
      </c>
      <c r="J123" s="109" t="s">
        <v>2376</v>
      </c>
      <c r="K123" s="2076">
        <v>1</v>
      </c>
      <c r="L123" s="2077">
        <v>0</v>
      </c>
      <c r="M123" s="2077">
        <v>0</v>
      </c>
      <c r="N123" s="2077">
        <v>0</v>
      </c>
      <c r="O123" s="2077">
        <v>0</v>
      </c>
      <c r="P123" s="2077">
        <v>0</v>
      </c>
      <c r="Q123" s="2077">
        <v>0</v>
      </c>
      <c r="R123" s="2077">
        <v>0</v>
      </c>
      <c r="S123" s="2077">
        <v>0</v>
      </c>
      <c r="T123" s="2077">
        <v>0</v>
      </c>
      <c r="U123" s="2077">
        <v>0</v>
      </c>
      <c r="V123" s="2077">
        <v>0</v>
      </c>
      <c r="W123" s="2077">
        <v>0</v>
      </c>
      <c r="X123" s="2078" t="s">
        <v>2377</v>
      </c>
      <c r="Y123" s="2079" t="s">
        <v>77</v>
      </c>
      <c r="Z123" s="2079" t="s">
        <v>78</v>
      </c>
      <c r="AA123" s="2079" t="s">
        <v>2378</v>
      </c>
      <c r="AB123" s="2080"/>
      <c r="AC123" s="2081"/>
      <c r="AD123" s="2073"/>
    </row>
    <row r="124" spans="1:30" customFormat="1" ht="171.75" customHeight="1" collapsed="1">
      <c r="A124" s="2064">
        <v>6</v>
      </c>
      <c r="B124" s="2099" t="s">
        <v>2399</v>
      </c>
      <c r="C124" s="2774" t="s">
        <v>2400</v>
      </c>
      <c r="D124" s="2775"/>
      <c r="E124" s="2100" t="s">
        <v>403</v>
      </c>
      <c r="F124" s="2045">
        <v>2025</v>
      </c>
      <c r="G124" s="72" t="s">
        <v>32</v>
      </c>
      <c r="H124" s="73" t="s">
        <v>33</v>
      </c>
      <c r="I124" s="93" t="s">
        <v>2401</v>
      </c>
      <c r="J124" s="93" t="s">
        <v>2402</v>
      </c>
      <c r="K124" s="74">
        <v>0.95</v>
      </c>
      <c r="L124" s="2579">
        <v>1</v>
      </c>
      <c r="M124" s="2771"/>
      <c r="N124" s="2772"/>
      <c r="O124" s="2579">
        <v>1</v>
      </c>
      <c r="P124" s="2771"/>
      <c r="Q124" s="2772"/>
      <c r="R124" s="2638">
        <v>1</v>
      </c>
      <c r="S124" s="2771"/>
      <c r="T124" s="2772"/>
      <c r="U124" s="2638">
        <v>1</v>
      </c>
      <c r="V124" s="2771"/>
      <c r="W124" s="2772"/>
      <c r="X124" s="75" t="s">
        <v>2403</v>
      </c>
      <c r="Y124" s="75" t="s">
        <v>77</v>
      </c>
      <c r="Z124" s="75" t="s">
        <v>78</v>
      </c>
      <c r="AA124" s="75" t="s">
        <v>2404</v>
      </c>
      <c r="AB124" s="2049"/>
      <c r="AC124" s="161" t="s">
        <v>2300</v>
      </c>
      <c r="AD124" s="2073"/>
    </row>
    <row r="125" spans="1:30" customFormat="1" ht="75.75" hidden="1" customHeight="1" outlineLevel="1">
      <c r="A125" s="2074"/>
      <c r="B125" s="2065"/>
      <c r="C125" s="2767"/>
      <c r="D125" s="2101" t="s">
        <v>2405</v>
      </c>
      <c r="E125" s="2102" t="s">
        <v>403</v>
      </c>
      <c r="F125" s="2103">
        <v>2025</v>
      </c>
      <c r="G125" s="2104" t="s">
        <v>32</v>
      </c>
      <c r="H125" s="2039" t="s">
        <v>33</v>
      </c>
      <c r="I125" s="2105" t="s">
        <v>2406</v>
      </c>
      <c r="J125" s="2105" t="s">
        <v>2402</v>
      </c>
      <c r="K125" s="2076"/>
      <c r="L125" s="2077">
        <v>0</v>
      </c>
      <c r="M125" s="2077">
        <v>0</v>
      </c>
      <c r="N125" s="2077">
        <v>0</v>
      </c>
      <c r="O125" s="2077">
        <v>0</v>
      </c>
      <c r="P125" s="2077">
        <v>0</v>
      </c>
      <c r="Q125" s="2077">
        <v>0</v>
      </c>
      <c r="R125" s="2077">
        <v>0</v>
      </c>
      <c r="S125" s="2077">
        <v>0</v>
      </c>
      <c r="T125" s="2077">
        <v>0</v>
      </c>
      <c r="U125" s="2077">
        <v>0</v>
      </c>
      <c r="V125" s="2077">
        <v>0</v>
      </c>
      <c r="W125" s="2077">
        <v>0</v>
      </c>
      <c r="X125" s="2078" t="s">
        <v>2403</v>
      </c>
      <c r="Y125" s="2079" t="s">
        <v>77</v>
      </c>
      <c r="Z125" s="2079" t="s">
        <v>78</v>
      </c>
      <c r="AA125" s="2079" t="s">
        <v>2404</v>
      </c>
      <c r="AB125" s="2080"/>
      <c r="AC125" s="2081" t="s">
        <v>2300</v>
      </c>
      <c r="AD125" s="2073"/>
    </row>
    <row r="126" spans="1:30" customFormat="1" ht="78" hidden="1" customHeight="1" outlineLevel="1">
      <c r="A126" s="2074"/>
      <c r="B126" s="2065"/>
      <c r="C126" s="2768"/>
      <c r="D126" s="2106" t="s">
        <v>2407</v>
      </c>
      <c r="E126" s="2102" t="s">
        <v>403</v>
      </c>
      <c r="F126" s="2103"/>
      <c r="G126" s="2104" t="s">
        <v>32</v>
      </c>
      <c r="H126" s="2039" t="s">
        <v>33</v>
      </c>
      <c r="I126" s="2105" t="s">
        <v>2408</v>
      </c>
      <c r="J126" s="2105" t="s">
        <v>2402</v>
      </c>
      <c r="K126" s="2076"/>
      <c r="L126" s="2077"/>
      <c r="M126" s="2077"/>
      <c r="N126" s="2077"/>
      <c r="O126" s="2077"/>
      <c r="P126" s="2077"/>
      <c r="Q126" s="2077"/>
      <c r="R126" s="2077"/>
      <c r="S126" s="2077"/>
      <c r="T126" s="2077"/>
      <c r="U126" s="2077"/>
      <c r="V126" s="2077"/>
      <c r="W126" s="2077"/>
      <c r="X126" s="2078"/>
      <c r="Y126" s="2079"/>
      <c r="Z126" s="2079"/>
      <c r="AA126" s="2079"/>
      <c r="AB126" s="2080"/>
      <c r="AC126" s="2081"/>
      <c r="AD126" s="2073"/>
    </row>
    <row r="127" spans="1:30" customFormat="1" ht="65.25" hidden="1" customHeight="1" outlineLevel="1" thickBot="1">
      <c r="A127" s="2074"/>
      <c r="B127" s="2107"/>
      <c r="C127" s="2769"/>
      <c r="D127" s="2108" t="s">
        <v>2409</v>
      </c>
      <c r="E127" s="2109" t="s">
        <v>403</v>
      </c>
      <c r="F127" s="2110">
        <v>2025</v>
      </c>
      <c r="G127" s="2111" t="s">
        <v>32</v>
      </c>
      <c r="H127" s="2112" t="s">
        <v>33</v>
      </c>
      <c r="I127" s="2113" t="s">
        <v>2410</v>
      </c>
      <c r="J127" s="2113" t="s">
        <v>2402</v>
      </c>
      <c r="K127" s="2114"/>
      <c r="L127" s="2115">
        <v>0</v>
      </c>
      <c r="M127" s="2115">
        <v>0</v>
      </c>
      <c r="N127" s="2115">
        <v>0</v>
      </c>
      <c r="O127" s="2115">
        <v>0</v>
      </c>
      <c r="P127" s="2115">
        <v>0</v>
      </c>
      <c r="Q127" s="2115">
        <v>0</v>
      </c>
      <c r="R127" s="2115">
        <v>0</v>
      </c>
      <c r="S127" s="2115">
        <v>0</v>
      </c>
      <c r="T127" s="2115">
        <v>0</v>
      </c>
      <c r="U127" s="2115">
        <v>0</v>
      </c>
      <c r="V127" s="2115">
        <v>0</v>
      </c>
      <c r="W127" s="2115">
        <v>0</v>
      </c>
      <c r="X127" s="2116" t="s">
        <v>2403</v>
      </c>
      <c r="Y127" s="2117" t="s">
        <v>77</v>
      </c>
      <c r="Z127" s="2117" t="s">
        <v>78</v>
      </c>
      <c r="AA127" s="2117" t="s">
        <v>2404</v>
      </c>
      <c r="AB127" s="2118"/>
      <c r="AC127" s="2119" t="s">
        <v>2300</v>
      </c>
      <c r="AD127" s="2073"/>
    </row>
    <row r="128" spans="1:30" ht="190.5" customHeight="1" collapsed="1" thickBot="1">
      <c r="A128" s="325">
        <v>6</v>
      </c>
      <c r="B128" s="2120" t="s">
        <v>605</v>
      </c>
      <c r="C128" s="2801" t="s">
        <v>1396</v>
      </c>
      <c r="D128" s="2802"/>
      <c r="E128" s="2121" t="s">
        <v>403</v>
      </c>
      <c r="F128" s="2122">
        <v>1</v>
      </c>
      <c r="G128" s="165" t="s">
        <v>32</v>
      </c>
      <c r="H128" s="166" t="s">
        <v>302</v>
      </c>
      <c r="I128" s="168" t="s">
        <v>1487</v>
      </c>
      <c r="J128" s="168" t="s">
        <v>1488</v>
      </c>
      <c r="K128" s="169">
        <f>SUM(K129:K133)/SUM(K129:K133)</f>
        <v>1</v>
      </c>
      <c r="L128" s="2716">
        <f>SUM(L129:N133)/SUM(L129:W133)</f>
        <v>0.30751533742331288</v>
      </c>
      <c r="M128" s="2803"/>
      <c r="N128" s="2804"/>
      <c r="O128" s="2716">
        <f>SUM(L129:R133)/SUM(L129:W133)</f>
        <v>0.53834355828220859</v>
      </c>
      <c r="P128" s="2803"/>
      <c r="Q128" s="2804"/>
      <c r="R128" s="2805">
        <f>SUM(L129:T133)/SUM(L129:W133)</f>
        <v>0.76917177914110424</v>
      </c>
      <c r="S128" s="2803"/>
      <c r="T128" s="2804"/>
      <c r="U128" s="2805">
        <f>SUM(L129:W133)/SUM(L129:W133)</f>
        <v>1</v>
      </c>
      <c r="V128" s="2803"/>
      <c r="W128" s="2804"/>
      <c r="X128" s="170" t="s">
        <v>606</v>
      </c>
      <c r="Y128" s="170" t="s">
        <v>77</v>
      </c>
      <c r="Z128" s="170" t="s">
        <v>37</v>
      </c>
      <c r="AA128" s="170" t="s">
        <v>639</v>
      </c>
      <c r="AB128" s="2123"/>
      <c r="AC128" s="173" t="s">
        <v>1489</v>
      </c>
      <c r="AD128" s="320"/>
    </row>
    <row r="129" spans="1:30" ht="66" hidden="1" customHeight="1" outlineLevel="1">
      <c r="A129" s="329"/>
      <c r="B129" s="2797"/>
      <c r="C129" s="2799" t="s">
        <v>474</v>
      </c>
      <c r="D129" s="888" t="s">
        <v>607</v>
      </c>
      <c r="E129" s="889" t="s">
        <v>403</v>
      </c>
      <c r="F129" s="890">
        <v>1</v>
      </c>
      <c r="G129" s="341" t="s">
        <v>32</v>
      </c>
      <c r="H129" s="342" t="s">
        <v>295</v>
      </c>
      <c r="I129" s="891" t="s">
        <v>1487</v>
      </c>
      <c r="J129" s="889" t="s">
        <v>1488</v>
      </c>
      <c r="K129" s="892">
        <v>1</v>
      </c>
      <c r="L129" s="893">
        <v>0</v>
      </c>
      <c r="M129" s="893">
        <v>0</v>
      </c>
      <c r="N129" s="893">
        <v>100</v>
      </c>
      <c r="O129" s="893">
        <v>0</v>
      </c>
      <c r="P129" s="893">
        <v>0</v>
      </c>
      <c r="Q129" s="893">
        <v>0</v>
      </c>
      <c r="R129" s="893">
        <v>0</v>
      </c>
      <c r="S129" s="893">
        <v>0</v>
      </c>
      <c r="T129" s="893">
        <v>0</v>
      </c>
      <c r="U129" s="893">
        <v>0</v>
      </c>
      <c r="V129" s="893">
        <v>0</v>
      </c>
      <c r="W129" s="893">
        <v>0</v>
      </c>
      <c r="X129" s="894" t="s">
        <v>640</v>
      </c>
      <c r="Y129" s="895" t="s">
        <v>122</v>
      </c>
      <c r="Z129" s="895" t="s">
        <v>93</v>
      </c>
      <c r="AA129" s="896" t="s">
        <v>639</v>
      </c>
      <c r="AB129" s="334"/>
      <c r="AC129" s="335" t="s">
        <v>1489</v>
      </c>
      <c r="AD129" s="320"/>
    </row>
    <row r="130" spans="1:30" ht="84" hidden="1" outlineLevel="1">
      <c r="A130" s="329"/>
      <c r="B130" s="2797"/>
      <c r="C130" s="2799"/>
      <c r="D130" s="330" t="s">
        <v>608</v>
      </c>
      <c r="E130" s="326" t="s">
        <v>609</v>
      </c>
      <c r="F130" s="327">
        <v>1</v>
      </c>
      <c r="G130" s="341" t="s">
        <v>32</v>
      </c>
      <c r="H130" s="342" t="s">
        <v>295</v>
      </c>
      <c r="I130" s="523" t="s">
        <v>1487</v>
      </c>
      <c r="J130" s="326" t="s">
        <v>1488</v>
      </c>
      <c r="K130" s="336">
        <v>4</v>
      </c>
      <c r="L130" s="332">
        <v>0</v>
      </c>
      <c r="M130" s="332">
        <v>0</v>
      </c>
      <c r="N130" s="332">
        <v>1</v>
      </c>
      <c r="O130" s="332">
        <v>0</v>
      </c>
      <c r="P130" s="332">
        <v>0</v>
      </c>
      <c r="Q130" s="332">
        <v>1</v>
      </c>
      <c r="R130" s="332">
        <v>0</v>
      </c>
      <c r="S130" s="332">
        <v>0</v>
      </c>
      <c r="T130" s="332">
        <v>1</v>
      </c>
      <c r="U130" s="332">
        <v>0</v>
      </c>
      <c r="V130" s="332">
        <v>0</v>
      </c>
      <c r="W130" s="332">
        <v>1</v>
      </c>
      <c r="X130" s="328" t="s">
        <v>640</v>
      </c>
      <c r="Y130" s="343" t="s">
        <v>122</v>
      </c>
      <c r="Z130" s="343" t="s">
        <v>93</v>
      </c>
      <c r="AA130" s="333" t="s">
        <v>639</v>
      </c>
      <c r="AB130" s="334"/>
      <c r="AC130" s="335" t="s">
        <v>1489</v>
      </c>
      <c r="AD130" s="320"/>
    </row>
    <row r="131" spans="1:30" ht="84" hidden="1" outlineLevel="1">
      <c r="A131" s="329"/>
      <c r="B131" s="2797"/>
      <c r="C131" s="2799"/>
      <c r="D131" s="330" t="s">
        <v>610</v>
      </c>
      <c r="E131" s="326" t="s">
        <v>403</v>
      </c>
      <c r="F131" s="327">
        <v>1</v>
      </c>
      <c r="G131" s="341" t="s">
        <v>32</v>
      </c>
      <c r="H131" s="342" t="s">
        <v>295</v>
      </c>
      <c r="I131" s="523" t="s">
        <v>1487</v>
      </c>
      <c r="J131" s="326" t="s">
        <v>1488</v>
      </c>
      <c r="K131" s="331">
        <v>1</v>
      </c>
      <c r="L131" s="332">
        <v>0</v>
      </c>
      <c r="M131" s="332">
        <v>0</v>
      </c>
      <c r="N131" s="332">
        <v>100</v>
      </c>
      <c r="O131" s="332">
        <v>0</v>
      </c>
      <c r="P131" s="332">
        <v>0</v>
      </c>
      <c r="Q131" s="332">
        <v>100</v>
      </c>
      <c r="R131" s="332">
        <v>0</v>
      </c>
      <c r="S131" s="332">
        <v>0</v>
      </c>
      <c r="T131" s="332">
        <v>100</v>
      </c>
      <c r="U131" s="332">
        <v>0</v>
      </c>
      <c r="V131" s="332">
        <v>0</v>
      </c>
      <c r="W131" s="332">
        <v>100</v>
      </c>
      <c r="X131" s="328" t="s">
        <v>611</v>
      </c>
      <c r="Y131" s="343" t="s">
        <v>122</v>
      </c>
      <c r="Z131" s="343" t="s">
        <v>93</v>
      </c>
      <c r="AA131" s="333" t="s">
        <v>639</v>
      </c>
      <c r="AB131" s="334"/>
      <c r="AC131" s="335" t="s">
        <v>1489</v>
      </c>
      <c r="AD131" s="320"/>
    </row>
    <row r="132" spans="1:30" ht="84" hidden="1" outlineLevel="1">
      <c r="A132" s="329"/>
      <c r="B132" s="2797"/>
      <c r="C132" s="2799"/>
      <c r="D132" s="330" t="s">
        <v>612</v>
      </c>
      <c r="E132" s="326" t="s">
        <v>403</v>
      </c>
      <c r="F132" s="327">
        <v>1</v>
      </c>
      <c r="G132" s="341" t="s">
        <v>32</v>
      </c>
      <c r="H132" s="342" t="s">
        <v>295</v>
      </c>
      <c r="I132" s="523" t="s">
        <v>1487</v>
      </c>
      <c r="J132" s="326" t="s">
        <v>1488</v>
      </c>
      <c r="K132" s="331">
        <v>1</v>
      </c>
      <c r="L132" s="332">
        <v>0</v>
      </c>
      <c r="M132" s="332">
        <v>0</v>
      </c>
      <c r="N132" s="332">
        <v>100</v>
      </c>
      <c r="O132" s="332">
        <v>0</v>
      </c>
      <c r="P132" s="332">
        <v>0</v>
      </c>
      <c r="Q132" s="332">
        <v>100</v>
      </c>
      <c r="R132" s="332">
        <v>0</v>
      </c>
      <c r="S132" s="332">
        <v>0</v>
      </c>
      <c r="T132" s="332">
        <v>100</v>
      </c>
      <c r="U132" s="332">
        <v>0</v>
      </c>
      <c r="V132" s="332">
        <v>0</v>
      </c>
      <c r="W132" s="332">
        <v>100</v>
      </c>
      <c r="X132" s="328" t="s">
        <v>611</v>
      </c>
      <c r="Y132" s="343" t="s">
        <v>122</v>
      </c>
      <c r="Z132" s="343" t="s">
        <v>93</v>
      </c>
      <c r="AA132" s="333" t="s">
        <v>639</v>
      </c>
      <c r="AB132" s="334"/>
      <c r="AC132" s="335" t="s">
        <v>1489</v>
      </c>
      <c r="AD132" s="320"/>
    </row>
    <row r="133" spans="1:30" ht="84" hidden="1" outlineLevel="1">
      <c r="A133" s="329"/>
      <c r="B133" s="2798"/>
      <c r="C133" s="2800"/>
      <c r="D133" s="330" t="s">
        <v>641</v>
      </c>
      <c r="E133" s="326" t="s">
        <v>403</v>
      </c>
      <c r="F133" s="327">
        <v>1</v>
      </c>
      <c r="G133" s="341" t="s">
        <v>32</v>
      </c>
      <c r="H133" s="342" t="s">
        <v>295</v>
      </c>
      <c r="I133" s="523" t="s">
        <v>1487</v>
      </c>
      <c r="J133" s="326" t="s">
        <v>1488</v>
      </c>
      <c r="K133" s="331">
        <v>1</v>
      </c>
      <c r="L133" s="332">
        <v>0</v>
      </c>
      <c r="M133" s="332">
        <v>0</v>
      </c>
      <c r="N133" s="332">
        <v>100</v>
      </c>
      <c r="O133" s="332">
        <v>0</v>
      </c>
      <c r="P133" s="332">
        <v>0</v>
      </c>
      <c r="Q133" s="332">
        <v>100</v>
      </c>
      <c r="R133" s="332">
        <v>0</v>
      </c>
      <c r="S133" s="332">
        <v>0</v>
      </c>
      <c r="T133" s="332">
        <v>100</v>
      </c>
      <c r="U133" s="332">
        <v>0</v>
      </c>
      <c r="V133" s="332">
        <v>0</v>
      </c>
      <c r="W133" s="332">
        <v>100</v>
      </c>
      <c r="X133" s="328" t="s">
        <v>611</v>
      </c>
      <c r="Y133" s="343" t="s">
        <v>122</v>
      </c>
      <c r="Z133" s="343" t="s">
        <v>93</v>
      </c>
      <c r="AA133" s="333" t="s">
        <v>639</v>
      </c>
      <c r="AB133" s="334"/>
      <c r="AC133" s="335" t="s">
        <v>1489</v>
      </c>
      <c r="AD133" s="320"/>
    </row>
    <row r="134" spans="1:30" ht="16" hidden="1" outlineLevel="1" thickBot="1">
      <c r="A134" s="320"/>
      <c r="B134" s="320"/>
      <c r="C134" s="320"/>
      <c r="D134" s="320"/>
      <c r="E134" s="337"/>
      <c r="F134" s="320"/>
      <c r="G134" s="320"/>
      <c r="H134" s="320"/>
      <c r="I134" s="524"/>
      <c r="J134" s="320"/>
      <c r="K134" s="338"/>
      <c r="L134" s="320"/>
      <c r="M134" s="320"/>
      <c r="N134" s="320"/>
      <c r="O134" s="320"/>
      <c r="P134" s="320"/>
      <c r="Q134" s="320"/>
      <c r="R134" s="320"/>
      <c r="S134" s="320"/>
      <c r="T134" s="320"/>
      <c r="U134" s="320"/>
      <c r="V134" s="320"/>
      <c r="W134" s="320"/>
      <c r="X134" s="320"/>
      <c r="Y134" s="320"/>
      <c r="Z134" s="320"/>
      <c r="AA134" s="320"/>
      <c r="AB134" s="320"/>
      <c r="AC134" s="320"/>
      <c r="AD134" s="320"/>
    </row>
    <row r="135" spans="1:30" ht="21" hidden="1" customHeight="1" outlineLevel="2">
      <c r="A135" s="354"/>
      <c r="B135" s="2793" t="s">
        <v>457</v>
      </c>
      <c r="C135" s="2794"/>
      <c r="D135" s="2794"/>
      <c r="E135" s="2794"/>
      <c r="F135" s="2794"/>
      <c r="G135" s="2794"/>
      <c r="H135" s="2794"/>
      <c r="I135" s="2794"/>
      <c r="J135" s="2794"/>
      <c r="K135" s="2794"/>
      <c r="L135" s="2794"/>
      <c r="M135" s="2794"/>
      <c r="N135" s="2794"/>
      <c r="O135" s="2794"/>
      <c r="P135" s="2794"/>
      <c r="Q135" s="2794"/>
      <c r="R135" s="2794"/>
      <c r="S135" s="2794"/>
      <c r="T135" s="2794"/>
      <c r="U135" s="2794"/>
      <c r="V135" s="2794"/>
      <c r="W135" s="2794"/>
      <c r="X135" s="2794"/>
      <c r="Y135" s="2794"/>
      <c r="Z135" s="2794"/>
      <c r="AA135" s="2794"/>
      <c r="AB135" s="2794"/>
      <c r="AC135" s="2795"/>
      <c r="AD135" s="320"/>
    </row>
    <row r="136" spans="1:30" ht="14.5" hidden="1" outlineLevel="2">
      <c r="A136" s="354"/>
      <c r="B136" s="180"/>
      <c r="K136" s="268"/>
      <c r="AB136" s="181"/>
      <c r="AC136" s="184"/>
      <c r="AD136" s="320"/>
    </row>
    <row r="137" spans="1:30" ht="15.5" hidden="1" outlineLevel="2">
      <c r="A137" s="354"/>
      <c r="B137" s="180"/>
      <c r="C137" s="181"/>
      <c r="D137" s="182" t="s">
        <v>458</v>
      </c>
      <c r="E137" s="1160" t="s">
        <v>2411</v>
      </c>
      <c r="F137" s="181"/>
      <c r="G137" s="181"/>
      <c r="H137" s="181" t="s">
        <v>460</v>
      </c>
      <c r="I137" s="181"/>
      <c r="J137" s="185"/>
      <c r="K137" s="181"/>
      <c r="L137" s="518"/>
      <c r="M137" s="2770"/>
      <c r="N137" s="2770"/>
      <c r="O137" s="2770"/>
      <c r="P137" s="181"/>
      <c r="Q137" s="181"/>
      <c r="R137" s="181"/>
      <c r="S137" s="181" t="s">
        <v>460</v>
      </c>
      <c r="T137" s="181"/>
      <c r="U137" s="185"/>
      <c r="V137" s="181"/>
      <c r="W137" s="518"/>
      <c r="X137" s="2125"/>
      <c r="Y137" s="2124"/>
      <c r="Z137" s="2124"/>
      <c r="AA137" s="181"/>
      <c r="AB137" s="181"/>
      <c r="AC137" s="184"/>
      <c r="AD137" s="320"/>
    </row>
    <row r="138" spans="1:30" ht="15.5" hidden="1" outlineLevel="2">
      <c r="A138" s="354"/>
      <c r="B138" s="180"/>
      <c r="C138" s="181"/>
      <c r="D138" s="181"/>
      <c r="H138" s="2126" t="s">
        <v>2412</v>
      </c>
      <c r="I138" s="2127"/>
      <c r="J138" s="181"/>
      <c r="K138" s="181"/>
      <c r="L138" s="518"/>
      <c r="M138" s="1363" t="s">
        <v>399</v>
      </c>
      <c r="N138" s="1363"/>
      <c r="O138" s="1363"/>
      <c r="P138" s="1363"/>
      <c r="Q138" s="181"/>
      <c r="R138" s="181"/>
      <c r="S138" s="2126" t="s">
        <v>2412</v>
      </c>
      <c r="T138" s="2127"/>
      <c r="U138" s="181"/>
      <c r="V138" s="181"/>
      <c r="W138" s="518"/>
      <c r="X138" s="2128" t="s">
        <v>399</v>
      </c>
      <c r="Y138" s="2128"/>
      <c r="Z138" s="2128"/>
      <c r="AA138" s="2128"/>
      <c r="AB138" s="181"/>
      <c r="AC138" s="184"/>
      <c r="AD138" s="320"/>
    </row>
    <row r="139" spans="1:30" ht="15.5" hidden="1" outlineLevel="2">
      <c r="A139" s="354"/>
      <c r="B139" s="180"/>
      <c r="C139" s="181"/>
      <c r="D139" s="181"/>
      <c r="E139" s="181"/>
      <c r="F139" s="181"/>
      <c r="G139" s="181"/>
      <c r="H139" s="181"/>
      <c r="I139" s="518"/>
      <c r="J139" s="185"/>
      <c r="K139" s="219"/>
      <c r="L139" s="181"/>
      <c r="M139" s="181"/>
      <c r="N139" s="181"/>
      <c r="O139" s="181"/>
      <c r="P139" s="181"/>
      <c r="Q139" s="181"/>
      <c r="R139" s="181"/>
      <c r="S139" s="181"/>
      <c r="T139" s="181"/>
      <c r="U139" s="181"/>
      <c r="V139" s="181"/>
      <c r="W139" s="181"/>
      <c r="X139" s="183"/>
      <c r="Y139" s="181"/>
      <c r="Z139" s="181"/>
      <c r="AA139" s="181"/>
      <c r="AB139" s="181"/>
      <c r="AC139" s="184"/>
      <c r="AD139" s="320"/>
    </row>
    <row r="140" spans="1:30" ht="14.5" hidden="1" outlineLevel="2">
      <c r="A140" s="354"/>
      <c r="B140" s="180"/>
      <c r="C140" s="181"/>
      <c r="D140" s="181"/>
      <c r="K140" s="268"/>
      <c r="Z140" s="181"/>
      <c r="AA140" s="181"/>
      <c r="AB140" s="181"/>
      <c r="AC140" s="184"/>
      <c r="AD140" s="320"/>
    </row>
    <row r="141" spans="1:30" ht="15.5" hidden="1" outlineLevel="2">
      <c r="A141" s="354"/>
      <c r="B141" s="180"/>
      <c r="C141" s="181"/>
      <c r="D141" s="181"/>
      <c r="K141" s="268"/>
      <c r="L141" s="181" t="s">
        <v>462</v>
      </c>
      <c r="M141" s="181"/>
      <c r="N141" s="181"/>
      <c r="O141" s="181"/>
      <c r="P141" s="518"/>
      <c r="Q141" s="185"/>
      <c r="R141" s="219"/>
      <c r="S141" s="181"/>
      <c r="V141" s="181"/>
      <c r="W141" s="181"/>
      <c r="X141" s="183"/>
      <c r="Y141" s="181"/>
      <c r="Z141" s="181"/>
      <c r="AA141" s="181"/>
      <c r="AB141" s="181"/>
      <c r="AC141" s="184"/>
      <c r="AD141" s="320"/>
    </row>
    <row r="142" spans="1:30" ht="14.5" hidden="1" outlineLevel="2">
      <c r="A142" s="354"/>
      <c r="B142" s="180"/>
      <c r="C142" s="181"/>
      <c r="D142" s="181"/>
      <c r="K142" s="268"/>
      <c r="L142" s="181" t="s">
        <v>460</v>
      </c>
      <c r="M142" s="181"/>
      <c r="N142" s="181"/>
      <c r="O142" s="181"/>
      <c r="P142" s="518"/>
      <c r="S142" s="181"/>
      <c r="V142" s="186"/>
      <c r="W142" s="531"/>
      <c r="X142" s="183"/>
      <c r="Y142" s="181"/>
      <c r="Z142" s="181"/>
      <c r="AA142" s="181"/>
      <c r="AB142" s="181"/>
      <c r="AC142" s="184"/>
      <c r="AD142" s="320"/>
    </row>
    <row r="143" spans="1:30" s="514" customFormat="1" ht="15.5" hidden="1" outlineLevel="2">
      <c r="A143" s="539"/>
      <c r="B143" s="543"/>
      <c r="C143" s="538"/>
      <c r="D143" s="538"/>
      <c r="E143" s="538"/>
      <c r="F143" s="538"/>
      <c r="G143" s="538"/>
      <c r="H143" s="538"/>
      <c r="I143" s="538"/>
      <c r="J143" s="538"/>
      <c r="K143" s="538"/>
      <c r="L143" s="182" t="s">
        <v>463</v>
      </c>
      <c r="M143" s="181"/>
      <c r="N143" s="181"/>
      <c r="O143" s="181"/>
      <c r="P143" s="518"/>
      <c r="Q143" s="268"/>
      <c r="R143" s="268"/>
      <c r="S143" s="181"/>
      <c r="T143" s="181"/>
      <c r="U143" s="268"/>
      <c r="V143" s="268"/>
      <c r="W143" s="181"/>
      <c r="X143" s="1363" t="s">
        <v>399</v>
      </c>
      <c r="Y143" s="1363"/>
      <c r="Z143" s="538"/>
      <c r="AA143" s="538"/>
      <c r="AB143" s="538"/>
      <c r="AC143" s="544"/>
      <c r="AD143" s="566"/>
    </row>
    <row r="144" spans="1:30" s="514" customFormat="1" ht="15.75" hidden="1" customHeight="1" outlineLevel="2">
      <c r="A144" s="539"/>
      <c r="B144" s="543"/>
      <c r="C144" s="538"/>
      <c r="D144" s="546" t="s">
        <v>464</v>
      </c>
      <c r="E144" s="538"/>
      <c r="F144" s="538"/>
      <c r="G144" s="538"/>
      <c r="H144" s="538"/>
      <c r="I144" s="538"/>
      <c r="J144" s="538"/>
      <c r="K144" s="538"/>
      <c r="L144" s="538"/>
      <c r="M144" s="538"/>
      <c r="N144" s="538"/>
      <c r="O144" s="538"/>
      <c r="P144" s="538"/>
      <c r="Q144" s="538"/>
      <c r="R144" s="538"/>
      <c r="S144" s="538"/>
      <c r="T144" s="538"/>
      <c r="U144" s="538"/>
      <c r="V144" s="538"/>
      <c r="W144" s="538"/>
      <c r="X144" s="538"/>
      <c r="Y144" s="538"/>
      <c r="Z144" s="538"/>
      <c r="AA144" s="538"/>
      <c r="AB144" s="538"/>
      <c r="AC144" s="544"/>
      <c r="AD144" s="566"/>
    </row>
    <row r="145" spans="1:30" s="514" customFormat="1" ht="15.75" hidden="1" customHeight="1" outlineLevel="2">
      <c r="A145" s="539"/>
      <c r="B145" s="543"/>
      <c r="C145" s="538"/>
      <c r="D145" s="546" t="s">
        <v>462</v>
      </c>
      <c r="E145" s="538" t="s">
        <v>460</v>
      </c>
      <c r="F145" s="538"/>
      <c r="G145" s="538"/>
      <c r="H145" s="538"/>
      <c r="I145" s="538"/>
      <c r="J145" s="547"/>
      <c r="K145" s="547"/>
      <c r="L145" s="538"/>
      <c r="M145" s="538"/>
      <c r="N145" s="538"/>
      <c r="O145" s="538"/>
      <c r="P145" s="538"/>
      <c r="Q145" s="538"/>
      <c r="R145" s="538"/>
      <c r="S145" s="538"/>
      <c r="T145" s="538"/>
      <c r="U145" s="538"/>
      <c r="V145" s="538"/>
      <c r="W145" s="538"/>
      <c r="X145" s="538"/>
      <c r="Y145" s="538"/>
      <c r="Z145" s="538"/>
      <c r="AA145" s="538"/>
      <c r="AB145" s="538"/>
      <c r="AC145" s="544"/>
      <c r="AD145" s="566"/>
    </row>
    <row r="146" spans="1:30" ht="15.75" hidden="1" customHeight="1" outlineLevel="2" thickBot="1">
      <c r="A146" s="354"/>
      <c r="B146" s="187"/>
      <c r="C146" s="188"/>
      <c r="D146" s="188"/>
      <c r="E146" s="189" t="s">
        <v>463</v>
      </c>
      <c r="F146" s="188"/>
      <c r="G146" s="188"/>
      <c r="H146" s="188"/>
      <c r="I146" s="519"/>
      <c r="J146" s="2796" t="s">
        <v>399</v>
      </c>
      <c r="K146" s="2796"/>
      <c r="L146" s="188"/>
      <c r="M146" s="188"/>
      <c r="N146" s="188"/>
      <c r="O146" s="188"/>
      <c r="P146" s="188"/>
      <c r="Q146" s="188"/>
      <c r="R146" s="188"/>
      <c r="S146" s="188"/>
      <c r="T146" s="188"/>
      <c r="U146" s="188"/>
      <c r="V146" s="188"/>
      <c r="W146" s="188"/>
      <c r="X146" s="190"/>
      <c r="Y146" s="188"/>
      <c r="Z146" s="188"/>
      <c r="AA146" s="188"/>
      <c r="AB146" s="188"/>
      <c r="AC146" s="191"/>
      <c r="AD146" s="320"/>
    </row>
    <row r="147" spans="1:30" ht="11.25" hidden="1" customHeight="1" outlineLevel="1">
      <c r="A147" s="320"/>
      <c r="B147" s="320"/>
      <c r="C147" s="320"/>
      <c r="D147" s="320"/>
      <c r="E147" s="337"/>
      <c r="F147" s="320"/>
      <c r="G147" s="320"/>
      <c r="H147" s="320"/>
      <c r="I147" s="524"/>
      <c r="J147" s="320"/>
      <c r="K147" s="338"/>
      <c r="L147" s="320"/>
      <c r="M147" s="320"/>
      <c r="N147" s="320"/>
      <c r="O147" s="320"/>
      <c r="P147" s="320"/>
      <c r="Q147" s="320"/>
      <c r="R147" s="320"/>
      <c r="S147" s="320"/>
      <c r="T147" s="320"/>
      <c r="U147" s="320"/>
      <c r="V147" s="320"/>
      <c r="W147" s="320"/>
      <c r="X147" s="320"/>
      <c r="Y147" s="320"/>
      <c r="Z147" s="320"/>
      <c r="AA147" s="320"/>
      <c r="AB147" s="320"/>
      <c r="AC147" s="320"/>
      <c r="AD147" s="320"/>
    </row>
    <row r="148" spans="1:30" ht="15.75" hidden="1" customHeight="1" collapsed="1">
      <c r="A148" s="320"/>
      <c r="B148" s="320"/>
      <c r="C148" s="320"/>
      <c r="D148" s="320"/>
      <c r="E148" s="337"/>
      <c r="F148" s="320"/>
      <c r="G148" s="320"/>
      <c r="H148" s="320"/>
      <c r="I148" s="524"/>
      <c r="J148" s="320"/>
      <c r="K148" s="338"/>
      <c r="L148" s="320"/>
      <c r="M148" s="320"/>
      <c r="N148" s="320"/>
      <c r="O148" s="320"/>
      <c r="P148" s="320"/>
      <c r="Q148" s="320"/>
      <c r="R148" s="320"/>
      <c r="S148" s="320"/>
      <c r="T148" s="320"/>
      <c r="U148" s="320"/>
      <c r="V148" s="320"/>
      <c r="W148" s="320"/>
      <c r="X148" s="320"/>
      <c r="Y148" s="320"/>
      <c r="Z148" s="320"/>
      <c r="AA148" s="320"/>
      <c r="AB148" s="320"/>
      <c r="AC148" s="320"/>
      <c r="AD148" s="320"/>
    </row>
    <row r="149" spans="1:30" ht="15.75" hidden="1" customHeight="1">
      <c r="A149" s="320"/>
      <c r="B149" s="320"/>
      <c r="C149" s="320"/>
      <c r="D149" s="320"/>
      <c r="E149" s="337"/>
      <c r="F149" s="320"/>
      <c r="G149" s="320"/>
      <c r="H149" s="320"/>
      <c r="I149" s="524"/>
      <c r="J149" s="320"/>
      <c r="K149" s="338"/>
      <c r="L149" s="320"/>
      <c r="M149" s="320"/>
      <c r="N149" s="320"/>
      <c r="O149" s="320"/>
      <c r="P149" s="320"/>
      <c r="Q149" s="320"/>
      <c r="R149" s="320"/>
      <c r="S149" s="320"/>
      <c r="T149" s="320"/>
      <c r="U149" s="320"/>
      <c r="V149" s="320"/>
      <c r="W149" s="320"/>
      <c r="X149" s="320"/>
      <c r="Y149" s="320"/>
      <c r="Z149" s="320"/>
      <c r="AA149" s="320"/>
      <c r="AB149" s="320"/>
      <c r="AC149" s="320"/>
      <c r="AD149" s="320"/>
    </row>
    <row r="150" spans="1:30" ht="15.75" customHeight="1">
      <c r="A150" s="320"/>
      <c r="B150" s="320"/>
      <c r="C150" s="320"/>
      <c r="D150" s="320"/>
      <c r="E150" s="337"/>
      <c r="F150" s="320"/>
      <c r="G150" s="320"/>
      <c r="H150" s="320"/>
      <c r="I150" s="524"/>
      <c r="J150" s="320"/>
      <c r="K150" s="338"/>
      <c r="L150" s="320"/>
      <c r="M150" s="320"/>
      <c r="N150" s="320"/>
      <c r="O150" s="320"/>
      <c r="P150" s="320"/>
      <c r="Q150" s="320"/>
      <c r="R150" s="320"/>
      <c r="S150" s="320"/>
      <c r="T150" s="320"/>
      <c r="U150" s="320"/>
      <c r="V150" s="320"/>
      <c r="W150" s="320"/>
      <c r="X150" s="320"/>
      <c r="Y150" s="320"/>
      <c r="Z150" s="320"/>
      <c r="AA150" s="320"/>
      <c r="AB150" s="320"/>
      <c r="AC150" s="320"/>
      <c r="AD150" s="320"/>
    </row>
    <row r="151" spans="1:30" ht="15.75" customHeight="1">
      <c r="A151" s="320"/>
      <c r="B151" s="320"/>
      <c r="C151" s="320"/>
      <c r="D151" s="320"/>
      <c r="E151" s="337"/>
      <c r="F151" s="320"/>
      <c r="G151" s="320"/>
      <c r="H151" s="320"/>
      <c r="I151" s="524"/>
      <c r="J151" s="320"/>
      <c r="K151" s="338"/>
      <c r="L151" s="320"/>
      <c r="M151" s="320"/>
      <c r="N151" s="320"/>
      <c r="O151" s="320"/>
      <c r="P151" s="320"/>
      <c r="Q151" s="320"/>
      <c r="R151" s="320"/>
      <c r="S151" s="320"/>
      <c r="T151" s="320"/>
      <c r="U151" s="320"/>
      <c r="V151" s="320"/>
      <c r="W151" s="320"/>
      <c r="X151" s="320"/>
      <c r="Y151" s="320"/>
      <c r="Z151" s="320"/>
      <c r="AA151" s="320"/>
      <c r="AB151" s="320"/>
      <c r="AC151" s="320"/>
      <c r="AD151" s="320"/>
    </row>
    <row r="152" spans="1:30" ht="15.75" customHeight="1">
      <c r="A152" s="320"/>
      <c r="B152" s="320"/>
      <c r="C152" s="320"/>
      <c r="D152" s="320"/>
      <c r="E152" s="337"/>
      <c r="F152" s="320"/>
      <c r="G152" s="320"/>
      <c r="H152" s="320"/>
      <c r="I152" s="524"/>
      <c r="J152" s="320"/>
      <c r="K152" s="338"/>
      <c r="L152" s="320"/>
      <c r="M152" s="320"/>
      <c r="N152" s="320"/>
      <c r="O152" s="320"/>
      <c r="P152" s="320"/>
      <c r="Q152" s="320"/>
      <c r="R152" s="320"/>
      <c r="S152" s="320"/>
      <c r="T152" s="320"/>
      <c r="U152" s="320"/>
      <c r="V152" s="320"/>
      <c r="W152" s="320"/>
      <c r="X152" s="320"/>
      <c r="Y152" s="320"/>
      <c r="Z152" s="320"/>
      <c r="AA152" s="320"/>
      <c r="AB152" s="320"/>
      <c r="AC152" s="320"/>
      <c r="AD152" s="320"/>
    </row>
    <row r="153" spans="1:30" ht="15.75" customHeight="1">
      <c r="A153" s="320"/>
      <c r="B153" s="320"/>
      <c r="C153" s="320"/>
      <c r="D153" s="320"/>
      <c r="E153" s="337"/>
      <c r="F153" s="320"/>
      <c r="G153" s="320"/>
      <c r="H153" s="320"/>
      <c r="I153" s="524"/>
      <c r="J153" s="320"/>
      <c r="K153" s="338"/>
      <c r="L153" s="320"/>
      <c r="M153" s="320"/>
      <c r="N153" s="320"/>
      <c r="O153" s="320"/>
      <c r="P153" s="320"/>
      <c r="Q153" s="320"/>
      <c r="R153" s="320"/>
      <c r="S153" s="320"/>
      <c r="T153" s="320"/>
      <c r="U153" s="320"/>
      <c r="V153" s="320"/>
      <c r="W153" s="320"/>
      <c r="X153" s="320"/>
      <c r="Y153" s="320"/>
      <c r="Z153" s="320"/>
      <c r="AA153" s="320"/>
      <c r="AB153" s="320"/>
      <c r="AC153" s="320"/>
      <c r="AD153" s="320"/>
    </row>
    <row r="154" spans="1:30" ht="15.75" customHeight="1">
      <c r="A154" s="320"/>
      <c r="B154" s="320"/>
      <c r="C154" s="320"/>
      <c r="D154" s="320"/>
      <c r="E154" s="337"/>
      <c r="F154" s="320"/>
      <c r="G154" s="320"/>
      <c r="H154" s="320"/>
      <c r="I154" s="524"/>
      <c r="J154" s="320"/>
      <c r="K154" s="338"/>
      <c r="L154" s="320"/>
      <c r="M154" s="320"/>
      <c r="N154" s="320"/>
      <c r="O154" s="320"/>
      <c r="P154" s="320"/>
      <c r="Q154" s="320"/>
      <c r="R154" s="320"/>
      <c r="S154" s="320"/>
      <c r="T154" s="320"/>
      <c r="U154" s="320"/>
      <c r="V154" s="320"/>
      <c r="W154" s="320"/>
      <c r="X154" s="320"/>
      <c r="Y154" s="320"/>
      <c r="Z154" s="320"/>
      <c r="AA154" s="320"/>
      <c r="AB154" s="320"/>
      <c r="AC154" s="320"/>
      <c r="AD154" s="320"/>
    </row>
    <row r="155" spans="1:30" ht="15.75" customHeight="1">
      <c r="A155" s="320"/>
      <c r="B155" s="320"/>
      <c r="C155" s="320"/>
      <c r="D155" s="320"/>
      <c r="E155" s="337"/>
      <c r="F155" s="320"/>
      <c r="G155" s="320"/>
      <c r="H155" s="320"/>
      <c r="I155" s="320"/>
      <c r="J155" s="320"/>
      <c r="K155" s="338"/>
      <c r="L155" s="320"/>
      <c r="M155" s="320"/>
      <c r="N155" s="320"/>
      <c r="O155" s="320"/>
      <c r="P155" s="320"/>
      <c r="Q155" s="320"/>
      <c r="R155" s="320"/>
      <c r="S155" s="320"/>
      <c r="T155" s="320"/>
      <c r="U155" s="320"/>
      <c r="V155" s="320"/>
      <c r="W155" s="320"/>
      <c r="X155" s="320"/>
      <c r="Y155" s="320"/>
      <c r="Z155" s="320"/>
      <c r="AA155" s="320"/>
      <c r="AB155" s="320"/>
      <c r="AC155" s="320"/>
      <c r="AD155" s="320"/>
    </row>
    <row r="156" spans="1:30" ht="15.75" customHeight="1">
      <c r="A156" s="320"/>
      <c r="B156" s="320"/>
      <c r="C156" s="320"/>
      <c r="D156" s="320"/>
      <c r="E156" s="337"/>
      <c r="F156" s="320"/>
      <c r="G156" s="320"/>
      <c r="H156" s="320"/>
      <c r="I156" s="320"/>
      <c r="J156" s="320"/>
      <c r="K156" s="338"/>
      <c r="L156" s="320"/>
      <c r="M156" s="320"/>
      <c r="N156" s="320"/>
      <c r="O156" s="320"/>
      <c r="P156" s="320"/>
      <c r="Q156" s="320"/>
      <c r="R156" s="320"/>
      <c r="S156" s="320"/>
      <c r="T156" s="320"/>
      <c r="U156" s="320"/>
      <c r="V156" s="320"/>
      <c r="W156" s="320"/>
      <c r="X156" s="320"/>
      <c r="Y156" s="320"/>
      <c r="Z156" s="320"/>
      <c r="AA156" s="320"/>
      <c r="AB156" s="320"/>
      <c r="AC156" s="320"/>
      <c r="AD156" s="320"/>
    </row>
    <row r="157" spans="1:30" ht="15.75" customHeight="1">
      <c r="A157" s="320"/>
      <c r="B157" s="320"/>
      <c r="C157" s="320"/>
      <c r="D157" s="320"/>
      <c r="E157" s="337"/>
      <c r="F157" s="320"/>
      <c r="G157" s="320"/>
      <c r="H157" s="320"/>
      <c r="I157" s="320"/>
      <c r="J157" s="320"/>
      <c r="K157" s="338"/>
      <c r="L157" s="320"/>
      <c r="M157" s="320"/>
      <c r="N157" s="320"/>
      <c r="O157" s="320"/>
      <c r="P157" s="320"/>
      <c r="Q157" s="320"/>
      <c r="R157" s="320"/>
      <c r="S157" s="320"/>
      <c r="T157" s="320"/>
      <c r="U157" s="320"/>
      <c r="V157" s="320"/>
      <c r="W157" s="320"/>
      <c r="X157" s="320"/>
      <c r="Y157" s="320"/>
      <c r="Z157" s="320"/>
      <c r="AA157" s="320"/>
      <c r="AB157" s="320"/>
      <c r="AC157" s="320"/>
      <c r="AD157" s="320"/>
    </row>
    <row r="158" spans="1:30" ht="15.75" customHeight="1">
      <c r="A158" s="320"/>
      <c r="B158" s="320"/>
      <c r="C158" s="320"/>
      <c r="D158" s="320"/>
      <c r="E158" s="337"/>
      <c r="F158" s="320"/>
      <c r="G158" s="320"/>
      <c r="H158" s="320"/>
      <c r="I158" s="320"/>
      <c r="J158" s="320"/>
      <c r="K158" s="338"/>
      <c r="L158" s="320"/>
      <c r="M158" s="320"/>
      <c r="N158" s="320"/>
      <c r="O158" s="320"/>
      <c r="P158" s="320"/>
      <c r="Q158" s="320"/>
      <c r="R158" s="320"/>
      <c r="S158" s="320"/>
      <c r="T158" s="320"/>
      <c r="U158" s="320"/>
      <c r="V158" s="320"/>
      <c r="W158" s="320"/>
      <c r="X158" s="320"/>
      <c r="Y158" s="320"/>
      <c r="Z158" s="320"/>
      <c r="AA158" s="320"/>
      <c r="AB158" s="320"/>
      <c r="AC158" s="320"/>
      <c r="AD158" s="320"/>
    </row>
    <row r="159" spans="1:30" ht="15.75" customHeight="1">
      <c r="A159" s="320"/>
      <c r="B159" s="320"/>
      <c r="C159" s="320"/>
      <c r="D159" s="320"/>
      <c r="E159" s="337"/>
      <c r="F159" s="320"/>
      <c r="G159" s="320"/>
      <c r="H159" s="320"/>
      <c r="I159" s="320"/>
      <c r="J159" s="320"/>
      <c r="K159" s="338"/>
      <c r="L159" s="320"/>
      <c r="M159" s="320"/>
      <c r="N159" s="320"/>
      <c r="O159" s="320"/>
      <c r="P159" s="320"/>
      <c r="Q159" s="320"/>
      <c r="R159" s="320"/>
      <c r="S159" s="320"/>
      <c r="T159" s="320"/>
      <c r="U159" s="320"/>
      <c r="V159" s="320"/>
      <c r="W159" s="320"/>
      <c r="X159" s="320"/>
      <c r="Y159" s="320"/>
      <c r="Z159" s="320"/>
      <c r="AA159" s="320"/>
      <c r="AB159" s="320"/>
      <c r="AC159" s="320"/>
      <c r="AD159" s="320"/>
    </row>
    <row r="160" spans="1:30" ht="15.75" customHeight="1">
      <c r="A160" s="320"/>
      <c r="B160" s="320"/>
      <c r="C160" s="320"/>
      <c r="D160" s="320"/>
      <c r="E160" s="337"/>
      <c r="F160" s="320"/>
      <c r="G160" s="320"/>
      <c r="H160" s="320"/>
      <c r="I160" s="320"/>
      <c r="J160" s="320"/>
      <c r="K160" s="338"/>
      <c r="L160" s="320"/>
      <c r="M160" s="320"/>
      <c r="N160" s="320"/>
      <c r="O160" s="320"/>
      <c r="P160" s="320"/>
      <c r="Q160" s="320"/>
      <c r="R160" s="320"/>
      <c r="S160" s="320"/>
      <c r="T160" s="320"/>
      <c r="U160" s="320"/>
      <c r="V160" s="320"/>
      <c r="W160" s="320"/>
      <c r="X160" s="320"/>
      <c r="Y160" s="320"/>
      <c r="Z160" s="320"/>
      <c r="AA160" s="320"/>
      <c r="AB160" s="320"/>
      <c r="AC160" s="320"/>
      <c r="AD160" s="320"/>
    </row>
    <row r="161" spans="1:30" ht="15.75" customHeight="1">
      <c r="A161" s="320"/>
      <c r="B161" s="320"/>
      <c r="C161" s="320"/>
      <c r="D161" s="320"/>
      <c r="E161" s="337"/>
      <c r="F161" s="320"/>
      <c r="G161" s="320"/>
      <c r="H161" s="320"/>
      <c r="I161" s="320"/>
      <c r="J161" s="320"/>
      <c r="K161" s="338"/>
      <c r="L161" s="320"/>
      <c r="M161" s="320"/>
      <c r="N161" s="320"/>
      <c r="O161" s="320"/>
      <c r="P161" s="320"/>
      <c r="Q161" s="320"/>
      <c r="R161" s="320"/>
      <c r="S161" s="320"/>
      <c r="T161" s="320"/>
      <c r="U161" s="320"/>
      <c r="V161" s="320"/>
      <c r="W161" s="320"/>
      <c r="X161" s="320"/>
      <c r="Y161" s="320"/>
      <c r="Z161" s="320"/>
      <c r="AA161" s="320"/>
      <c r="AB161" s="320"/>
      <c r="AC161" s="320"/>
      <c r="AD161" s="320"/>
    </row>
    <row r="162" spans="1:30" ht="15.75" customHeight="1">
      <c r="A162" s="320"/>
      <c r="B162" s="320"/>
      <c r="C162" s="320"/>
      <c r="D162" s="320"/>
      <c r="E162" s="337"/>
      <c r="F162" s="320"/>
      <c r="G162" s="320"/>
      <c r="H162" s="320"/>
      <c r="I162" s="320"/>
      <c r="J162" s="320"/>
      <c r="K162" s="338"/>
      <c r="L162" s="320"/>
      <c r="M162" s="320"/>
      <c r="N162" s="320"/>
      <c r="O162" s="320"/>
      <c r="P162" s="320"/>
      <c r="Q162" s="320"/>
      <c r="R162" s="320"/>
      <c r="S162" s="320"/>
      <c r="T162" s="320"/>
      <c r="U162" s="320"/>
      <c r="V162" s="320"/>
      <c r="W162" s="320"/>
      <c r="X162" s="320"/>
      <c r="Y162" s="320"/>
      <c r="Z162" s="320"/>
      <c r="AA162" s="320"/>
      <c r="AB162" s="320"/>
      <c r="AC162" s="320"/>
      <c r="AD162" s="320"/>
    </row>
    <row r="163" spans="1:30" ht="15.75" customHeight="1">
      <c r="A163" s="320"/>
      <c r="B163" s="320"/>
      <c r="C163" s="320"/>
      <c r="D163" s="320"/>
      <c r="E163" s="337"/>
      <c r="F163" s="320"/>
      <c r="G163" s="320"/>
      <c r="H163" s="320"/>
      <c r="I163" s="320"/>
      <c r="J163" s="320"/>
      <c r="K163" s="338"/>
      <c r="L163" s="320"/>
      <c r="M163" s="320"/>
      <c r="N163" s="320"/>
      <c r="O163" s="320"/>
      <c r="P163" s="320"/>
      <c r="Q163" s="320"/>
      <c r="R163" s="320"/>
      <c r="S163" s="320"/>
      <c r="T163" s="320"/>
      <c r="U163" s="320"/>
      <c r="V163" s="320"/>
      <c r="W163" s="320"/>
      <c r="X163" s="320"/>
      <c r="Y163" s="320"/>
      <c r="Z163" s="320"/>
      <c r="AA163" s="320"/>
      <c r="AB163" s="320"/>
      <c r="AC163" s="320"/>
      <c r="AD163" s="320"/>
    </row>
    <row r="164" spans="1:30" ht="15.75" customHeight="1">
      <c r="A164" s="320"/>
      <c r="B164" s="320"/>
      <c r="C164" s="320"/>
      <c r="D164" s="320"/>
      <c r="E164" s="337"/>
      <c r="F164" s="320"/>
      <c r="G164" s="320"/>
      <c r="H164" s="320"/>
      <c r="I164" s="320"/>
      <c r="J164" s="320"/>
      <c r="K164" s="338"/>
      <c r="L164" s="320"/>
      <c r="M164" s="320"/>
      <c r="N164" s="320"/>
      <c r="O164" s="320"/>
      <c r="P164" s="320"/>
      <c r="Q164" s="320"/>
      <c r="R164" s="320"/>
      <c r="S164" s="320"/>
      <c r="T164" s="320"/>
      <c r="U164" s="320"/>
      <c r="V164" s="320"/>
      <c r="W164" s="320"/>
      <c r="X164" s="320"/>
      <c r="Y164" s="320"/>
      <c r="Z164" s="320"/>
      <c r="AA164" s="320"/>
      <c r="AB164" s="320"/>
      <c r="AC164" s="320"/>
      <c r="AD164" s="320"/>
    </row>
    <row r="165" spans="1:30" ht="15.75" customHeight="1">
      <c r="A165" s="320"/>
      <c r="B165" s="320"/>
      <c r="C165" s="320"/>
      <c r="D165" s="320"/>
      <c r="E165" s="337"/>
      <c r="F165" s="320"/>
      <c r="G165" s="320"/>
      <c r="H165" s="320"/>
      <c r="I165" s="320"/>
      <c r="J165" s="320"/>
      <c r="K165" s="338"/>
      <c r="L165" s="320"/>
      <c r="M165" s="320"/>
      <c r="N165" s="320"/>
      <c r="O165" s="320"/>
      <c r="P165" s="320"/>
      <c r="Q165" s="320"/>
      <c r="R165" s="320"/>
      <c r="S165" s="320"/>
      <c r="T165" s="320"/>
      <c r="U165" s="320"/>
      <c r="V165" s="320"/>
      <c r="W165" s="320"/>
      <c r="X165" s="320"/>
      <c r="Y165" s="320"/>
      <c r="Z165" s="320"/>
      <c r="AA165" s="320"/>
      <c r="AB165" s="320"/>
      <c r="AC165" s="320"/>
      <c r="AD165" s="320"/>
    </row>
    <row r="166" spans="1:30" ht="15.75" customHeight="1">
      <c r="A166" s="320"/>
      <c r="B166" s="320"/>
      <c r="C166" s="320"/>
      <c r="D166" s="320"/>
      <c r="E166" s="337"/>
      <c r="F166" s="320"/>
      <c r="G166" s="320"/>
      <c r="H166" s="320"/>
      <c r="I166" s="320"/>
      <c r="J166" s="320"/>
      <c r="K166" s="338"/>
      <c r="L166" s="320"/>
      <c r="M166" s="320"/>
      <c r="N166" s="320"/>
      <c r="O166" s="320"/>
      <c r="P166" s="320"/>
      <c r="Q166" s="320"/>
      <c r="R166" s="320"/>
      <c r="S166" s="320"/>
      <c r="T166" s="320"/>
      <c r="U166" s="320"/>
      <c r="V166" s="320"/>
      <c r="W166" s="320"/>
      <c r="X166" s="320"/>
      <c r="Y166" s="320"/>
      <c r="Z166" s="320"/>
      <c r="AA166" s="320"/>
      <c r="AB166" s="320"/>
      <c r="AC166" s="320"/>
      <c r="AD166" s="320"/>
    </row>
    <row r="167" spans="1:30" ht="15.75" customHeight="1">
      <c r="A167" s="320"/>
      <c r="B167" s="320"/>
      <c r="C167" s="320"/>
      <c r="D167" s="320"/>
      <c r="E167" s="337"/>
      <c r="F167" s="320"/>
      <c r="G167" s="320"/>
      <c r="H167" s="320"/>
      <c r="I167" s="320"/>
      <c r="J167" s="320"/>
      <c r="K167" s="338"/>
      <c r="L167" s="320"/>
      <c r="M167" s="320"/>
      <c r="N167" s="320"/>
      <c r="O167" s="320"/>
      <c r="P167" s="320"/>
      <c r="Q167" s="320"/>
      <c r="R167" s="320"/>
      <c r="S167" s="320"/>
      <c r="T167" s="320"/>
      <c r="U167" s="320"/>
      <c r="V167" s="320"/>
      <c r="W167" s="320"/>
      <c r="X167" s="320"/>
      <c r="Y167" s="320"/>
      <c r="Z167" s="320"/>
      <c r="AA167" s="320"/>
      <c r="AB167" s="320"/>
      <c r="AC167" s="320"/>
      <c r="AD167" s="320"/>
    </row>
    <row r="168" spans="1:30" ht="15.75" customHeight="1">
      <c r="A168" s="320"/>
      <c r="B168" s="320"/>
      <c r="C168" s="320"/>
      <c r="D168" s="320"/>
      <c r="E168" s="337"/>
      <c r="F168" s="320"/>
      <c r="G168" s="320"/>
      <c r="H168" s="320"/>
      <c r="I168" s="320"/>
      <c r="J168" s="320"/>
      <c r="K168" s="338"/>
      <c r="L168" s="320"/>
      <c r="M168" s="320"/>
      <c r="N168" s="320"/>
      <c r="O168" s="320"/>
      <c r="P168" s="320"/>
      <c r="Q168" s="320"/>
      <c r="R168" s="320"/>
      <c r="S168" s="320"/>
      <c r="T168" s="320"/>
      <c r="U168" s="320"/>
      <c r="V168" s="320"/>
      <c r="W168" s="320"/>
      <c r="X168" s="320"/>
      <c r="Y168" s="320"/>
      <c r="Z168" s="320"/>
      <c r="AA168" s="320"/>
      <c r="AB168" s="320"/>
      <c r="AC168" s="320"/>
      <c r="AD168" s="320"/>
    </row>
    <row r="169" spans="1:30" ht="15.75" customHeight="1">
      <c r="A169" s="320"/>
      <c r="B169" s="320"/>
      <c r="C169" s="320"/>
      <c r="D169" s="320"/>
      <c r="E169" s="337"/>
      <c r="F169" s="320"/>
      <c r="G169" s="320"/>
      <c r="H169" s="320"/>
      <c r="I169" s="320"/>
      <c r="J169" s="320"/>
      <c r="K169" s="338"/>
      <c r="L169" s="320"/>
      <c r="M169" s="320"/>
      <c r="N169" s="320"/>
      <c r="O169" s="320"/>
      <c r="P169" s="320"/>
      <c r="Q169" s="320"/>
      <c r="R169" s="320"/>
      <c r="S169" s="320"/>
      <c r="T169" s="320"/>
      <c r="U169" s="320"/>
      <c r="V169" s="320"/>
      <c r="W169" s="320"/>
      <c r="X169" s="320"/>
      <c r="Y169" s="320"/>
      <c r="Z169" s="320"/>
      <c r="AA169" s="320"/>
      <c r="AB169" s="320"/>
      <c r="AC169" s="320"/>
      <c r="AD169" s="320"/>
    </row>
    <row r="170" spans="1:30" ht="15.75" customHeight="1">
      <c r="A170" s="320"/>
      <c r="B170" s="320"/>
      <c r="C170" s="320"/>
      <c r="D170" s="320"/>
      <c r="E170" s="337"/>
      <c r="F170" s="320"/>
      <c r="G170" s="320"/>
      <c r="H170" s="320"/>
      <c r="I170" s="320"/>
      <c r="J170" s="320"/>
      <c r="K170" s="338"/>
      <c r="L170" s="320"/>
      <c r="M170" s="320"/>
      <c r="N170" s="320"/>
      <c r="O170" s="320"/>
      <c r="P170" s="320"/>
      <c r="Q170" s="320"/>
      <c r="R170" s="320"/>
      <c r="S170" s="320"/>
      <c r="T170" s="320"/>
      <c r="U170" s="320"/>
      <c r="V170" s="320"/>
      <c r="W170" s="320"/>
      <c r="X170" s="320"/>
      <c r="Y170" s="320"/>
      <c r="Z170" s="320"/>
      <c r="AA170" s="320"/>
      <c r="AB170" s="320"/>
      <c r="AC170" s="320"/>
      <c r="AD170" s="320"/>
    </row>
    <row r="171" spans="1:30" ht="15.75" customHeight="1">
      <c r="A171" s="320"/>
      <c r="B171" s="320"/>
      <c r="C171" s="320"/>
      <c r="D171" s="320"/>
      <c r="E171" s="337"/>
      <c r="F171" s="320"/>
      <c r="G171" s="320"/>
      <c r="H171" s="320"/>
      <c r="I171" s="320"/>
      <c r="J171" s="320"/>
      <c r="K171" s="338"/>
      <c r="L171" s="320"/>
      <c r="M171" s="320"/>
      <c r="N171" s="320"/>
      <c r="O171" s="320"/>
      <c r="P171" s="320"/>
      <c r="Q171" s="320"/>
      <c r="R171" s="320"/>
      <c r="S171" s="320"/>
      <c r="T171" s="320"/>
      <c r="U171" s="320"/>
      <c r="V171" s="320"/>
      <c r="W171" s="320"/>
      <c r="X171" s="320"/>
      <c r="Y171" s="320"/>
      <c r="Z171" s="320"/>
      <c r="AA171" s="320"/>
      <c r="AB171" s="320"/>
      <c r="AC171" s="320"/>
      <c r="AD171" s="320"/>
    </row>
    <row r="172" spans="1:30" ht="15.75" customHeight="1">
      <c r="A172" s="320"/>
      <c r="B172" s="320"/>
      <c r="C172" s="320"/>
      <c r="D172" s="320"/>
      <c r="E172" s="337"/>
      <c r="F172" s="320"/>
      <c r="G172" s="320"/>
      <c r="H172" s="320"/>
      <c r="I172" s="320"/>
      <c r="J172" s="320"/>
      <c r="K172" s="338"/>
      <c r="L172" s="320"/>
      <c r="M172" s="320"/>
      <c r="N172" s="320"/>
      <c r="O172" s="320"/>
      <c r="P172" s="320"/>
      <c r="Q172" s="320"/>
      <c r="R172" s="320"/>
      <c r="S172" s="320"/>
      <c r="T172" s="320"/>
      <c r="U172" s="320"/>
      <c r="V172" s="320"/>
      <c r="W172" s="320"/>
      <c r="X172" s="320"/>
      <c r="Y172" s="320"/>
      <c r="Z172" s="320"/>
      <c r="AA172" s="320"/>
      <c r="AB172" s="320"/>
      <c r="AC172" s="320"/>
      <c r="AD172" s="320"/>
    </row>
    <row r="173" spans="1:30" ht="15.75" customHeight="1">
      <c r="A173" s="320"/>
      <c r="B173" s="320"/>
      <c r="C173" s="320"/>
      <c r="D173" s="320"/>
      <c r="E173" s="337"/>
      <c r="F173" s="320"/>
      <c r="G173" s="320"/>
      <c r="H173" s="320"/>
      <c r="I173" s="320"/>
      <c r="J173" s="320"/>
      <c r="K173" s="338"/>
      <c r="L173" s="320"/>
      <c r="M173" s="320"/>
      <c r="N173" s="320"/>
      <c r="O173" s="320"/>
      <c r="P173" s="320"/>
      <c r="Q173" s="320"/>
      <c r="R173" s="320"/>
      <c r="S173" s="320"/>
      <c r="T173" s="320"/>
      <c r="U173" s="320"/>
      <c r="V173" s="320"/>
      <c r="W173" s="320"/>
      <c r="X173" s="320"/>
      <c r="Y173" s="320"/>
      <c r="Z173" s="320"/>
      <c r="AA173" s="320"/>
      <c r="AB173" s="320"/>
      <c r="AC173" s="320"/>
      <c r="AD173" s="320"/>
    </row>
    <row r="174" spans="1:30" ht="15.75" customHeight="1">
      <c r="A174" s="320"/>
      <c r="B174" s="320"/>
      <c r="C174" s="320"/>
      <c r="D174" s="320"/>
      <c r="E174" s="337"/>
      <c r="F174" s="320"/>
      <c r="G174" s="320"/>
      <c r="H174" s="320"/>
      <c r="I174" s="320"/>
      <c r="J174" s="320"/>
      <c r="K174" s="338"/>
      <c r="L174" s="320"/>
      <c r="M174" s="320"/>
      <c r="N174" s="320"/>
      <c r="O174" s="320"/>
      <c r="P174" s="320"/>
      <c r="Q174" s="320"/>
      <c r="R174" s="320"/>
      <c r="S174" s="320"/>
      <c r="T174" s="320"/>
      <c r="U174" s="320"/>
      <c r="V174" s="320"/>
      <c r="W174" s="320"/>
      <c r="X174" s="320"/>
      <c r="Y174" s="320"/>
      <c r="Z174" s="320"/>
      <c r="AA174" s="320"/>
      <c r="AB174" s="320"/>
      <c r="AC174" s="320"/>
      <c r="AD174" s="320"/>
    </row>
    <row r="175" spans="1:30" ht="15.75" customHeight="1">
      <c r="A175" s="320"/>
      <c r="B175" s="320"/>
      <c r="C175" s="320"/>
      <c r="D175" s="320"/>
      <c r="E175" s="337"/>
      <c r="F175" s="320"/>
      <c r="G175" s="320"/>
      <c r="H175" s="320"/>
      <c r="I175" s="320"/>
      <c r="J175" s="320"/>
      <c r="K175" s="338"/>
      <c r="L175" s="320"/>
      <c r="M175" s="320"/>
      <c r="N175" s="320"/>
      <c r="O175" s="320"/>
      <c r="P175" s="320"/>
      <c r="Q175" s="320"/>
      <c r="R175" s="320"/>
      <c r="S175" s="320"/>
      <c r="T175" s="320"/>
      <c r="U175" s="320"/>
      <c r="V175" s="320"/>
      <c r="W175" s="320"/>
      <c r="X175" s="320"/>
      <c r="Y175" s="320"/>
      <c r="Z175" s="320"/>
      <c r="AA175" s="320"/>
      <c r="AB175" s="320"/>
      <c r="AC175" s="320"/>
      <c r="AD175" s="320"/>
    </row>
    <row r="176" spans="1:30" ht="15.75" customHeight="1">
      <c r="A176" s="320"/>
      <c r="B176" s="320"/>
      <c r="C176" s="320"/>
      <c r="D176" s="320"/>
      <c r="E176" s="337"/>
      <c r="F176" s="320"/>
      <c r="G176" s="320"/>
      <c r="H176" s="320"/>
      <c r="I176" s="320"/>
      <c r="J176" s="320"/>
      <c r="K176" s="338"/>
      <c r="L176" s="320"/>
      <c r="M176" s="320"/>
      <c r="N176" s="320"/>
      <c r="O176" s="320"/>
      <c r="P176" s="320"/>
      <c r="Q176" s="320"/>
      <c r="R176" s="320"/>
      <c r="S176" s="320"/>
      <c r="T176" s="320"/>
      <c r="U176" s="320"/>
      <c r="V176" s="320"/>
      <c r="W176" s="320"/>
      <c r="X176" s="320"/>
      <c r="Y176" s="320"/>
      <c r="Z176" s="320"/>
      <c r="AA176" s="320"/>
      <c r="AB176" s="320"/>
      <c r="AC176" s="320"/>
      <c r="AD176" s="320"/>
    </row>
    <row r="177" spans="1:30" ht="15.75" customHeight="1">
      <c r="A177" s="320"/>
      <c r="B177" s="320"/>
      <c r="C177" s="320"/>
      <c r="D177" s="320"/>
      <c r="E177" s="337"/>
      <c r="F177" s="320"/>
      <c r="G177" s="320"/>
      <c r="H177" s="320"/>
      <c r="I177" s="320"/>
      <c r="J177" s="320"/>
      <c r="K177" s="338"/>
      <c r="L177" s="320"/>
      <c r="M177" s="320"/>
      <c r="N177" s="320"/>
      <c r="O177" s="320"/>
      <c r="P177" s="320"/>
      <c r="Q177" s="320"/>
      <c r="R177" s="320"/>
      <c r="S177" s="320"/>
      <c r="T177" s="320"/>
      <c r="U177" s="320"/>
      <c r="V177" s="320"/>
      <c r="W177" s="320"/>
      <c r="X177" s="320"/>
      <c r="Y177" s="320"/>
      <c r="Z177" s="320"/>
      <c r="AA177" s="320"/>
      <c r="AB177" s="320"/>
      <c r="AC177" s="320"/>
      <c r="AD177" s="320"/>
    </row>
    <row r="178" spans="1:30" ht="15.75" customHeight="1">
      <c r="A178" s="320"/>
      <c r="B178" s="320"/>
      <c r="C178" s="320"/>
      <c r="D178" s="320"/>
      <c r="E178" s="337"/>
      <c r="F178" s="320"/>
      <c r="G178" s="320"/>
      <c r="H178" s="320"/>
      <c r="I178" s="320"/>
      <c r="J178" s="320"/>
      <c r="K178" s="338"/>
      <c r="L178" s="320"/>
      <c r="M178" s="320"/>
      <c r="N178" s="320"/>
      <c r="O178" s="320"/>
      <c r="P178" s="320"/>
      <c r="Q178" s="320"/>
      <c r="R178" s="320"/>
      <c r="S178" s="320"/>
      <c r="T178" s="320"/>
      <c r="U178" s="320"/>
      <c r="V178" s="320"/>
      <c r="W178" s="320"/>
      <c r="X178" s="320"/>
      <c r="Y178" s="320"/>
      <c r="Z178" s="320"/>
      <c r="AA178" s="320"/>
      <c r="AB178" s="320"/>
      <c r="AC178" s="320"/>
      <c r="AD178" s="320"/>
    </row>
    <row r="179" spans="1:30" ht="15.75" customHeight="1">
      <c r="A179" s="320"/>
      <c r="B179" s="320"/>
      <c r="C179" s="320"/>
      <c r="D179" s="320"/>
      <c r="E179" s="337"/>
      <c r="F179" s="320"/>
      <c r="G179" s="320"/>
      <c r="H179" s="320"/>
      <c r="I179" s="320"/>
      <c r="J179" s="320"/>
      <c r="K179" s="338"/>
      <c r="L179" s="320"/>
      <c r="M179" s="320"/>
      <c r="N179" s="320"/>
      <c r="O179" s="320"/>
      <c r="P179" s="320"/>
      <c r="Q179" s="320"/>
      <c r="R179" s="320"/>
      <c r="S179" s="320"/>
      <c r="T179" s="320"/>
      <c r="U179" s="320"/>
      <c r="V179" s="320"/>
      <c r="W179" s="320"/>
      <c r="X179" s="320"/>
      <c r="Y179" s="320"/>
      <c r="Z179" s="320"/>
      <c r="AA179" s="320"/>
      <c r="AB179" s="320"/>
      <c r="AC179" s="320"/>
      <c r="AD179" s="320"/>
    </row>
    <row r="180" spans="1:30" ht="15.75" customHeight="1">
      <c r="A180" s="320"/>
      <c r="B180" s="320"/>
      <c r="C180" s="320"/>
      <c r="D180" s="320"/>
      <c r="E180" s="337"/>
      <c r="F180" s="320"/>
      <c r="G180" s="320"/>
      <c r="H180" s="320"/>
      <c r="I180" s="320"/>
      <c r="J180" s="320"/>
      <c r="K180" s="338"/>
      <c r="L180" s="320"/>
      <c r="M180" s="320"/>
      <c r="N180" s="320"/>
      <c r="O180" s="320"/>
      <c r="P180" s="320"/>
      <c r="Q180" s="320"/>
      <c r="R180" s="320"/>
      <c r="S180" s="320"/>
      <c r="T180" s="320"/>
      <c r="U180" s="320"/>
      <c r="V180" s="320"/>
      <c r="W180" s="320"/>
      <c r="X180" s="320"/>
      <c r="Y180" s="320"/>
      <c r="Z180" s="320"/>
      <c r="AA180" s="320"/>
      <c r="AB180" s="320"/>
      <c r="AC180" s="320"/>
      <c r="AD180" s="320"/>
    </row>
    <row r="181" spans="1:30" ht="15.75" customHeight="1">
      <c r="A181" s="320"/>
      <c r="B181" s="320"/>
      <c r="C181" s="320"/>
      <c r="D181" s="320"/>
      <c r="E181" s="337"/>
      <c r="F181" s="320"/>
      <c r="G181" s="320"/>
      <c r="H181" s="320"/>
      <c r="I181" s="320"/>
      <c r="J181" s="320"/>
      <c r="K181" s="338"/>
      <c r="L181" s="320"/>
      <c r="M181" s="320"/>
      <c r="N181" s="320"/>
      <c r="O181" s="320"/>
      <c r="P181" s="320"/>
      <c r="Q181" s="320"/>
      <c r="R181" s="320"/>
      <c r="S181" s="320"/>
      <c r="T181" s="320"/>
      <c r="U181" s="320"/>
      <c r="V181" s="320"/>
      <c r="W181" s="320"/>
      <c r="X181" s="320"/>
      <c r="Y181" s="320"/>
      <c r="Z181" s="320"/>
      <c r="AA181" s="320"/>
      <c r="AB181" s="320"/>
      <c r="AC181" s="320"/>
      <c r="AD181" s="320"/>
    </row>
    <row r="182" spans="1:30" ht="15.75" customHeight="1">
      <c r="A182" s="320"/>
      <c r="B182" s="320"/>
      <c r="C182" s="320"/>
      <c r="D182" s="320"/>
      <c r="E182" s="337"/>
      <c r="F182" s="320"/>
      <c r="G182" s="320"/>
      <c r="H182" s="320"/>
      <c r="I182" s="320"/>
      <c r="J182" s="320"/>
      <c r="K182" s="338"/>
      <c r="L182" s="320"/>
      <c r="M182" s="320"/>
      <c r="N182" s="320"/>
      <c r="O182" s="320"/>
      <c r="P182" s="320"/>
      <c r="Q182" s="320"/>
      <c r="R182" s="320"/>
      <c r="S182" s="320"/>
      <c r="T182" s="320"/>
      <c r="U182" s="320"/>
      <c r="V182" s="320"/>
      <c r="W182" s="320"/>
      <c r="X182" s="320"/>
      <c r="Y182" s="320"/>
      <c r="Z182" s="320"/>
      <c r="AA182" s="320"/>
      <c r="AB182" s="320"/>
      <c r="AC182" s="320"/>
      <c r="AD182" s="320"/>
    </row>
    <row r="183" spans="1:30" ht="15.75" customHeight="1">
      <c r="A183" s="320"/>
      <c r="B183" s="320"/>
      <c r="C183" s="320"/>
      <c r="D183" s="320"/>
      <c r="E183" s="337"/>
      <c r="F183" s="320"/>
      <c r="G183" s="320"/>
      <c r="H183" s="320"/>
      <c r="I183" s="320"/>
      <c r="J183" s="320"/>
      <c r="K183" s="338"/>
      <c r="L183" s="320"/>
      <c r="M183" s="320"/>
      <c r="N183" s="320"/>
      <c r="O183" s="320"/>
      <c r="P183" s="320"/>
      <c r="Q183" s="320"/>
      <c r="R183" s="320"/>
      <c r="S183" s="320"/>
      <c r="T183" s="320"/>
      <c r="U183" s="320"/>
      <c r="V183" s="320"/>
      <c r="W183" s="320"/>
      <c r="X183" s="320"/>
      <c r="Y183" s="320"/>
      <c r="Z183" s="320"/>
      <c r="AA183" s="320"/>
      <c r="AB183" s="320"/>
      <c r="AC183" s="320"/>
      <c r="AD183" s="320"/>
    </row>
    <row r="184" spans="1:30" ht="15.75" customHeight="1">
      <c r="A184" s="320"/>
      <c r="B184" s="320"/>
      <c r="C184" s="320"/>
      <c r="D184" s="320"/>
      <c r="E184" s="337"/>
      <c r="F184" s="320"/>
      <c r="G184" s="320"/>
      <c r="H184" s="320"/>
      <c r="I184" s="320"/>
      <c r="J184" s="320"/>
      <c r="K184" s="338"/>
      <c r="L184" s="320"/>
      <c r="M184" s="320"/>
      <c r="N184" s="320"/>
      <c r="O184" s="320"/>
      <c r="P184" s="320"/>
      <c r="Q184" s="320"/>
      <c r="R184" s="320"/>
      <c r="S184" s="320"/>
      <c r="T184" s="320"/>
      <c r="U184" s="320"/>
      <c r="V184" s="320"/>
      <c r="W184" s="320"/>
      <c r="X184" s="320"/>
      <c r="Y184" s="320"/>
      <c r="Z184" s="320"/>
      <c r="AA184" s="320"/>
      <c r="AB184" s="320"/>
      <c r="AC184" s="320"/>
      <c r="AD184" s="320"/>
    </row>
    <row r="185" spans="1:30" ht="15.75" customHeight="1">
      <c r="A185" s="320"/>
      <c r="B185" s="320"/>
      <c r="C185" s="320"/>
      <c r="D185" s="320"/>
      <c r="E185" s="337"/>
      <c r="F185" s="320"/>
      <c r="G185" s="320"/>
      <c r="H185" s="320"/>
      <c r="I185" s="320"/>
      <c r="J185" s="320"/>
      <c r="K185" s="338"/>
      <c r="L185" s="320"/>
      <c r="M185" s="320"/>
      <c r="N185" s="320"/>
      <c r="O185" s="320"/>
      <c r="P185" s="320"/>
      <c r="Q185" s="320"/>
      <c r="R185" s="320"/>
      <c r="S185" s="320"/>
      <c r="T185" s="320"/>
      <c r="U185" s="320"/>
      <c r="V185" s="320"/>
      <c r="W185" s="320"/>
      <c r="X185" s="320"/>
      <c r="Y185" s="320"/>
      <c r="Z185" s="320"/>
      <c r="AA185" s="320"/>
      <c r="AB185" s="320"/>
      <c r="AC185" s="320"/>
      <c r="AD185" s="320"/>
    </row>
    <row r="186" spans="1:30" ht="15.75" customHeight="1">
      <c r="A186" s="320"/>
      <c r="B186" s="320"/>
      <c r="C186" s="320"/>
      <c r="D186" s="320"/>
      <c r="E186" s="337"/>
      <c r="F186" s="320"/>
      <c r="G186" s="320"/>
      <c r="H186" s="320"/>
      <c r="I186" s="320"/>
      <c r="J186" s="320"/>
      <c r="K186" s="338"/>
      <c r="L186" s="320"/>
      <c r="M186" s="320"/>
      <c r="N186" s="320"/>
      <c r="O186" s="320"/>
      <c r="P186" s="320"/>
      <c r="Q186" s="320"/>
      <c r="R186" s="320"/>
      <c r="S186" s="320"/>
      <c r="T186" s="320"/>
      <c r="U186" s="320"/>
      <c r="V186" s="320"/>
      <c r="W186" s="320"/>
      <c r="X186" s="320"/>
      <c r="Y186" s="320"/>
      <c r="Z186" s="320"/>
      <c r="AA186" s="320"/>
      <c r="AB186" s="320"/>
      <c r="AC186" s="320"/>
      <c r="AD186" s="320"/>
    </row>
    <row r="187" spans="1:30" ht="15.75" customHeight="1">
      <c r="A187" s="320"/>
      <c r="B187" s="320"/>
      <c r="C187" s="320"/>
      <c r="D187" s="320"/>
      <c r="E187" s="337"/>
      <c r="F187" s="320"/>
      <c r="G187" s="320"/>
      <c r="H187" s="320"/>
      <c r="I187" s="320"/>
      <c r="J187" s="320"/>
      <c r="K187" s="338"/>
      <c r="L187" s="320"/>
      <c r="M187" s="320"/>
      <c r="N187" s="320"/>
      <c r="O187" s="320"/>
      <c r="P187" s="320"/>
      <c r="Q187" s="320"/>
      <c r="R187" s="320"/>
      <c r="S187" s="320"/>
      <c r="T187" s="320"/>
      <c r="U187" s="320"/>
      <c r="V187" s="320"/>
      <c r="W187" s="320"/>
      <c r="X187" s="320"/>
      <c r="Y187" s="320"/>
      <c r="Z187" s="320"/>
      <c r="AA187" s="320"/>
      <c r="AB187" s="320"/>
      <c r="AC187" s="320"/>
      <c r="AD187" s="320"/>
    </row>
    <row r="188" spans="1:30" ht="15.75" customHeight="1">
      <c r="A188" s="320"/>
      <c r="B188" s="320"/>
      <c r="C188" s="320"/>
      <c r="D188" s="320"/>
      <c r="E188" s="337"/>
      <c r="F188" s="320"/>
      <c r="G188" s="320"/>
      <c r="H188" s="320"/>
      <c r="I188" s="320"/>
      <c r="J188" s="320"/>
      <c r="K188" s="338"/>
      <c r="L188" s="320"/>
      <c r="M188" s="320"/>
      <c r="N188" s="320"/>
      <c r="O188" s="320"/>
      <c r="P188" s="320"/>
      <c r="Q188" s="320"/>
      <c r="R188" s="320"/>
      <c r="S188" s="320"/>
      <c r="T188" s="320"/>
      <c r="U188" s="320"/>
      <c r="V188" s="320"/>
      <c r="W188" s="320"/>
      <c r="X188" s="320"/>
      <c r="Y188" s="320"/>
      <c r="Z188" s="320"/>
      <c r="AA188" s="320"/>
      <c r="AB188" s="320"/>
      <c r="AC188" s="320"/>
      <c r="AD188" s="320"/>
    </row>
    <row r="189" spans="1:30" ht="15.75" customHeight="1">
      <c r="A189" s="320"/>
      <c r="B189" s="320"/>
      <c r="C189" s="320"/>
      <c r="D189" s="320"/>
      <c r="E189" s="337"/>
      <c r="F189" s="320"/>
      <c r="G189" s="320"/>
      <c r="H189" s="320"/>
      <c r="I189" s="320"/>
      <c r="J189" s="320"/>
      <c r="K189" s="338"/>
      <c r="L189" s="320"/>
      <c r="M189" s="320"/>
      <c r="N189" s="320"/>
      <c r="O189" s="320"/>
      <c r="P189" s="320"/>
      <c r="Q189" s="320"/>
      <c r="R189" s="320"/>
      <c r="S189" s="320"/>
      <c r="T189" s="320"/>
      <c r="U189" s="320"/>
      <c r="V189" s="320"/>
      <c r="W189" s="320"/>
      <c r="X189" s="320"/>
      <c r="Y189" s="320"/>
      <c r="Z189" s="320"/>
      <c r="AA189" s="320"/>
      <c r="AB189" s="320"/>
      <c r="AC189" s="320"/>
      <c r="AD189" s="320"/>
    </row>
    <row r="190" spans="1:30" ht="15.75" customHeight="1">
      <c r="A190" s="320"/>
      <c r="B190" s="320"/>
      <c r="C190" s="320"/>
      <c r="D190" s="320"/>
      <c r="E190" s="337"/>
      <c r="F190" s="320"/>
      <c r="G190" s="320"/>
      <c r="H190" s="320"/>
      <c r="I190" s="320"/>
      <c r="J190" s="320"/>
      <c r="K190" s="338"/>
      <c r="L190" s="320"/>
      <c r="M190" s="320"/>
      <c r="N190" s="320"/>
      <c r="O190" s="320"/>
      <c r="P190" s="320"/>
      <c r="Q190" s="320"/>
      <c r="R190" s="320"/>
      <c r="S190" s="320"/>
      <c r="T190" s="320"/>
      <c r="U190" s="320"/>
      <c r="V190" s="320"/>
      <c r="W190" s="320"/>
      <c r="X190" s="320"/>
      <c r="Y190" s="320"/>
      <c r="Z190" s="320"/>
      <c r="AA190" s="320"/>
      <c r="AB190" s="320"/>
      <c r="AC190" s="320"/>
      <c r="AD190" s="320"/>
    </row>
    <row r="191" spans="1:30" ht="15.75" customHeight="1">
      <c r="A191" s="320"/>
      <c r="B191" s="320"/>
      <c r="C191" s="320"/>
      <c r="D191" s="320"/>
      <c r="E191" s="337"/>
      <c r="F191" s="320"/>
      <c r="G191" s="320"/>
      <c r="H191" s="320"/>
      <c r="I191" s="320"/>
      <c r="J191" s="320"/>
      <c r="K191" s="338"/>
      <c r="L191" s="320"/>
      <c r="M191" s="320"/>
      <c r="N191" s="320"/>
      <c r="O191" s="320"/>
      <c r="P191" s="320"/>
      <c r="Q191" s="320"/>
      <c r="R191" s="320"/>
      <c r="S191" s="320"/>
      <c r="T191" s="320"/>
      <c r="U191" s="320"/>
      <c r="V191" s="320"/>
      <c r="W191" s="320"/>
      <c r="X191" s="320"/>
      <c r="Y191" s="320"/>
      <c r="Z191" s="320"/>
      <c r="AA191" s="320"/>
      <c r="AB191" s="320"/>
      <c r="AC191" s="320"/>
      <c r="AD191" s="320"/>
    </row>
    <row r="192" spans="1:30" ht="15.75" customHeight="1">
      <c r="A192" s="320"/>
      <c r="B192" s="320"/>
      <c r="C192" s="320"/>
      <c r="D192" s="320"/>
      <c r="E192" s="337"/>
      <c r="F192" s="320"/>
      <c r="G192" s="320"/>
      <c r="H192" s="320"/>
      <c r="I192" s="320"/>
      <c r="J192" s="320"/>
      <c r="K192" s="338"/>
      <c r="L192" s="320"/>
      <c r="M192" s="320"/>
      <c r="N192" s="320"/>
      <c r="O192" s="320"/>
      <c r="P192" s="320"/>
      <c r="Q192" s="320"/>
      <c r="R192" s="320"/>
      <c r="S192" s="320"/>
      <c r="T192" s="320"/>
      <c r="U192" s="320"/>
      <c r="V192" s="320"/>
      <c r="W192" s="320"/>
      <c r="X192" s="320"/>
      <c r="Y192" s="320"/>
      <c r="Z192" s="320"/>
      <c r="AA192" s="320"/>
      <c r="AB192" s="320"/>
      <c r="AC192" s="320"/>
      <c r="AD192" s="320"/>
    </row>
    <row r="193" spans="1:30" ht="15.75" customHeight="1">
      <c r="A193" s="320"/>
      <c r="B193" s="320"/>
      <c r="C193" s="320"/>
      <c r="D193" s="320"/>
      <c r="E193" s="337"/>
      <c r="F193" s="320"/>
      <c r="G193" s="320"/>
      <c r="H193" s="320"/>
      <c r="I193" s="320"/>
      <c r="J193" s="320"/>
      <c r="K193" s="338"/>
      <c r="L193" s="320"/>
      <c r="M193" s="320"/>
      <c r="N193" s="320"/>
      <c r="O193" s="320"/>
      <c r="P193" s="320"/>
      <c r="Q193" s="320"/>
      <c r="R193" s="320"/>
      <c r="S193" s="320"/>
      <c r="T193" s="320"/>
      <c r="U193" s="320"/>
      <c r="V193" s="320"/>
      <c r="W193" s="320"/>
      <c r="X193" s="320"/>
      <c r="Y193" s="320"/>
      <c r="Z193" s="320"/>
      <c r="AA193" s="320"/>
      <c r="AB193" s="320"/>
      <c r="AC193" s="320"/>
      <c r="AD193" s="320"/>
    </row>
    <row r="194" spans="1:30" ht="15.75" customHeight="1">
      <c r="A194" s="320"/>
      <c r="B194" s="320"/>
      <c r="C194" s="320"/>
      <c r="D194" s="320"/>
      <c r="E194" s="337"/>
      <c r="F194" s="320"/>
      <c r="G194" s="320"/>
      <c r="H194" s="320"/>
      <c r="I194" s="320"/>
      <c r="J194" s="320"/>
      <c r="K194" s="338"/>
      <c r="L194" s="320"/>
      <c r="M194" s="320"/>
      <c r="N194" s="320"/>
      <c r="O194" s="320"/>
      <c r="P194" s="320"/>
      <c r="Q194" s="320"/>
      <c r="R194" s="320"/>
      <c r="S194" s="320"/>
      <c r="T194" s="320"/>
      <c r="U194" s="320"/>
      <c r="V194" s="320"/>
      <c r="W194" s="320"/>
      <c r="X194" s="320"/>
      <c r="Y194" s="320"/>
      <c r="Z194" s="320"/>
      <c r="AA194" s="320"/>
      <c r="AB194" s="320"/>
      <c r="AC194" s="320"/>
      <c r="AD194" s="320"/>
    </row>
    <row r="195" spans="1:30" ht="15.75" customHeight="1">
      <c r="A195" s="320"/>
      <c r="B195" s="320"/>
      <c r="C195" s="320"/>
      <c r="D195" s="320"/>
      <c r="E195" s="337"/>
      <c r="F195" s="320"/>
      <c r="G195" s="320"/>
      <c r="H195" s="320"/>
      <c r="I195" s="320"/>
      <c r="J195" s="320"/>
      <c r="K195" s="338"/>
      <c r="L195" s="320"/>
      <c r="M195" s="320"/>
      <c r="N195" s="320"/>
      <c r="O195" s="320"/>
      <c r="P195" s="320"/>
      <c r="Q195" s="320"/>
      <c r="R195" s="320"/>
      <c r="S195" s="320"/>
      <c r="T195" s="320"/>
      <c r="U195" s="320"/>
      <c r="V195" s="320"/>
      <c r="W195" s="320"/>
      <c r="X195" s="320"/>
      <c r="Y195" s="320"/>
      <c r="Z195" s="320"/>
      <c r="AA195" s="320"/>
      <c r="AB195" s="320"/>
      <c r="AC195" s="320"/>
      <c r="AD195" s="320"/>
    </row>
    <row r="196" spans="1:30" ht="15.75" customHeight="1">
      <c r="A196" s="320"/>
      <c r="B196" s="320"/>
      <c r="C196" s="320"/>
      <c r="D196" s="320"/>
      <c r="E196" s="337"/>
      <c r="F196" s="320"/>
      <c r="G196" s="320"/>
      <c r="H196" s="320"/>
      <c r="I196" s="320"/>
      <c r="J196" s="320"/>
      <c r="K196" s="338"/>
      <c r="L196" s="320"/>
      <c r="M196" s="320"/>
      <c r="N196" s="320"/>
      <c r="O196" s="320"/>
      <c r="P196" s="320"/>
      <c r="Q196" s="320"/>
      <c r="R196" s="320"/>
      <c r="S196" s="320"/>
      <c r="T196" s="320"/>
      <c r="U196" s="320"/>
      <c r="V196" s="320"/>
      <c r="W196" s="320"/>
      <c r="X196" s="320"/>
      <c r="Y196" s="320"/>
      <c r="Z196" s="320"/>
      <c r="AA196" s="320"/>
      <c r="AB196" s="320"/>
      <c r="AC196" s="320"/>
      <c r="AD196" s="320"/>
    </row>
    <row r="197" spans="1:30" ht="15.75" customHeight="1">
      <c r="A197" s="320"/>
      <c r="B197" s="320"/>
      <c r="C197" s="320"/>
      <c r="D197" s="320"/>
      <c r="E197" s="337"/>
      <c r="F197" s="320"/>
      <c r="G197" s="320"/>
      <c r="H197" s="320"/>
      <c r="I197" s="320"/>
      <c r="J197" s="320"/>
      <c r="K197" s="338"/>
      <c r="L197" s="320"/>
      <c r="M197" s="320"/>
      <c r="N197" s="320"/>
      <c r="O197" s="320"/>
      <c r="P197" s="320"/>
      <c r="Q197" s="320"/>
      <c r="R197" s="320"/>
      <c r="S197" s="320"/>
      <c r="T197" s="320"/>
      <c r="U197" s="320"/>
      <c r="V197" s="320"/>
      <c r="W197" s="320"/>
      <c r="X197" s="320"/>
      <c r="Y197" s="320"/>
      <c r="Z197" s="320"/>
      <c r="AA197" s="320"/>
      <c r="AB197" s="320"/>
      <c r="AC197" s="320"/>
      <c r="AD197" s="320"/>
    </row>
    <row r="198" spans="1:30" ht="15.75" customHeight="1">
      <c r="A198" s="320"/>
      <c r="B198" s="320"/>
      <c r="C198" s="320"/>
      <c r="D198" s="320"/>
      <c r="E198" s="337"/>
      <c r="F198" s="320"/>
      <c r="G198" s="320"/>
      <c r="H198" s="320"/>
      <c r="I198" s="320"/>
      <c r="J198" s="320"/>
      <c r="K198" s="338"/>
      <c r="L198" s="320"/>
      <c r="M198" s="320"/>
      <c r="N198" s="320"/>
      <c r="O198" s="320"/>
      <c r="P198" s="320"/>
      <c r="Q198" s="320"/>
      <c r="R198" s="320"/>
      <c r="S198" s="320"/>
      <c r="T198" s="320"/>
      <c r="U198" s="320"/>
      <c r="V198" s="320"/>
      <c r="W198" s="320"/>
      <c r="X198" s="320"/>
      <c r="Y198" s="320"/>
      <c r="Z198" s="320"/>
      <c r="AA198" s="320"/>
      <c r="AB198" s="320"/>
      <c r="AC198" s="320"/>
      <c r="AD198" s="320"/>
    </row>
    <row r="199" spans="1:30" ht="15.75" customHeight="1">
      <c r="A199" s="320"/>
      <c r="B199" s="320"/>
      <c r="C199" s="320"/>
      <c r="D199" s="320"/>
      <c r="E199" s="337"/>
      <c r="F199" s="320"/>
      <c r="G199" s="320"/>
      <c r="H199" s="320"/>
      <c r="I199" s="320"/>
      <c r="J199" s="320"/>
      <c r="K199" s="338"/>
      <c r="L199" s="320"/>
      <c r="M199" s="320"/>
      <c r="N199" s="320"/>
      <c r="O199" s="320"/>
      <c r="P199" s="320"/>
      <c r="Q199" s="320"/>
      <c r="R199" s="320"/>
      <c r="S199" s="320"/>
      <c r="T199" s="320"/>
      <c r="U199" s="320"/>
      <c r="V199" s="320"/>
      <c r="W199" s="320"/>
      <c r="X199" s="320"/>
      <c r="Y199" s="320"/>
      <c r="Z199" s="320"/>
      <c r="AA199" s="320"/>
      <c r="AB199" s="320"/>
      <c r="AC199" s="320"/>
      <c r="AD199" s="320"/>
    </row>
    <row r="200" spans="1:30" ht="15.75" customHeight="1">
      <c r="A200" s="320"/>
      <c r="B200" s="320"/>
      <c r="C200" s="320"/>
      <c r="D200" s="320"/>
      <c r="E200" s="337"/>
      <c r="F200" s="320"/>
      <c r="G200" s="320"/>
      <c r="H200" s="320"/>
      <c r="I200" s="320"/>
      <c r="J200" s="320"/>
      <c r="K200" s="338"/>
      <c r="L200" s="320"/>
      <c r="M200" s="320"/>
      <c r="N200" s="320"/>
      <c r="O200" s="320"/>
      <c r="P200" s="320"/>
      <c r="Q200" s="320"/>
      <c r="R200" s="320"/>
      <c r="S200" s="320"/>
      <c r="T200" s="320"/>
      <c r="U200" s="320"/>
      <c r="V200" s="320"/>
      <c r="W200" s="320"/>
      <c r="X200" s="320"/>
      <c r="Y200" s="320"/>
      <c r="Z200" s="320"/>
      <c r="AA200" s="320"/>
      <c r="AB200" s="320"/>
      <c r="AC200" s="320"/>
      <c r="AD200" s="320"/>
    </row>
    <row r="201" spans="1:30" ht="15.75" customHeight="1">
      <c r="A201" s="320"/>
      <c r="B201" s="320"/>
      <c r="C201" s="320"/>
      <c r="D201" s="320"/>
      <c r="E201" s="337"/>
      <c r="F201" s="320"/>
      <c r="G201" s="320"/>
      <c r="H201" s="320"/>
      <c r="I201" s="320"/>
      <c r="J201" s="320"/>
      <c r="K201" s="338"/>
      <c r="L201" s="320"/>
      <c r="M201" s="320"/>
      <c r="N201" s="320"/>
      <c r="O201" s="320"/>
      <c r="P201" s="320"/>
      <c r="Q201" s="320"/>
      <c r="R201" s="320"/>
      <c r="S201" s="320"/>
      <c r="T201" s="320"/>
      <c r="U201" s="320"/>
      <c r="V201" s="320"/>
      <c r="W201" s="320"/>
      <c r="X201" s="320"/>
      <c r="Y201" s="320"/>
      <c r="Z201" s="320"/>
      <c r="AA201" s="320"/>
      <c r="AB201" s="320"/>
      <c r="AC201" s="320"/>
      <c r="AD201" s="320"/>
    </row>
    <row r="202" spans="1:30" ht="15.75" customHeight="1">
      <c r="A202" s="320"/>
      <c r="B202" s="320"/>
      <c r="C202" s="320"/>
      <c r="D202" s="320"/>
      <c r="E202" s="337"/>
      <c r="F202" s="320"/>
      <c r="G202" s="320"/>
      <c r="H202" s="320"/>
      <c r="I202" s="320"/>
      <c r="J202" s="320"/>
      <c r="K202" s="338"/>
      <c r="L202" s="320"/>
      <c r="M202" s="320"/>
      <c r="N202" s="320"/>
      <c r="O202" s="320"/>
      <c r="P202" s="320"/>
      <c r="Q202" s="320"/>
      <c r="R202" s="320"/>
      <c r="S202" s="320"/>
      <c r="T202" s="320"/>
      <c r="U202" s="320"/>
      <c r="V202" s="320"/>
      <c r="W202" s="320"/>
      <c r="X202" s="320"/>
      <c r="Y202" s="320"/>
      <c r="Z202" s="320"/>
      <c r="AA202" s="320"/>
      <c r="AB202" s="320"/>
      <c r="AC202" s="320"/>
      <c r="AD202" s="320"/>
    </row>
    <row r="203" spans="1:30" ht="15.75" customHeight="1">
      <c r="A203" s="320"/>
      <c r="B203" s="320"/>
      <c r="C203" s="320"/>
      <c r="D203" s="320"/>
      <c r="E203" s="337"/>
      <c r="F203" s="320"/>
      <c r="G203" s="320"/>
      <c r="H203" s="320"/>
      <c r="I203" s="320"/>
      <c r="J203" s="320"/>
      <c r="K203" s="338"/>
      <c r="L203" s="320"/>
      <c r="M203" s="320"/>
      <c r="N203" s="320"/>
      <c r="O203" s="320"/>
      <c r="P203" s="320"/>
      <c r="Q203" s="320"/>
      <c r="R203" s="320"/>
      <c r="S203" s="320"/>
      <c r="T203" s="320"/>
      <c r="U203" s="320"/>
      <c r="V203" s="320"/>
      <c r="W203" s="320"/>
      <c r="X203" s="320"/>
      <c r="Y203" s="320"/>
      <c r="Z203" s="320"/>
      <c r="AA203" s="320"/>
      <c r="AB203" s="320"/>
      <c r="AC203" s="320"/>
      <c r="AD203" s="320"/>
    </row>
    <row r="204" spans="1:30" ht="15.75" customHeight="1">
      <c r="A204" s="320"/>
      <c r="B204" s="320"/>
      <c r="C204" s="320"/>
      <c r="D204" s="320"/>
      <c r="E204" s="337"/>
      <c r="F204" s="320"/>
      <c r="G204" s="320"/>
      <c r="H204" s="320"/>
      <c r="I204" s="320"/>
      <c r="J204" s="320"/>
      <c r="K204" s="338"/>
      <c r="L204" s="320"/>
      <c r="M204" s="320"/>
      <c r="N204" s="320"/>
      <c r="O204" s="320"/>
      <c r="P204" s="320"/>
      <c r="Q204" s="320"/>
      <c r="R204" s="320"/>
      <c r="S204" s="320"/>
      <c r="T204" s="320"/>
      <c r="U204" s="320"/>
      <c r="V204" s="320"/>
      <c r="W204" s="320"/>
      <c r="X204" s="320"/>
      <c r="Y204" s="320"/>
      <c r="Z204" s="320"/>
      <c r="AA204" s="320"/>
      <c r="AB204" s="320"/>
      <c r="AC204" s="320"/>
      <c r="AD204" s="320"/>
    </row>
    <row r="205" spans="1:30" ht="15.75" customHeight="1">
      <c r="A205" s="320"/>
      <c r="B205" s="320"/>
      <c r="C205" s="320"/>
      <c r="D205" s="320"/>
      <c r="E205" s="337"/>
      <c r="F205" s="320"/>
      <c r="G205" s="320"/>
      <c r="H205" s="320"/>
      <c r="I205" s="320"/>
      <c r="J205" s="320"/>
      <c r="K205" s="338"/>
      <c r="L205" s="320"/>
      <c r="M205" s="320"/>
      <c r="N205" s="320"/>
      <c r="O205" s="320"/>
      <c r="P205" s="320"/>
      <c r="Q205" s="320"/>
      <c r="R205" s="320"/>
      <c r="S205" s="320"/>
      <c r="T205" s="320"/>
      <c r="U205" s="320"/>
      <c r="V205" s="320"/>
      <c r="W205" s="320"/>
      <c r="X205" s="320"/>
      <c r="Y205" s="320"/>
      <c r="Z205" s="320"/>
      <c r="AA205" s="320"/>
      <c r="AB205" s="320"/>
      <c r="AC205" s="320"/>
      <c r="AD205" s="320"/>
    </row>
    <row r="206" spans="1:30" ht="15.75" customHeight="1">
      <c r="A206" s="320"/>
      <c r="B206" s="320"/>
      <c r="C206" s="320"/>
      <c r="D206" s="320"/>
      <c r="E206" s="337"/>
      <c r="F206" s="320"/>
      <c r="G206" s="320"/>
      <c r="H206" s="320"/>
      <c r="I206" s="320"/>
      <c r="J206" s="320"/>
      <c r="K206" s="338"/>
      <c r="L206" s="320"/>
      <c r="M206" s="320"/>
      <c r="N206" s="320"/>
      <c r="O206" s="320"/>
      <c r="P206" s="320"/>
      <c r="Q206" s="320"/>
      <c r="R206" s="320"/>
      <c r="S206" s="320"/>
      <c r="T206" s="320"/>
      <c r="U206" s="320"/>
      <c r="V206" s="320"/>
      <c r="W206" s="320"/>
      <c r="X206" s="320"/>
      <c r="Y206" s="320"/>
      <c r="Z206" s="320"/>
      <c r="AA206" s="320"/>
      <c r="AB206" s="320"/>
      <c r="AC206" s="320"/>
      <c r="AD206" s="320"/>
    </row>
    <row r="207" spans="1:30" ht="15.75" customHeight="1">
      <c r="A207" s="320"/>
      <c r="B207" s="320"/>
      <c r="C207" s="320"/>
      <c r="D207" s="320"/>
      <c r="E207" s="337"/>
      <c r="F207" s="320"/>
      <c r="G207" s="320"/>
      <c r="H207" s="320"/>
      <c r="I207" s="320"/>
      <c r="J207" s="320"/>
      <c r="K207" s="338"/>
      <c r="L207" s="320"/>
      <c r="M207" s="320"/>
      <c r="N207" s="320"/>
      <c r="O207" s="320"/>
      <c r="P207" s="320"/>
      <c r="Q207" s="320"/>
      <c r="R207" s="320"/>
      <c r="S207" s="320"/>
      <c r="T207" s="320"/>
      <c r="U207" s="320"/>
      <c r="V207" s="320"/>
      <c r="W207" s="320"/>
      <c r="X207" s="320"/>
      <c r="Y207" s="320"/>
      <c r="Z207" s="320"/>
      <c r="AA207" s="320"/>
      <c r="AB207" s="320"/>
      <c r="AC207" s="320"/>
      <c r="AD207" s="320"/>
    </row>
    <row r="208" spans="1:30" ht="15.75" customHeight="1">
      <c r="A208" s="320"/>
      <c r="B208" s="320"/>
      <c r="C208" s="320"/>
      <c r="D208" s="320"/>
      <c r="E208" s="337"/>
      <c r="F208" s="320"/>
      <c r="G208" s="320"/>
      <c r="H208" s="320"/>
      <c r="I208" s="320"/>
      <c r="J208" s="320"/>
      <c r="K208" s="338"/>
      <c r="L208" s="320"/>
      <c r="M208" s="320"/>
      <c r="N208" s="320"/>
      <c r="O208" s="320"/>
      <c r="P208" s="320"/>
      <c r="Q208" s="320"/>
      <c r="R208" s="320"/>
      <c r="S208" s="320"/>
      <c r="T208" s="320"/>
      <c r="U208" s="320"/>
      <c r="V208" s="320"/>
      <c r="W208" s="320"/>
      <c r="X208" s="320"/>
      <c r="Y208" s="320"/>
      <c r="Z208" s="320"/>
      <c r="AA208" s="320"/>
      <c r="AB208" s="320"/>
      <c r="AC208" s="320"/>
      <c r="AD208" s="320"/>
    </row>
    <row r="209" spans="1:30" ht="15.75" customHeight="1">
      <c r="A209" s="320"/>
      <c r="B209" s="320"/>
      <c r="C209" s="320"/>
      <c r="D209" s="320"/>
      <c r="E209" s="337"/>
      <c r="F209" s="320"/>
      <c r="G209" s="320"/>
      <c r="H209" s="320"/>
      <c r="I209" s="320"/>
      <c r="J209" s="320"/>
      <c r="K209" s="338"/>
      <c r="L209" s="320"/>
      <c r="M209" s="320"/>
      <c r="N209" s="320"/>
      <c r="O209" s="320"/>
      <c r="P209" s="320"/>
      <c r="Q209" s="320"/>
      <c r="R209" s="320"/>
      <c r="S209" s="320"/>
      <c r="T209" s="320"/>
      <c r="U209" s="320"/>
      <c r="V209" s="320"/>
      <c r="W209" s="320"/>
      <c r="X209" s="320"/>
      <c r="Y209" s="320"/>
      <c r="Z209" s="320"/>
      <c r="AA209" s="320"/>
      <c r="AB209" s="320"/>
      <c r="AC209" s="320"/>
      <c r="AD209" s="320"/>
    </row>
    <row r="210" spans="1:30" ht="15.75" customHeight="1">
      <c r="A210" s="320"/>
      <c r="B210" s="320"/>
      <c r="C210" s="320"/>
      <c r="D210" s="320"/>
      <c r="E210" s="337"/>
      <c r="F210" s="320"/>
      <c r="G210" s="320"/>
      <c r="H210" s="320"/>
      <c r="I210" s="320"/>
      <c r="J210" s="320"/>
      <c r="K210" s="338"/>
      <c r="L210" s="320"/>
      <c r="M210" s="320"/>
      <c r="N210" s="320"/>
      <c r="O210" s="320"/>
      <c r="P210" s="320"/>
      <c r="Q210" s="320"/>
      <c r="R210" s="320"/>
      <c r="S210" s="320"/>
      <c r="T210" s="320"/>
      <c r="U210" s="320"/>
      <c r="V210" s="320"/>
      <c r="W210" s="320"/>
      <c r="X210" s="320"/>
      <c r="Y210" s="320"/>
      <c r="Z210" s="320"/>
      <c r="AA210" s="320"/>
      <c r="AB210" s="320"/>
      <c r="AC210" s="320"/>
      <c r="AD210" s="320"/>
    </row>
    <row r="211" spans="1:30" ht="15.75" customHeight="1">
      <c r="A211" s="320"/>
      <c r="B211" s="320"/>
      <c r="C211" s="320"/>
      <c r="D211" s="320"/>
      <c r="E211" s="337"/>
      <c r="F211" s="320"/>
      <c r="G211" s="320"/>
      <c r="H211" s="320"/>
      <c r="I211" s="320"/>
      <c r="J211" s="320"/>
      <c r="K211" s="338"/>
      <c r="L211" s="320"/>
      <c r="M211" s="320"/>
      <c r="N211" s="320"/>
      <c r="O211" s="320"/>
      <c r="P211" s="320"/>
      <c r="Q211" s="320"/>
      <c r="R211" s="320"/>
      <c r="S211" s="320"/>
      <c r="T211" s="320"/>
      <c r="U211" s="320"/>
      <c r="V211" s="320"/>
      <c r="W211" s="320"/>
      <c r="X211" s="320"/>
      <c r="Y211" s="320"/>
      <c r="Z211" s="320"/>
      <c r="AA211" s="320"/>
      <c r="AB211" s="320"/>
      <c r="AC211" s="320"/>
      <c r="AD211" s="320"/>
    </row>
    <row r="212" spans="1:30" ht="15.75" customHeight="1">
      <c r="A212" s="320"/>
      <c r="B212" s="320"/>
      <c r="C212" s="320"/>
      <c r="D212" s="320"/>
      <c r="E212" s="337"/>
      <c r="F212" s="320"/>
      <c r="G212" s="320"/>
      <c r="H212" s="320"/>
      <c r="I212" s="320"/>
      <c r="J212" s="320"/>
      <c r="K212" s="338"/>
      <c r="L212" s="320"/>
      <c r="M212" s="320"/>
      <c r="N212" s="320"/>
      <c r="O212" s="320"/>
      <c r="P212" s="320"/>
      <c r="Q212" s="320"/>
      <c r="R212" s="320"/>
      <c r="S212" s="320"/>
      <c r="T212" s="320"/>
      <c r="U212" s="320"/>
      <c r="V212" s="320"/>
      <c r="W212" s="320"/>
      <c r="X212" s="320"/>
      <c r="Y212" s="320"/>
      <c r="Z212" s="320"/>
      <c r="AA212" s="320"/>
      <c r="AB212" s="320"/>
      <c r="AC212" s="320"/>
      <c r="AD212" s="320"/>
    </row>
    <row r="213" spans="1:30" ht="15.75" customHeight="1">
      <c r="A213" s="320"/>
      <c r="B213" s="320"/>
      <c r="C213" s="320"/>
      <c r="D213" s="320"/>
      <c r="E213" s="337"/>
      <c r="F213" s="320"/>
      <c r="G213" s="320"/>
      <c r="H213" s="320"/>
      <c r="I213" s="320"/>
      <c r="J213" s="320"/>
      <c r="K213" s="338"/>
      <c r="L213" s="320"/>
      <c r="M213" s="320"/>
      <c r="N213" s="320"/>
      <c r="O213" s="320"/>
      <c r="P213" s="320"/>
      <c r="Q213" s="320"/>
      <c r="R213" s="320"/>
      <c r="S213" s="320"/>
      <c r="T213" s="320"/>
      <c r="U213" s="320"/>
      <c r="V213" s="320"/>
      <c r="W213" s="320"/>
      <c r="X213" s="320"/>
      <c r="Y213" s="320"/>
      <c r="Z213" s="320"/>
      <c r="AA213" s="320"/>
      <c r="AB213" s="320"/>
      <c r="AC213" s="320"/>
      <c r="AD213" s="320"/>
    </row>
    <row r="214" spans="1:30" ht="15.75" customHeight="1">
      <c r="A214" s="320"/>
      <c r="B214" s="320"/>
      <c r="C214" s="320"/>
      <c r="D214" s="320"/>
      <c r="E214" s="337"/>
      <c r="F214" s="320"/>
      <c r="G214" s="320"/>
      <c r="H214" s="320"/>
      <c r="I214" s="320"/>
      <c r="J214" s="320"/>
      <c r="K214" s="338"/>
      <c r="L214" s="320"/>
      <c r="M214" s="320"/>
      <c r="N214" s="320"/>
      <c r="O214" s="320"/>
      <c r="P214" s="320"/>
      <c r="Q214" s="320"/>
      <c r="R214" s="320"/>
      <c r="S214" s="320"/>
      <c r="T214" s="320"/>
      <c r="U214" s="320"/>
      <c r="V214" s="320"/>
      <c r="W214" s="320"/>
      <c r="X214" s="320"/>
      <c r="Y214" s="320"/>
      <c r="Z214" s="320"/>
      <c r="AA214" s="320"/>
      <c r="AB214" s="320"/>
      <c r="AC214" s="320"/>
      <c r="AD214" s="320"/>
    </row>
    <row r="215" spans="1:30" ht="15.75" customHeight="1">
      <c r="A215" s="320"/>
      <c r="B215" s="320"/>
      <c r="C215" s="320"/>
      <c r="D215" s="320"/>
      <c r="E215" s="337"/>
      <c r="F215" s="320"/>
      <c r="G215" s="320"/>
      <c r="H215" s="320"/>
      <c r="I215" s="320"/>
      <c r="J215" s="320"/>
      <c r="K215" s="338"/>
      <c r="L215" s="320"/>
      <c r="M215" s="320"/>
      <c r="N215" s="320"/>
      <c r="O215" s="320"/>
      <c r="P215" s="320"/>
      <c r="Q215" s="320"/>
      <c r="R215" s="320"/>
      <c r="S215" s="320"/>
      <c r="T215" s="320"/>
      <c r="U215" s="320"/>
      <c r="V215" s="320"/>
      <c r="W215" s="320"/>
      <c r="X215" s="320"/>
      <c r="Y215" s="320"/>
      <c r="Z215" s="320"/>
      <c r="AA215" s="320"/>
      <c r="AB215" s="320"/>
      <c r="AC215" s="320"/>
      <c r="AD215" s="320"/>
    </row>
    <row r="216" spans="1:30" ht="15.75" customHeight="1">
      <c r="A216" s="320"/>
      <c r="B216" s="320"/>
      <c r="C216" s="320"/>
      <c r="D216" s="320"/>
      <c r="E216" s="337"/>
      <c r="F216" s="320"/>
      <c r="G216" s="320"/>
      <c r="H216" s="320"/>
      <c r="I216" s="320"/>
      <c r="J216" s="320"/>
      <c r="K216" s="338"/>
      <c r="L216" s="320"/>
      <c r="M216" s="320"/>
      <c r="N216" s="320"/>
      <c r="O216" s="320"/>
      <c r="P216" s="320"/>
      <c r="Q216" s="320"/>
      <c r="R216" s="320"/>
      <c r="S216" s="320"/>
      <c r="T216" s="320"/>
      <c r="U216" s="320"/>
      <c r="V216" s="320"/>
      <c r="W216" s="320"/>
      <c r="X216" s="320"/>
      <c r="Y216" s="320"/>
      <c r="Z216" s="320"/>
      <c r="AA216" s="320"/>
      <c r="AB216" s="320"/>
      <c r="AC216" s="320"/>
      <c r="AD216" s="320"/>
    </row>
    <row r="217" spans="1:30" ht="15.75" customHeight="1">
      <c r="A217" s="320"/>
      <c r="B217" s="320"/>
      <c r="C217" s="320"/>
      <c r="D217" s="320"/>
      <c r="E217" s="337"/>
      <c r="F217" s="320"/>
      <c r="G217" s="320"/>
      <c r="H217" s="320"/>
      <c r="I217" s="320"/>
      <c r="J217" s="320"/>
      <c r="K217" s="338"/>
      <c r="L217" s="320"/>
      <c r="M217" s="320"/>
      <c r="N217" s="320"/>
      <c r="O217" s="320"/>
      <c r="P217" s="320"/>
      <c r="Q217" s="320"/>
      <c r="R217" s="320"/>
      <c r="S217" s="320"/>
      <c r="T217" s="320"/>
      <c r="U217" s="320"/>
      <c r="V217" s="320"/>
      <c r="W217" s="320"/>
      <c r="X217" s="320"/>
      <c r="Y217" s="320"/>
      <c r="Z217" s="320"/>
      <c r="AA217" s="320"/>
      <c r="AB217" s="320"/>
      <c r="AC217" s="320"/>
      <c r="AD217" s="320"/>
    </row>
    <row r="218" spans="1:30" ht="15.75" customHeight="1">
      <c r="A218" s="320"/>
      <c r="B218" s="320"/>
      <c r="C218" s="320"/>
      <c r="D218" s="320"/>
      <c r="E218" s="337"/>
      <c r="F218" s="320"/>
      <c r="G218" s="320"/>
      <c r="H218" s="320"/>
      <c r="I218" s="320"/>
      <c r="J218" s="320"/>
      <c r="K218" s="338"/>
      <c r="L218" s="320"/>
      <c r="M218" s="320"/>
      <c r="N218" s="320"/>
      <c r="O218" s="320"/>
      <c r="P218" s="320"/>
      <c r="Q218" s="320"/>
      <c r="R218" s="320"/>
      <c r="S218" s="320"/>
      <c r="T218" s="320"/>
      <c r="U218" s="320"/>
      <c r="V218" s="320"/>
      <c r="W218" s="320"/>
      <c r="X218" s="320"/>
      <c r="Y218" s="320"/>
      <c r="Z218" s="320"/>
      <c r="AA218" s="320"/>
      <c r="AB218" s="320"/>
      <c r="AC218" s="320"/>
      <c r="AD218" s="320"/>
    </row>
    <row r="219" spans="1:30" ht="15.75" customHeight="1">
      <c r="A219" s="320"/>
      <c r="B219" s="320"/>
      <c r="C219" s="320"/>
      <c r="D219" s="320"/>
      <c r="E219" s="337"/>
      <c r="F219" s="320"/>
      <c r="G219" s="320"/>
      <c r="H219" s="320"/>
      <c r="I219" s="320"/>
      <c r="J219" s="320"/>
      <c r="K219" s="338"/>
      <c r="L219" s="320"/>
      <c r="M219" s="320"/>
      <c r="N219" s="320"/>
      <c r="O219" s="320"/>
      <c r="P219" s="320"/>
      <c r="Q219" s="320"/>
      <c r="R219" s="320"/>
      <c r="S219" s="320"/>
      <c r="T219" s="320"/>
      <c r="U219" s="320"/>
      <c r="V219" s="320"/>
      <c r="W219" s="320"/>
      <c r="X219" s="320"/>
      <c r="Y219" s="320"/>
      <c r="Z219" s="320"/>
      <c r="AA219" s="320"/>
      <c r="AB219" s="320"/>
      <c r="AC219" s="320"/>
      <c r="AD219" s="320"/>
    </row>
    <row r="220" spans="1:30" ht="15.75" customHeight="1">
      <c r="A220" s="320"/>
      <c r="B220" s="320"/>
      <c r="C220" s="320"/>
      <c r="D220" s="320"/>
      <c r="E220" s="337"/>
      <c r="F220" s="320"/>
      <c r="G220" s="320"/>
      <c r="H220" s="320"/>
      <c r="I220" s="320"/>
      <c r="J220" s="320"/>
      <c r="K220" s="338"/>
      <c r="L220" s="320"/>
      <c r="M220" s="320"/>
      <c r="N220" s="320"/>
      <c r="O220" s="320"/>
      <c r="P220" s="320"/>
      <c r="Q220" s="320"/>
      <c r="R220" s="320"/>
      <c r="S220" s="320"/>
      <c r="T220" s="320"/>
      <c r="U220" s="320"/>
      <c r="V220" s="320"/>
      <c r="W220" s="320"/>
      <c r="X220" s="320"/>
      <c r="Y220" s="320"/>
      <c r="Z220" s="320"/>
      <c r="AA220" s="320"/>
      <c r="AB220" s="320"/>
      <c r="AC220" s="320"/>
      <c r="AD220" s="320"/>
    </row>
    <row r="221" spans="1:30" ht="15.75" customHeight="1">
      <c r="A221" s="320"/>
      <c r="B221" s="320"/>
      <c r="C221" s="320"/>
      <c r="D221" s="320"/>
      <c r="E221" s="337"/>
      <c r="F221" s="320"/>
      <c r="G221" s="320"/>
      <c r="H221" s="320"/>
      <c r="I221" s="320"/>
      <c r="J221" s="320"/>
      <c r="K221" s="338"/>
      <c r="L221" s="320"/>
      <c r="M221" s="320"/>
      <c r="N221" s="320"/>
      <c r="O221" s="320"/>
      <c r="P221" s="320"/>
      <c r="Q221" s="320"/>
      <c r="R221" s="320"/>
      <c r="S221" s="320"/>
      <c r="T221" s="320"/>
      <c r="U221" s="320"/>
      <c r="V221" s="320"/>
      <c r="W221" s="320"/>
      <c r="X221" s="320"/>
      <c r="Y221" s="320"/>
      <c r="Z221" s="320"/>
      <c r="AA221" s="320"/>
      <c r="AB221" s="320"/>
      <c r="AC221" s="320"/>
      <c r="AD221" s="320"/>
    </row>
    <row r="222" spans="1:30" ht="15.75" customHeight="1">
      <c r="A222" s="320"/>
      <c r="B222" s="320"/>
      <c r="C222" s="320"/>
      <c r="D222" s="320"/>
      <c r="E222" s="337"/>
      <c r="F222" s="320"/>
      <c r="G222" s="320"/>
      <c r="H222" s="320"/>
      <c r="I222" s="320"/>
      <c r="J222" s="320"/>
      <c r="K222" s="338"/>
      <c r="L222" s="320"/>
      <c r="M222" s="320"/>
      <c r="N222" s="320"/>
      <c r="O222" s="320"/>
      <c r="P222" s="320"/>
      <c r="Q222" s="320"/>
      <c r="R222" s="320"/>
      <c r="S222" s="320"/>
      <c r="T222" s="320"/>
      <c r="U222" s="320"/>
      <c r="V222" s="320"/>
      <c r="W222" s="320"/>
      <c r="X222" s="320"/>
      <c r="Y222" s="320"/>
      <c r="Z222" s="320"/>
      <c r="AA222" s="320"/>
      <c r="AB222" s="320"/>
      <c r="AC222" s="320"/>
      <c r="AD222" s="320"/>
    </row>
    <row r="223" spans="1:30" ht="15.75" customHeight="1">
      <c r="A223" s="320"/>
      <c r="B223" s="320"/>
      <c r="C223" s="320"/>
      <c r="D223" s="320"/>
      <c r="E223" s="337"/>
      <c r="F223" s="320"/>
      <c r="G223" s="320"/>
      <c r="H223" s="320"/>
      <c r="I223" s="320"/>
      <c r="J223" s="320"/>
      <c r="K223" s="338"/>
      <c r="L223" s="320"/>
      <c r="M223" s="320"/>
      <c r="N223" s="320"/>
      <c r="O223" s="320"/>
      <c r="P223" s="320"/>
      <c r="Q223" s="320"/>
      <c r="R223" s="320"/>
      <c r="S223" s="320"/>
      <c r="T223" s="320"/>
      <c r="U223" s="320"/>
      <c r="V223" s="320"/>
      <c r="W223" s="320"/>
      <c r="X223" s="320"/>
      <c r="Y223" s="320"/>
      <c r="Z223" s="320"/>
      <c r="AA223" s="320"/>
      <c r="AB223" s="320"/>
      <c r="AC223" s="320"/>
      <c r="AD223" s="320"/>
    </row>
    <row r="224" spans="1:30" ht="15.75" customHeight="1">
      <c r="A224" s="320"/>
      <c r="B224" s="320"/>
      <c r="C224" s="320"/>
      <c r="D224" s="320"/>
      <c r="E224" s="337"/>
      <c r="F224" s="320"/>
      <c r="G224" s="320"/>
      <c r="H224" s="320"/>
      <c r="I224" s="320"/>
      <c r="J224" s="320"/>
      <c r="K224" s="338"/>
      <c r="L224" s="320"/>
      <c r="M224" s="320"/>
      <c r="N224" s="320"/>
      <c r="O224" s="320"/>
      <c r="P224" s="320"/>
      <c r="Q224" s="320"/>
      <c r="R224" s="320"/>
      <c r="S224" s="320"/>
      <c r="T224" s="320"/>
      <c r="U224" s="320"/>
      <c r="V224" s="320"/>
      <c r="W224" s="320"/>
      <c r="X224" s="320"/>
      <c r="Y224" s="320"/>
      <c r="Z224" s="320"/>
      <c r="AA224" s="320"/>
      <c r="AB224" s="320"/>
      <c r="AC224" s="320"/>
      <c r="AD224" s="320"/>
    </row>
    <row r="225" spans="1:30" ht="15.75" customHeight="1">
      <c r="A225" s="320"/>
      <c r="B225" s="320"/>
      <c r="C225" s="320"/>
      <c r="D225" s="320"/>
      <c r="E225" s="337"/>
      <c r="F225" s="320"/>
      <c r="G225" s="320"/>
      <c r="H225" s="320"/>
      <c r="I225" s="320"/>
      <c r="J225" s="320"/>
      <c r="K225" s="338"/>
      <c r="L225" s="320"/>
      <c r="M225" s="320"/>
      <c r="N225" s="320"/>
      <c r="O225" s="320"/>
      <c r="P225" s="320"/>
      <c r="Q225" s="320"/>
      <c r="R225" s="320"/>
      <c r="S225" s="320"/>
      <c r="T225" s="320"/>
      <c r="U225" s="320"/>
      <c r="V225" s="320"/>
      <c r="W225" s="320"/>
      <c r="X225" s="320"/>
      <c r="Y225" s="320"/>
      <c r="Z225" s="320"/>
      <c r="AA225" s="320"/>
      <c r="AB225" s="320"/>
      <c r="AC225" s="320"/>
      <c r="AD225" s="320"/>
    </row>
    <row r="226" spans="1:30" ht="15.75" customHeight="1">
      <c r="A226" s="320"/>
      <c r="B226" s="320"/>
      <c r="C226" s="320"/>
      <c r="D226" s="320"/>
      <c r="E226" s="337"/>
      <c r="F226" s="320"/>
      <c r="G226" s="320"/>
      <c r="H226" s="320"/>
      <c r="I226" s="320"/>
      <c r="J226" s="320"/>
      <c r="K226" s="338"/>
      <c r="L226" s="320"/>
      <c r="M226" s="320"/>
      <c r="N226" s="320"/>
      <c r="O226" s="320"/>
      <c r="P226" s="320"/>
      <c r="Q226" s="320"/>
      <c r="R226" s="320"/>
      <c r="S226" s="320"/>
      <c r="T226" s="320"/>
      <c r="U226" s="320"/>
      <c r="V226" s="320"/>
      <c r="W226" s="320"/>
      <c r="X226" s="320"/>
      <c r="Y226" s="320"/>
      <c r="Z226" s="320"/>
      <c r="AA226" s="320"/>
      <c r="AB226" s="320"/>
      <c r="AC226" s="320"/>
      <c r="AD226" s="320"/>
    </row>
    <row r="227" spans="1:30" ht="15.75" customHeight="1">
      <c r="A227" s="320"/>
      <c r="B227" s="320"/>
      <c r="C227" s="320"/>
      <c r="D227" s="320"/>
      <c r="E227" s="337"/>
      <c r="F227" s="320"/>
      <c r="G227" s="320"/>
      <c r="H227" s="320"/>
      <c r="I227" s="320"/>
      <c r="J227" s="320"/>
      <c r="K227" s="338"/>
      <c r="L227" s="320"/>
      <c r="M227" s="320"/>
      <c r="N227" s="320"/>
      <c r="O227" s="320"/>
      <c r="P227" s="320"/>
      <c r="Q227" s="320"/>
      <c r="R227" s="320"/>
      <c r="S227" s="320"/>
      <c r="T227" s="320"/>
      <c r="U227" s="320"/>
      <c r="V227" s="320"/>
      <c r="W227" s="320"/>
      <c r="X227" s="320"/>
      <c r="Y227" s="320"/>
      <c r="Z227" s="320"/>
      <c r="AA227" s="320"/>
      <c r="AB227" s="320"/>
      <c r="AC227" s="320"/>
      <c r="AD227" s="320"/>
    </row>
    <row r="228" spans="1:30" ht="15.75" customHeight="1">
      <c r="A228" s="320"/>
      <c r="B228" s="320"/>
      <c r="C228" s="320"/>
      <c r="D228" s="320"/>
      <c r="E228" s="337"/>
      <c r="F228" s="320"/>
      <c r="G228" s="320"/>
      <c r="H228" s="320"/>
      <c r="I228" s="320"/>
      <c r="J228" s="320"/>
      <c r="K228" s="338"/>
      <c r="L228" s="320"/>
      <c r="M228" s="320"/>
      <c r="N228" s="320"/>
      <c r="O228" s="320"/>
      <c r="P228" s="320"/>
      <c r="Q228" s="320"/>
      <c r="R228" s="320"/>
      <c r="S228" s="320"/>
      <c r="T228" s="320"/>
      <c r="U228" s="320"/>
      <c r="V228" s="320"/>
      <c r="W228" s="320"/>
      <c r="X228" s="320"/>
      <c r="Y228" s="320"/>
      <c r="Z228" s="320"/>
      <c r="AA228" s="320"/>
      <c r="AB228" s="320"/>
      <c r="AC228" s="320"/>
      <c r="AD228" s="320"/>
    </row>
    <row r="229" spans="1:30" ht="15.75" customHeight="1">
      <c r="A229" s="320"/>
      <c r="B229" s="320"/>
      <c r="C229" s="320"/>
      <c r="D229" s="320"/>
      <c r="E229" s="337"/>
      <c r="F229" s="320"/>
      <c r="G229" s="320"/>
      <c r="H229" s="320"/>
      <c r="I229" s="320"/>
      <c r="J229" s="320"/>
      <c r="K229" s="338"/>
      <c r="L229" s="320"/>
      <c r="M229" s="320"/>
      <c r="N229" s="320"/>
      <c r="O229" s="320"/>
      <c r="P229" s="320"/>
      <c r="Q229" s="320"/>
      <c r="R229" s="320"/>
      <c r="S229" s="320"/>
      <c r="T229" s="320"/>
      <c r="U229" s="320"/>
      <c r="V229" s="320"/>
      <c r="W229" s="320"/>
      <c r="X229" s="320"/>
      <c r="Y229" s="320"/>
      <c r="Z229" s="320"/>
      <c r="AA229" s="320"/>
      <c r="AB229" s="320"/>
      <c r="AC229" s="320"/>
      <c r="AD229" s="320"/>
    </row>
    <row r="230" spans="1:30" ht="15.75" customHeight="1">
      <c r="A230" s="320"/>
      <c r="B230" s="320"/>
      <c r="C230" s="320"/>
      <c r="D230" s="320"/>
      <c r="E230" s="337"/>
      <c r="F230" s="320"/>
      <c r="G230" s="320"/>
      <c r="H230" s="320"/>
      <c r="I230" s="320"/>
      <c r="J230" s="320"/>
      <c r="K230" s="338"/>
      <c r="L230" s="320"/>
      <c r="M230" s="320"/>
      <c r="N230" s="320"/>
      <c r="O230" s="320"/>
      <c r="P230" s="320"/>
      <c r="Q230" s="320"/>
      <c r="R230" s="320"/>
      <c r="S230" s="320"/>
      <c r="T230" s="320"/>
      <c r="U230" s="320"/>
      <c r="V230" s="320"/>
      <c r="W230" s="320"/>
      <c r="X230" s="320"/>
      <c r="Y230" s="320"/>
      <c r="Z230" s="320"/>
      <c r="AA230" s="320"/>
      <c r="AB230" s="320"/>
      <c r="AC230" s="320"/>
      <c r="AD230" s="320"/>
    </row>
    <row r="231" spans="1:30" ht="15.75" customHeight="1">
      <c r="A231" s="320"/>
      <c r="B231" s="320"/>
      <c r="C231" s="320"/>
      <c r="D231" s="320"/>
      <c r="E231" s="337"/>
      <c r="F231" s="320"/>
      <c r="G231" s="320"/>
      <c r="H231" s="320"/>
      <c r="I231" s="320"/>
      <c r="J231" s="320"/>
      <c r="K231" s="338"/>
      <c r="L231" s="320"/>
      <c r="M231" s="320"/>
      <c r="N231" s="320"/>
      <c r="O231" s="320"/>
      <c r="P231" s="320"/>
      <c r="Q231" s="320"/>
      <c r="R231" s="320"/>
      <c r="S231" s="320"/>
      <c r="T231" s="320"/>
      <c r="U231" s="320"/>
      <c r="V231" s="320"/>
      <c r="W231" s="320"/>
      <c r="X231" s="320"/>
      <c r="Y231" s="320"/>
      <c r="Z231" s="320"/>
      <c r="AA231" s="320"/>
      <c r="AB231" s="320"/>
      <c r="AC231" s="320"/>
      <c r="AD231" s="320"/>
    </row>
    <row r="232" spans="1:30" ht="15.75" customHeight="1">
      <c r="A232" s="320"/>
      <c r="B232" s="320"/>
      <c r="C232" s="320"/>
      <c r="D232" s="320"/>
      <c r="E232" s="337"/>
      <c r="F232" s="320"/>
      <c r="G232" s="320"/>
      <c r="H232" s="320"/>
      <c r="I232" s="320"/>
      <c r="J232" s="320"/>
      <c r="K232" s="338"/>
      <c r="L232" s="320"/>
      <c r="M232" s="320"/>
      <c r="N232" s="320"/>
      <c r="O232" s="320"/>
      <c r="P232" s="320"/>
      <c r="Q232" s="320"/>
      <c r="R232" s="320"/>
      <c r="S232" s="320"/>
      <c r="T232" s="320"/>
      <c r="U232" s="320"/>
      <c r="V232" s="320"/>
      <c r="W232" s="320"/>
      <c r="X232" s="320"/>
      <c r="Y232" s="320"/>
      <c r="Z232" s="320"/>
      <c r="AA232" s="320"/>
      <c r="AB232" s="320"/>
      <c r="AC232" s="320"/>
      <c r="AD232" s="320"/>
    </row>
    <row r="233" spans="1:30" ht="15.75" customHeight="1">
      <c r="A233" s="320"/>
      <c r="B233" s="320"/>
      <c r="C233" s="320"/>
      <c r="D233" s="320"/>
      <c r="E233" s="337"/>
      <c r="F233" s="320"/>
      <c r="G233" s="320"/>
      <c r="H233" s="320"/>
      <c r="I233" s="320"/>
      <c r="J233" s="320"/>
      <c r="K233" s="338"/>
      <c r="L233" s="320"/>
      <c r="M233" s="320"/>
      <c r="N233" s="320"/>
      <c r="O233" s="320"/>
      <c r="P233" s="320"/>
      <c r="Q233" s="320"/>
      <c r="R233" s="320"/>
      <c r="S233" s="320"/>
      <c r="T233" s="320"/>
      <c r="U233" s="320"/>
      <c r="V233" s="320"/>
      <c r="W233" s="320"/>
      <c r="X233" s="320"/>
      <c r="Y233" s="320"/>
      <c r="Z233" s="320"/>
      <c r="AA233" s="320"/>
      <c r="AB233" s="320"/>
      <c r="AC233" s="320"/>
      <c r="AD233" s="320"/>
    </row>
    <row r="234" spans="1:30" ht="15.75" customHeight="1">
      <c r="A234" s="320"/>
      <c r="B234" s="320"/>
      <c r="C234" s="320"/>
      <c r="D234" s="320"/>
      <c r="E234" s="337"/>
      <c r="F234" s="320"/>
      <c r="G234" s="320"/>
      <c r="H234" s="320"/>
      <c r="I234" s="320"/>
      <c r="J234" s="320"/>
      <c r="K234" s="338"/>
      <c r="L234" s="320"/>
      <c r="M234" s="320"/>
      <c r="N234" s="320"/>
      <c r="O234" s="320"/>
      <c r="P234" s="320"/>
      <c r="Q234" s="320"/>
      <c r="R234" s="320"/>
      <c r="S234" s="320"/>
      <c r="T234" s="320"/>
      <c r="U234" s="320"/>
      <c r="V234" s="320"/>
      <c r="W234" s="320"/>
      <c r="X234" s="320"/>
      <c r="Y234" s="320"/>
      <c r="Z234" s="320"/>
      <c r="AA234" s="320"/>
      <c r="AB234" s="320"/>
      <c r="AC234" s="320"/>
      <c r="AD234" s="320"/>
    </row>
    <row r="235" spans="1:30" ht="15.75" customHeight="1">
      <c r="A235" s="320"/>
      <c r="B235" s="320"/>
      <c r="C235" s="320"/>
      <c r="D235" s="320"/>
      <c r="E235" s="337"/>
      <c r="F235" s="320"/>
      <c r="G235" s="320"/>
      <c r="H235" s="320"/>
      <c r="I235" s="320"/>
      <c r="J235" s="320"/>
      <c r="K235" s="338"/>
      <c r="L235" s="320"/>
      <c r="M235" s="320"/>
      <c r="N235" s="320"/>
      <c r="O235" s="320"/>
      <c r="P235" s="320"/>
      <c r="Q235" s="320"/>
      <c r="R235" s="320"/>
      <c r="S235" s="320"/>
      <c r="T235" s="320"/>
      <c r="U235" s="320"/>
      <c r="V235" s="320"/>
      <c r="W235" s="320"/>
      <c r="X235" s="320"/>
      <c r="Y235" s="320"/>
      <c r="Z235" s="320"/>
      <c r="AA235" s="320"/>
      <c r="AB235" s="320"/>
      <c r="AC235" s="320"/>
      <c r="AD235" s="320"/>
    </row>
    <row r="236" spans="1:30" ht="15.75" customHeight="1">
      <c r="A236" s="320"/>
      <c r="B236" s="320"/>
      <c r="C236" s="320"/>
      <c r="D236" s="320"/>
      <c r="E236" s="337"/>
      <c r="F236" s="320"/>
      <c r="G236" s="320"/>
      <c r="H236" s="320"/>
      <c r="I236" s="320"/>
      <c r="J236" s="320"/>
      <c r="K236" s="338"/>
      <c r="L236" s="320"/>
      <c r="M236" s="320"/>
      <c r="N236" s="320"/>
      <c r="O236" s="320"/>
      <c r="P236" s="320"/>
      <c r="Q236" s="320"/>
      <c r="R236" s="320"/>
      <c r="S236" s="320"/>
      <c r="T236" s="320"/>
      <c r="U236" s="320"/>
      <c r="V236" s="320"/>
      <c r="W236" s="320"/>
      <c r="X236" s="320"/>
      <c r="Y236" s="320"/>
      <c r="Z236" s="320"/>
      <c r="AA236" s="320"/>
      <c r="AB236" s="320"/>
      <c r="AC236" s="320"/>
      <c r="AD236" s="320"/>
    </row>
    <row r="237" spans="1:30" ht="15.75" customHeight="1">
      <c r="A237" s="320"/>
      <c r="B237" s="320"/>
      <c r="C237" s="320"/>
      <c r="D237" s="320"/>
      <c r="E237" s="337"/>
      <c r="F237" s="320"/>
      <c r="G237" s="320"/>
      <c r="H237" s="320"/>
      <c r="I237" s="320"/>
      <c r="J237" s="320"/>
      <c r="K237" s="338"/>
      <c r="L237" s="320"/>
      <c r="M237" s="320"/>
      <c r="N237" s="320"/>
      <c r="O237" s="320"/>
      <c r="P237" s="320"/>
      <c r="Q237" s="320"/>
      <c r="R237" s="320"/>
      <c r="S237" s="320"/>
      <c r="T237" s="320"/>
      <c r="U237" s="320"/>
      <c r="V237" s="320"/>
      <c r="W237" s="320"/>
      <c r="X237" s="320"/>
      <c r="Y237" s="320"/>
      <c r="Z237" s="320"/>
      <c r="AA237" s="320"/>
      <c r="AB237" s="320"/>
      <c r="AC237" s="320"/>
      <c r="AD237" s="320"/>
    </row>
    <row r="238" spans="1:30" ht="15.75" customHeight="1">
      <c r="A238" s="320"/>
      <c r="B238" s="320"/>
      <c r="C238" s="320"/>
      <c r="D238" s="320"/>
      <c r="E238" s="337"/>
      <c r="F238" s="320"/>
      <c r="G238" s="320"/>
      <c r="H238" s="320"/>
      <c r="I238" s="320"/>
      <c r="J238" s="320"/>
      <c r="K238" s="338"/>
      <c r="L238" s="320"/>
      <c r="M238" s="320"/>
      <c r="N238" s="320"/>
      <c r="O238" s="320"/>
      <c r="P238" s="320"/>
      <c r="Q238" s="320"/>
      <c r="R238" s="320"/>
      <c r="S238" s="320"/>
      <c r="T238" s="320"/>
      <c r="U238" s="320"/>
      <c r="V238" s="320"/>
      <c r="W238" s="320"/>
      <c r="X238" s="320"/>
      <c r="Y238" s="320"/>
      <c r="Z238" s="320"/>
      <c r="AA238" s="320"/>
      <c r="AB238" s="320"/>
      <c r="AC238" s="320"/>
      <c r="AD238" s="320"/>
    </row>
    <row r="239" spans="1:30" ht="15.75" customHeight="1">
      <c r="A239" s="320"/>
      <c r="B239" s="320"/>
      <c r="C239" s="320"/>
      <c r="D239" s="320"/>
      <c r="E239" s="337"/>
      <c r="F239" s="320"/>
      <c r="G239" s="320"/>
      <c r="H239" s="320"/>
      <c r="I239" s="320"/>
      <c r="J239" s="320"/>
      <c r="K239" s="338"/>
      <c r="L239" s="320"/>
      <c r="M239" s="320"/>
      <c r="N239" s="320"/>
      <c r="O239" s="320"/>
      <c r="P239" s="320"/>
      <c r="Q239" s="320"/>
      <c r="R239" s="320"/>
      <c r="S239" s="320"/>
      <c r="T239" s="320"/>
      <c r="U239" s="320"/>
      <c r="V239" s="320"/>
      <c r="W239" s="320"/>
      <c r="X239" s="320"/>
      <c r="Y239" s="320"/>
      <c r="Z239" s="320"/>
      <c r="AA239" s="320"/>
      <c r="AB239" s="320"/>
      <c r="AC239" s="320"/>
      <c r="AD239" s="320"/>
    </row>
    <row r="240" spans="1:30" ht="15.75" customHeight="1">
      <c r="A240" s="320"/>
      <c r="B240" s="320"/>
      <c r="C240" s="320"/>
      <c r="D240" s="320"/>
      <c r="E240" s="337"/>
      <c r="F240" s="320"/>
      <c r="G240" s="320"/>
      <c r="H240" s="320"/>
      <c r="I240" s="320"/>
      <c r="J240" s="320"/>
      <c r="K240" s="338"/>
      <c r="L240" s="320"/>
      <c r="M240" s="320"/>
      <c r="N240" s="320"/>
      <c r="O240" s="320"/>
      <c r="P240" s="320"/>
      <c r="Q240" s="320"/>
      <c r="R240" s="320"/>
      <c r="S240" s="320"/>
      <c r="T240" s="320"/>
      <c r="U240" s="320"/>
      <c r="V240" s="320"/>
      <c r="W240" s="320"/>
      <c r="X240" s="320"/>
      <c r="Y240" s="320"/>
      <c r="Z240" s="320"/>
      <c r="AA240" s="320"/>
      <c r="AB240" s="320"/>
      <c r="AC240" s="320"/>
      <c r="AD240" s="320"/>
    </row>
    <row r="241" spans="1:30" ht="15.75" customHeight="1">
      <c r="A241" s="320"/>
      <c r="B241" s="320"/>
      <c r="C241" s="320"/>
      <c r="D241" s="320"/>
      <c r="E241" s="337"/>
      <c r="F241" s="320"/>
      <c r="G241" s="320"/>
      <c r="H241" s="320"/>
      <c r="I241" s="320"/>
      <c r="J241" s="320"/>
      <c r="K241" s="338"/>
      <c r="L241" s="320"/>
      <c r="M241" s="320"/>
      <c r="N241" s="320"/>
      <c r="O241" s="320"/>
      <c r="P241" s="320"/>
      <c r="Q241" s="320"/>
      <c r="R241" s="320"/>
      <c r="S241" s="320"/>
      <c r="T241" s="320"/>
      <c r="U241" s="320"/>
      <c r="V241" s="320"/>
      <c r="W241" s="320"/>
      <c r="X241" s="320"/>
      <c r="Y241" s="320"/>
      <c r="Z241" s="320"/>
      <c r="AA241" s="320"/>
      <c r="AB241" s="320"/>
      <c r="AC241" s="320"/>
      <c r="AD241" s="320"/>
    </row>
    <row r="242" spans="1:30" ht="15.75" customHeight="1">
      <c r="A242" s="320"/>
      <c r="B242" s="320"/>
      <c r="C242" s="320"/>
      <c r="D242" s="320"/>
      <c r="E242" s="337"/>
      <c r="F242" s="320"/>
      <c r="G242" s="320"/>
      <c r="H242" s="320"/>
      <c r="I242" s="320"/>
      <c r="J242" s="320"/>
      <c r="K242" s="338"/>
      <c r="L242" s="320"/>
      <c r="M242" s="320"/>
      <c r="N242" s="320"/>
      <c r="O242" s="320"/>
      <c r="P242" s="320"/>
      <c r="Q242" s="320"/>
      <c r="R242" s="320"/>
      <c r="S242" s="320"/>
      <c r="T242" s="320"/>
      <c r="U242" s="320"/>
      <c r="V242" s="320"/>
      <c r="W242" s="320"/>
      <c r="X242" s="320"/>
      <c r="Y242" s="320"/>
      <c r="Z242" s="320"/>
      <c r="AA242" s="320"/>
      <c r="AB242" s="320"/>
      <c r="AC242" s="320"/>
      <c r="AD242" s="320"/>
    </row>
    <row r="243" spans="1:30" ht="15.75" customHeight="1">
      <c r="A243" s="320"/>
      <c r="B243" s="320"/>
      <c r="C243" s="320"/>
      <c r="D243" s="320"/>
      <c r="E243" s="337"/>
      <c r="F243" s="320"/>
      <c r="G243" s="320"/>
      <c r="H243" s="320"/>
      <c r="I243" s="320"/>
      <c r="J243" s="320"/>
      <c r="K243" s="338"/>
      <c r="L243" s="320"/>
      <c r="M243" s="320"/>
      <c r="N243" s="320"/>
      <c r="O243" s="320"/>
      <c r="P243" s="320"/>
      <c r="Q243" s="320"/>
      <c r="R243" s="320"/>
      <c r="S243" s="320"/>
      <c r="T243" s="320"/>
      <c r="U243" s="320"/>
      <c r="V243" s="320"/>
      <c r="W243" s="320"/>
      <c r="X243" s="320"/>
      <c r="Y243" s="320"/>
      <c r="Z243" s="320"/>
      <c r="AA243" s="320"/>
      <c r="AB243" s="320"/>
      <c r="AC243" s="320"/>
      <c r="AD243" s="320"/>
    </row>
    <row r="244" spans="1:30" ht="15.75" customHeight="1">
      <c r="A244" s="320"/>
      <c r="B244" s="320"/>
      <c r="C244" s="320"/>
      <c r="D244" s="320"/>
      <c r="E244" s="337"/>
      <c r="F244" s="320"/>
      <c r="G244" s="320"/>
      <c r="H244" s="320"/>
      <c r="I244" s="320"/>
      <c r="J244" s="320"/>
      <c r="K244" s="338"/>
      <c r="L244" s="320"/>
      <c r="M244" s="320"/>
      <c r="N244" s="320"/>
      <c r="O244" s="320"/>
      <c r="P244" s="320"/>
      <c r="Q244" s="320"/>
      <c r="R244" s="320"/>
      <c r="S244" s="320"/>
      <c r="T244" s="320"/>
      <c r="U244" s="320"/>
      <c r="V244" s="320"/>
      <c r="W244" s="320"/>
      <c r="X244" s="320"/>
      <c r="Y244" s="320"/>
      <c r="Z244" s="320"/>
      <c r="AA244" s="320"/>
      <c r="AB244" s="320"/>
      <c r="AC244" s="320"/>
      <c r="AD244" s="320"/>
    </row>
    <row r="245" spans="1:30" ht="15.75" customHeight="1">
      <c r="A245" s="320"/>
      <c r="B245" s="320"/>
      <c r="C245" s="320"/>
      <c r="D245" s="320"/>
      <c r="E245" s="337"/>
      <c r="F245" s="320"/>
      <c r="G245" s="320"/>
      <c r="H245" s="320"/>
      <c r="I245" s="320"/>
      <c r="J245" s="320"/>
      <c r="K245" s="338"/>
      <c r="L245" s="320"/>
      <c r="M245" s="320"/>
      <c r="N245" s="320"/>
      <c r="O245" s="320"/>
      <c r="P245" s="320"/>
      <c r="Q245" s="320"/>
      <c r="R245" s="320"/>
      <c r="S245" s="320"/>
      <c r="T245" s="320"/>
      <c r="U245" s="320"/>
      <c r="V245" s="320"/>
      <c r="W245" s="320"/>
      <c r="X245" s="320"/>
      <c r="Y245" s="320"/>
      <c r="Z245" s="320"/>
      <c r="AA245" s="320"/>
      <c r="AB245" s="320"/>
      <c r="AC245" s="320"/>
      <c r="AD245" s="320"/>
    </row>
    <row r="246" spans="1:30" ht="15.75" customHeight="1">
      <c r="A246" s="320"/>
      <c r="B246" s="320"/>
      <c r="C246" s="320"/>
      <c r="D246" s="320"/>
      <c r="E246" s="337"/>
      <c r="F246" s="320"/>
      <c r="G246" s="320"/>
      <c r="H246" s="320"/>
      <c r="I246" s="320"/>
      <c r="J246" s="320"/>
      <c r="K246" s="338"/>
      <c r="L246" s="320"/>
      <c r="M246" s="320"/>
      <c r="N246" s="320"/>
      <c r="O246" s="320"/>
      <c r="P246" s="320"/>
      <c r="Q246" s="320"/>
      <c r="R246" s="320"/>
      <c r="S246" s="320"/>
      <c r="T246" s="320"/>
      <c r="U246" s="320"/>
      <c r="V246" s="320"/>
      <c r="W246" s="320"/>
      <c r="X246" s="320"/>
      <c r="Y246" s="320"/>
      <c r="Z246" s="320"/>
      <c r="AA246" s="320"/>
      <c r="AB246" s="320"/>
      <c r="AC246" s="320"/>
      <c r="AD246" s="320"/>
    </row>
    <row r="247" spans="1:30" ht="15.75" customHeight="1">
      <c r="A247" s="320"/>
      <c r="B247" s="320"/>
      <c r="C247" s="320"/>
      <c r="D247" s="320"/>
      <c r="E247" s="337"/>
      <c r="F247" s="320"/>
      <c r="G247" s="320"/>
      <c r="H247" s="320"/>
      <c r="I247" s="320"/>
      <c r="J247" s="320"/>
      <c r="K247" s="338"/>
      <c r="L247" s="320"/>
      <c r="M247" s="320"/>
      <c r="N247" s="320"/>
      <c r="O247" s="320"/>
      <c r="P247" s="320"/>
      <c r="Q247" s="320"/>
      <c r="R247" s="320"/>
      <c r="S247" s="320"/>
      <c r="T247" s="320"/>
      <c r="U247" s="320"/>
      <c r="V247" s="320"/>
      <c r="W247" s="320"/>
      <c r="X247" s="320"/>
      <c r="Y247" s="320"/>
      <c r="Z247" s="320"/>
      <c r="AA247" s="320"/>
      <c r="AB247" s="320"/>
      <c r="AC247" s="320"/>
      <c r="AD247" s="320"/>
    </row>
    <row r="248" spans="1:30" ht="15.75" customHeight="1">
      <c r="A248" s="320"/>
      <c r="B248" s="320"/>
      <c r="C248" s="320"/>
      <c r="D248" s="320"/>
      <c r="E248" s="337"/>
      <c r="F248" s="320"/>
      <c r="G248" s="320"/>
      <c r="H248" s="320"/>
      <c r="I248" s="320"/>
      <c r="J248" s="320"/>
      <c r="K248" s="338"/>
      <c r="L248" s="320"/>
      <c r="M248" s="320"/>
      <c r="N248" s="320"/>
      <c r="O248" s="320"/>
      <c r="P248" s="320"/>
      <c r="Q248" s="320"/>
      <c r="R248" s="320"/>
      <c r="S248" s="320"/>
      <c r="T248" s="320"/>
      <c r="U248" s="320"/>
      <c r="V248" s="320"/>
      <c r="W248" s="320"/>
      <c r="X248" s="320"/>
      <c r="Y248" s="320"/>
      <c r="Z248" s="320"/>
      <c r="AA248" s="320"/>
      <c r="AB248" s="320"/>
      <c r="AC248" s="320"/>
      <c r="AD248" s="320"/>
    </row>
    <row r="249" spans="1:30" ht="15.75" customHeight="1">
      <c r="A249" s="320"/>
      <c r="B249" s="320"/>
      <c r="C249" s="320"/>
      <c r="D249" s="320"/>
      <c r="E249" s="337"/>
      <c r="F249" s="320"/>
      <c r="G249" s="320"/>
      <c r="H249" s="320"/>
      <c r="I249" s="320"/>
      <c r="J249" s="320"/>
      <c r="K249" s="338"/>
      <c r="L249" s="320"/>
      <c r="M249" s="320"/>
      <c r="N249" s="320"/>
      <c r="O249" s="320"/>
      <c r="P249" s="320"/>
      <c r="Q249" s="320"/>
      <c r="R249" s="320"/>
      <c r="S249" s="320"/>
      <c r="T249" s="320"/>
      <c r="U249" s="320"/>
      <c r="V249" s="320"/>
      <c r="W249" s="320"/>
      <c r="X249" s="320"/>
      <c r="Y249" s="320"/>
      <c r="Z249" s="320"/>
      <c r="AA249" s="320"/>
      <c r="AB249" s="320"/>
      <c r="AC249" s="320"/>
      <c r="AD249" s="320"/>
    </row>
    <row r="250" spans="1:30" ht="15.75" customHeight="1">
      <c r="A250" s="320"/>
      <c r="B250" s="320"/>
      <c r="C250" s="320"/>
      <c r="D250" s="320"/>
      <c r="E250" s="337"/>
      <c r="F250" s="320"/>
      <c r="G250" s="320"/>
      <c r="H250" s="320"/>
      <c r="I250" s="320"/>
      <c r="J250" s="320"/>
      <c r="K250" s="338"/>
      <c r="L250" s="320"/>
      <c r="M250" s="320"/>
      <c r="N250" s="320"/>
      <c r="O250" s="320"/>
      <c r="P250" s="320"/>
      <c r="Q250" s="320"/>
      <c r="R250" s="320"/>
      <c r="S250" s="320"/>
      <c r="T250" s="320"/>
      <c r="U250" s="320"/>
      <c r="V250" s="320"/>
      <c r="W250" s="320"/>
      <c r="X250" s="320"/>
      <c r="Y250" s="320"/>
      <c r="Z250" s="320"/>
      <c r="AA250" s="320"/>
      <c r="AB250" s="320"/>
      <c r="AC250" s="320"/>
      <c r="AD250" s="320"/>
    </row>
    <row r="251" spans="1:30" ht="15.75" customHeight="1">
      <c r="A251" s="320"/>
      <c r="B251" s="320"/>
      <c r="C251" s="320"/>
      <c r="D251" s="320"/>
      <c r="E251" s="337"/>
      <c r="F251" s="320"/>
      <c r="G251" s="320"/>
      <c r="H251" s="320"/>
      <c r="I251" s="320"/>
      <c r="J251" s="320"/>
      <c r="K251" s="338"/>
      <c r="L251" s="320"/>
      <c r="M251" s="320"/>
      <c r="N251" s="320"/>
      <c r="O251" s="320"/>
      <c r="P251" s="320"/>
      <c r="Q251" s="320"/>
      <c r="R251" s="320"/>
      <c r="S251" s="320"/>
      <c r="T251" s="320"/>
      <c r="U251" s="320"/>
      <c r="V251" s="320"/>
      <c r="W251" s="320"/>
      <c r="X251" s="320"/>
      <c r="Y251" s="320"/>
      <c r="Z251" s="320"/>
      <c r="AA251" s="320"/>
      <c r="AB251" s="320"/>
      <c r="AC251" s="320"/>
      <c r="AD251" s="320"/>
    </row>
    <row r="252" spans="1:30" ht="15.75" customHeight="1">
      <c r="A252" s="320"/>
      <c r="B252" s="320"/>
      <c r="C252" s="320"/>
      <c r="D252" s="320"/>
      <c r="E252" s="337"/>
      <c r="F252" s="320"/>
      <c r="G252" s="320"/>
      <c r="H252" s="320"/>
      <c r="I252" s="320"/>
      <c r="J252" s="320"/>
      <c r="K252" s="338"/>
      <c r="L252" s="320"/>
      <c r="M252" s="320"/>
      <c r="N252" s="320"/>
      <c r="O252" s="320"/>
      <c r="P252" s="320"/>
      <c r="Q252" s="320"/>
      <c r="R252" s="320"/>
      <c r="S252" s="320"/>
      <c r="T252" s="320"/>
      <c r="U252" s="320"/>
      <c r="V252" s="320"/>
      <c r="W252" s="320"/>
      <c r="X252" s="320"/>
      <c r="Y252" s="320"/>
      <c r="Z252" s="320"/>
      <c r="AA252" s="320"/>
      <c r="AB252" s="320"/>
      <c r="AC252" s="320"/>
      <c r="AD252" s="320"/>
    </row>
    <row r="253" spans="1:30" ht="15.75" customHeight="1">
      <c r="A253" s="320"/>
      <c r="B253" s="320"/>
      <c r="C253" s="320"/>
      <c r="D253" s="320"/>
      <c r="E253" s="337"/>
      <c r="F253" s="320"/>
      <c r="G253" s="320"/>
      <c r="H253" s="320"/>
      <c r="I253" s="320"/>
      <c r="J253" s="320"/>
      <c r="K253" s="338"/>
      <c r="L253" s="320"/>
      <c r="M253" s="320"/>
      <c r="N253" s="320"/>
      <c r="O253" s="320"/>
      <c r="P253" s="320"/>
      <c r="Q253" s="320"/>
      <c r="R253" s="320"/>
      <c r="S253" s="320"/>
      <c r="T253" s="320"/>
      <c r="U253" s="320"/>
      <c r="V253" s="320"/>
      <c r="W253" s="320"/>
      <c r="X253" s="320"/>
      <c r="Y253" s="320"/>
      <c r="Z253" s="320"/>
      <c r="AA253" s="320"/>
      <c r="AB253" s="320"/>
      <c r="AC253" s="320"/>
      <c r="AD253" s="320"/>
    </row>
    <row r="254" spans="1:30" ht="15.75" customHeight="1">
      <c r="A254" s="320"/>
      <c r="B254" s="320"/>
      <c r="C254" s="320"/>
      <c r="D254" s="320"/>
      <c r="E254" s="337"/>
      <c r="F254" s="320"/>
      <c r="G254" s="320"/>
      <c r="H254" s="320"/>
      <c r="I254" s="320"/>
      <c r="J254" s="320"/>
      <c r="K254" s="338"/>
      <c r="L254" s="320"/>
      <c r="M254" s="320"/>
      <c r="N254" s="320"/>
      <c r="O254" s="320"/>
      <c r="P254" s="320"/>
      <c r="Q254" s="320"/>
      <c r="R254" s="320"/>
      <c r="S254" s="320"/>
      <c r="T254" s="320"/>
      <c r="U254" s="320"/>
      <c r="V254" s="320"/>
      <c r="W254" s="320"/>
      <c r="X254" s="320"/>
      <c r="Y254" s="320"/>
      <c r="Z254" s="320"/>
      <c r="AA254" s="320"/>
      <c r="AB254" s="320"/>
      <c r="AC254" s="320"/>
      <c r="AD254" s="320"/>
    </row>
    <row r="255" spans="1:30" ht="15.75" customHeight="1">
      <c r="A255" s="320"/>
      <c r="B255" s="320"/>
      <c r="C255" s="320"/>
      <c r="D255" s="320"/>
      <c r="E255" s="337"/>
      <c r="F255" s="320"/>
      <c r="G255" s="320"/>
      <c r="H255" s="320"/>
      <c r="I255" s="320"/>
      <c r="J255" s="320"/>
      <c r="K255" s="338"/>
      <c r="L255" s="320"/>
      <c r="M255" s="320"/>
      <c r="N255" s="320"/>
      <c r="O255" s="320"/>
      <c r="P255" s="320"/>
      <c r="Q255" s="320"/>
      <c r="R255" s="320"/>
      <c r="S255" s="320"/>
      <c r="T255" s="320"/>
      <c r="U255" s="320"/>
      <c r="V255" s="320"/>
      <c r="W255" s="320"/>
      <c r="X255" s="320"/>
      <c r="Y255" s="320"/>
      <c r="Z255" s="320"/>
      <c r="AA255" s="320"/>
      <c r="AB255" s="320"/>
      <c r="AC255" s="320"/>
      <c r="AD255" s="320"/>
    </row>
    <row r="256" spans="1:30" ht="15.75" customHeight="1">
      <c r="A256" s="320"/>
      <c r="B256" s="320"/>
      <c r="C256" s="320"/>
      <c r="D256" s="320"/>
      <c r="E256" s="337"/>
      <c r="F256" s="320"/>
      <c r="G256" s="320"/>
      <c r="H256" s="320"/>
      <c r="I256" s="320"/>
      <c r="J256" s="320"/>
      <c r="K256" s="338"/>
      <c r="L256" s="320"/>
      <c r="M256" s="320"/>
      <c r="N256" s="320"/>
      <c r="O256" s="320"/>
      <c r="P256" s="320"/>
      <c r="Q256" s="320"/>
      <c r="R256" s="320"/>
      <c r="S256" s="320"/>
      <c r="T256" s="320"/>
      <c r="U256" s="320"/>
      <c r="V256" s="320"/>
      <c r="W256" s="320"/>
      <c r="X256" s="320"/>
      <c r="Y256" s="320"/>
      <c r="Z256" s="320"/>
      <c r="AA256" s="320"/>
      <c r="AB256" s="320"/>
      <c r="AC256" s="320"/>
      <c r="AD256" s="320"/>
    </row>
    <row r="257" spans="1:30" ht="15.75" customHeight="1">
      <c r="A257" s="320"/>
      <c r="B257" s="320"/>
      <c r="C257" s="320"/>
      <c r="D257" s="320"/>
      <c r="E257" s="337"/>
      <c r="F257" s="320"/>
      <c r="G257" s="320"/>
      <c r="H257" s="320"/>
      <c r="I257" s="320"/>
      <c r="J257" s="320"/>
      <c r="K257" s="338"/>
      <c r="L257" s="320"/>
      <c r="M257" s="320"/>
      <c r="N257" s="320"/>
      <c r="O257" s="320"/>
      <c r="P257" s="320"/>
      <c r="Q257" s="320"/>
      <c r="R257" s="320"/>
      <c r="S257" s="320"/>
      <c r="T257" s="320"/>
      <c r="U257" s="320"/>
      <c r="V257" s="320"/>
      <c r="W257" s="320"/>
      <c r="X257" s="320"/>
      <c r="Y257" s="320"/>
      <c r="Z257" s="320"/>
      <c r="AA257" s="320"/>
      <c r="AB257" s="320"/>
      <c r="AC257" s="320"/>
      <c r="AD257" s="320"/>
    </row>
    <row r="258" spans="1:30" ht="15.75" customHeight="1">
      <c r="A258" s="320"/>
      <c r="B258" s="320"/>
      <c r="C258" s="320"/>
      <c r="D258" s="320"/>
      <c r="E258" s="337"/>
      <c r="F258" s="320"/>
      <c r="G258" s="320"/>
      <c r="H258" s="320"/>
      <c r="I258" s="320"/>
      <c r="J258" s="320"/>
      <c r="K258" s="338"/>
      <c r="L258" s="320"/>
      <c r="M258" s="320"/>
      <c r="N258" s="320"/>
      <c r="O258" s="320"/>
      <c r="P258" s="320"/>
      <c r="Q258" s="320"/>
      <c r="R258" s="320"/>
      <c r="S258" s="320"/>
      <c r="T258" s="320"/>
      <c r="U258" s="320"/>
      <c r="V258" s="320"/>
      <c r="W258" s="320"/>
      <c r="X258" s="320"/>
      <c r="Y258" s="320"/>
      <c r="Z258" s="320"/>
      <c r="AA258" s="320"/>
      <c r="AB258" s="320"/>
      <c r="AC258" s="320"/>
      <c r="AD258" s="320"/>
    </row>
    <row r="259" spans="1:30" ht="15.75" customHeight="1">
      <c r="A259" s="320"/>
      <c r="B259" s="320"/>
      <c r="C259" s="320"/>
      <c r="D259" s="320"/>
      <c r="E259" s="337"/>
      <c r="F259" s="320"/>
      <c r="G259" s="320"/>
      <c r="H259" s="320"/>
      <c r="I259" s="320"/>
      <c r="J259" s="320"/>
      <c r="K259" s="338"/>
      <c r="L259" s="320"/>
      <c r="M259" s="320"/>
      <c r="N259" s="320"/>
      <c r="O259" s="320"/>
      <c r="P259" s="320"/>
      <c r="Q259" s="320"/>
      <c r="R259" s="320"/>
      <c r="S259" s="320"/>
      <c r="T259" s="320"/>
      <c r="U259" s="320"/>
      <c r="V259" s="320"/>
      <c r="W259" s="320"/>
      <c r="X259" s="320"/>
      <c r="Y259" s="320"/>
      <c r="Z259" s="320"/>
      <c r="AA259" s="320"/>
      <c r="AB259" s="320"/>
      <c r="AC259" s="320"/>
      <c r="AD259" s="320"/>
    </row>
    <row r="260" spans="1:30" ht="15.75" customHeight="1">
      <c r="A260" s="320"/>
      <c r="B260" s="320"/>
      <c r="C260" s="320"/>
      <c r="D260" s="320"/>
      <c r="E260" s="337"/>
      <c r="F260" s="320"/>
      <c r="G260" s="320"/>
      <c r="H260" s="320"/>
      <c r="I260" s="320"/>
      <c r="J260" s="320"/>
      <c r="K260" s="338"/>
      <c r="L260" s="320"/>
      <c r="M260" s="320"/>
      <c r="N260" s="320"/>
      <c r="O260" s="320"/>
      <c r="P260" s="320"/>
      <c r="Q260" s="320"/>
      <c r="R260" s="320"/>
      <c r="S260" s="320"/>
      <c r="T260" s="320"/>
      <c r="U260" s="320"/>
      <c r="V260" s="320"/>
      <c r="W260" s="320"/>
      <c r="X260" s="320"/>
      <c r="Y260" s="320"/>
      <c r="Z260" s="320"/>
      <c r="AA260" s="320"/>
      <c r="AB260" s="320"/>
      <c r="AC260" s="320"/>
      <c r="AD260" s="320"/>
    </row>
    <row r="261" spans="1:30" ht="15.75" customHeight="1">
      <c r="A261" s="320"/>
      <c r="B261" s="320"/>
      <c r="C261" s="320"/>
      <c r="D261" s="320"/>
      <c r="E261" s="337"/>
      <c r="F261" s="320"/>
      <c r="G261" s="320"/>
      <c r="H261" s="320"/>
      <c r="I261" s="320"/>
      <c r="J261" s="320"/>
      <c r="K261" s="338"/>
      <c r="L261" s="320"/>
      <c r="M261" s="320"/>
      <c r="N261" s="320"/>
      <c r="O261" s="320"/>
      <c r="P261" s="320"/>
      <c r="Q261" s="320"/>
      <c r="R261" s="320"/>
      <c r="S261" s="320"/>
      <c r="T261" s="320"/>
      <c r="U261" s="320"/>
      <c r="V261" s="320"/>
      <c r="W261" s="320"/>
      <c r="X261" s="320"/>
      <c r="Y261" s="320"/>
      <c r="Z261" s="320"/>
      <c r="AA261" s="320"/>
      <c r="AB261" s="320"/>
      <c r="AC261" s="320"/>
      <c r="AD261" s="320"/>
    </row>
    <row r="262" spans="1:30" ht="15.75" customHeight="1">
      <c r="A262" s="320"/>
      <c r="B262" s="320"/>
      <c r="C262" s="320"/>
      <c r="D262" s="320"/>
      <c r="E262" s="337"/>
      <c r="F262" s="320"/>
      <c r="G262" s="320"/>
      <c r="H262" s="320"/>
      <c r="I262" s="320"/>
      <c r="J262" s="320"/>
      <c r="K262" s="338"/>
      <c r="L262" s="320"/>
      <c r="M262" s="320"/>
      <c r="N262" s="320"/>
      <c r="O262" s="320"/>
      <c r="P262" s="320"/>
      <c r="Q262" s="320"/>
      <c r="R262" s="320"/>
      <c r="S262" s="320"/>
      <c r="T262" s="320"/>
      <c r="U262" s="320"/>
      <c r="V262" s="320"/>
      <c r="W262" s="320"/>
      <c r="X262" s="320"/>
      <c r="Y262" s="320"/>
      <c r="Z262" s="320"/>
      <c r="AA262" s="320"/>
      <c r="AB262" s="320"/>
      <c r="AC262" s="320"/>
      <c r="AD262" s="320"/>
    </row>
    <row r="263" spans="1:30" ht="15.75" customHeight="1">
      <c r="A263" s="320"/>
      <c r="B263" s="320"/>
      <c r="C263" s="320"/>
      <c r="D263" s="320"/>
      <c r="E263" s="337"/>
      <c r="F263" s="320"/>
      <c r="G263" s="320"/>
      <c r="H263" s="320"/>
      <c r="I263" s="320"/>
      <c r="J263" s="320"/>
      <c r="K263" s="338"/>
      <c r="L263" s="320"/>
      <c r="M263" s="320"/>
      <c r="N263" s="320"/>
      <c r="O263" s="320"/>
      <c r="P263" s="320"/>
      <c r="Q263" s="320"/>
      <c r="R263" s="320"/>
      <c r="S263" s="320"/>
      <c r="T263" s="320"/>
      <c r="U263" s="320"/>
      <c r="V263" s="320"/>
      <c r="W263" s="320"/>
      <c r="X263" s="320"/>
      <c r="Y263" s="320"/>
      <c r="Z263" s="320"/>
      <c r="AA263" s="320"/>
      <c r="AB263" s="320"/>
      <c r="AC263" s="320"/>
      <c r="AD263" s="320"/>
    </row>
    <row r="264" spans="1:30" ht="15.75" customHeight="1">
      <c r="A264" s="320"/>
      <c r="B264" s="320"/>
      <c r="C264" s="320"/>
      <c r="D264" s="320"/>
      <c r="E264" s="337"/>
      <c r="F264" s="320"/>
      <c r="G264" s="320"/>
      <c r="H264" s="320"/>
      <c r="I264" s="320"/>
      <c r="J264" s="320"/>
      <c r="K264" s="338"/>
      <c r="L264" s="320"/>
      <c r="M264" s="320"/>
      <c r="N264" s="320"/>
      <c r="O264" s="320"/>
      <c r="P264" s="320"/>
      <c r="Q264" s="320"/>
      <c r="R264" s="320"/>
      <c r="S264" s="320"/>
      <c r="T264" s="320"/>
      <c r="U264" s="320"/>
      <c r="V264" s="320"/>
      <c r="W264" s="320"/>
      <c r="X264" s="320"/>
      <c r="Y264" s="320"/>
      <c r="Z264" s="320"/>
      <c r="AA264" s="320"/>
      <c r="AB264" s="320"/>
      <c r="AC264" s="320"/>
      <c r="AD264" s="320"/>
    </row>
    <row r="265" spans="1:30" ht="15.75" customHeight="1">
      <c r="A265" s="320"/>
      <c r="B265" s="320"/>
      <c r="C265" s="320"/>
      <c r="D265" s="320"/>
      <c r="E265" s="337"/>
      <c r="F265" s="320"/>
      <c r="G265" s="320"/>
      <c r="H265" s="320"/>
      <c r="I265" s="320"/>
      <c r="J265" s="320"/>
      <c r="K265" s="338"/>
      <c r="L265" s="320"/>
      <c r="M265" s="320"/>
      <c r="N265" s="320"/>
      <c r="O265" s="320"/>
      <c r="P265" s="320"/>
      <c r="Q265" s="320"/>
      <c r="R265" s="320"/>
      <c r="S265" s="320"/>
      <c r="T265" s="320"/>
      <c r="U265" s="320"/>
      <c r="V265" s="320"/>
      <c r="W265" s="320"/>
      <c r="X265" s="320"/>
      <c r="Y265" s="320"/>
      <c r="Z265" s="320"/>
      <c r="AA265" s="320"/>
      <c r="AB265" s="320"/>
      <c r="AC265" s="320"/>
      <c r="AD265" s="320"/>
    </row>
    <row r="266" spans="1:30" ht="15.75" customHeight="1">
      <c r="A266" s="320"/>
      <c r="B266" s="320"/>
      <c r="C266" s="320"/>
      <c r="D266" s="320"/>
      <c r="E266" s="337"/>
      <c r="F266" s="320"/>
      <c r="G266" s="320"/>
      <c r="H266" s="320"/>
      <c r="I266" s="320"/>
      <c r="J266" s="320"/>
      <c r="K266" s="338"/>
      <c r="L266" s="320"/>
      <c r="M266" s="320"/>
      <c r="N266" s="320"/>
      <c r="O266" s="320"/>
      <c r="P266" s="320"/>
      <c r="Q266" s="320"/>
      <c r="R266" s="320"/>
      <c r="S266" s="320"/>
      <c r="T266" s="320"/>
      <c r="U266" s="320"/>
      <c r="V266" s="320"/>
      <c r="W266" s="320"/>
      <c r="X266" s="320"/>
      <c r="Y266" s="320"/>
      <c r="Z266" s="320"/>
      <c r="AA266" s="320"/>
      <c r="AB266" s="320"/>
      <c r="AC266" s="320"/>
      <c r="AD266" s="320"/>
    </row>
    <row r="267" spans="1:30" ht="15.75" customHeight="1">
      <c r="A267" s="320"/>
      <c r="B267" s="320"/>
      <c r="C267" s="320"/>
      <c r="D267" s="320"/>
      <c r="E267" s="337"/>
      <c r="F267" s="320"/>
      <c r="G267" s="320"/>
      <c r="H267" s="320"/>
      <c r="I267" s="320"/>
      <c r="J267" s="320"/>
      <c r="K267" s="338"/>
      <c r="L267" s="320"/>
      <c r="M267" s="320"/>
      <c r="N267" s="320"/>
      <c r="O267" s="320"/>
      <c r="P267" s="320"/>
      <c r="Q267" s="320"/>
      <c r="R267" s="320"/>
      <c r="S267" s="320"/>
      <c r="T267" s="320"/>
      <c r="U267" s="320"/>
      <c r="V267" s="320"/>
      <c r="W267" s="320"/>
      <c r="X267" s="320"/>
      <c r="Y267" s="320"/>
      <c r="Z267" s="320"/>
      <c r="AA267" s="320"/>
      <c r="AB267" s="320"/>
      <c r="AC267" s="320"/>
      <c r="AD267" s="320"/>
    </row>
    <row r="268" spans="1:30" ht="15.75" customHeight="1">
      <c r="A268" s="320"/>
      <c r="B268" s="320"/>
      <c r="C268" s="320"/>
      <c r="D268" s="320"/>
      <c r="E268" s="337"/>
      <c r="F268" s="320"/>
      <c r="G268" s="320"/>
      <c r="H268" s="320"/>
      <c r="I268" s="320"/>
      <c r="J268" s="320"/>
      <c r="K268" s="338"/>
      <c r="L268" s="320"/>
      <c r="M268" s="320"/>
      <c r="N268" s="320"/>
      <c r="O268" s="320"/>
      <c r="P268" s="320"/>
      <c r="Q268" s="320"/>
      <c r="R268" s="320"/>
      <c r="S268" s="320"/>
      <c r="T268" s="320"/>
      <c r="U268" s="320"/>
      <c r="V268" s="320"/>
      <c r="W268" s="320"/>
      <c r="X268" s="320"/>
      <c r="Y268" s="320"/>
      <c r="Z268" s="320"/>
      <c r="AA268" s="320"/>
      <c r="AB268" s="320"/>
      <c r="AC268" s="320"/>
      <c r="AD268" s="320"/>
    </row>
    <row r="269" spans="1:30" ht="15.75" customHeight="1">
      <c r="A269" s="320"/>
      <c r="B269" s="320"/>
      <c r="C269" s="320"/>
      <c r="D269" s="320"/>
      <c r="E269" s="337"/>
      <c r="F269" s="320"/>
      <c r="G269" s="320"/>
      <c r="H269" s="320"/>
      <c r="I269" s="320"/>
      <c r="J269" s="320"/>
      <c r="K269" s="338"/>
      <c r="L269" s="320"/>
      <c r="M269" s="320"/>
      <c r="N269" s="320"/>
      <c r="O269" s="320"/>
      <c r="P269" s="320"/>
      <c r="Q269" s="320"/>
      <c r="R269" s="320"/>
      <c r="S269" s="320"/>
      <c r="T269" s="320"/>
      <c r="U269" s="320"/>
      <c r="V269" s="320"/>
      <c r="W269" s="320"/>
      <c r="X269" s="320"/>
      <c r="Y269" s="320"/>
      <c r="Z269" s="320"/>
      <c r="AA269" s="320"/>
      <c r="AB269" s="320"/>
      <c r="AC269" s="320"/>
      <c r="AD269" s="320"/>
    </row>
    <row r="270" spans="1:30" ht="15.75" customHeight="1">
      <c r="A270" s="320"/>
      <c r="B270" s="320"/>
      <c r="C270" s="320"/>
      <c r="D270" s="320"/>
      <c r="E270" s="337"/>
      <c r="F270" s="320"/>
      <c r="G270" s="320"/>
      <c r="H270" s="320"/>
      <c r="I270" s="320"/>
      <c r="J270" s="320"/>
      <c r="K270" s="338"/>
      <c r="L270" s="320"/>
      <c r="M270" s="320"/>
      <c r="N270" s="320"/>
      <c r="O270" s="320"/>
      <c r="P270" s="320"/>
      <c r="Q270" s="320"/>
      <c r="R270" s="320"/>
      <c r="S270" s="320"/>
      <c r="T270" s="320"/>
      <c r="U270" s="320"/>
      <c r="V270" s="320"/>
      <c r="W270" s="320"/>
      <c r="X270" s="320"/>
      <c r="Y270" s="320"/>
      <c r="Z270" s="320"/>
      <c r="AA270" s="320"/>
      <c r="AB270" s="320"/>
      <c r="AC270" s="320"/>
      <c r="AD270" s="320"/>
    </row>
    <row r="271" spans="1:30" ht="15.75" customHeight="1">
      <c r="A271" s="320"/>
      <c r="B271" s="320"/>
      <c r="C271" s="320"/>
      <c r="D271" s="320"/>
      <c r="E271" s="337"/>
      <c r="F271" s="320"/>
      <c r="G271" s="320"/>
      <c r="H271" s="320"/>
      <c r="I271" s="320"/>
      <c r="J271" s="320"/>
      <c r="K271" s="338"/>
      <c r="L271" s="320"/>
      <c r="M271" s="320"/>
      <c r="N271" s="320"/>
      <c r="O271" s="320"/>
      <c r="P271" s="320"/>
      <c r="Q271" s="320"/>
      <c r="R271" s="320"/>
      <c r="S271" s="320"/>
      <c r="T271" s="320"/>
      <c r="U271" s="320"/>
      <c r="V271" s="320"/>
      <c r="W271" s="320"/>
      <c r="X271" s="320"/>
      <c r="Y271" s="320"/>
      <c r="Z271" s="320"/>
      <c r="AA271" s="320"/>
      <c r="AB271" s="320"/>
      <c r="AC271" s="320"/>
      <c r="AD271" s="320"/>
    </row>
    <row r="272" spans="1:30" ht="15.75" customHeight="1">
      <c r="A272" s="320"/>
      <c r="B272" s="320"/>
      <c r="C272" s="320"/>
      <c r="D272" s="320"/>
      <c r="E272" s="337"/>
      <c r="F272" s="320"/>
      <c r="G272" s="320"/>
      <c r="H272" s="320"/>
      <c r="I272" s="320"/>
      <c r="J272" s="320"/>
      <c r="K272" s="338"/>
      <c r="L272" s="320"/>
      <c r="M272" s="320"/>
      <c r="N272" s="320"/>
      <c r="O272" s="320"/>
      <c r="P272" s="320"/>
      <c r="Q272" s="320"/>
      <c r="R272" s="320"/>
      <c r="S272" s="320"/>
      <c r="T272" s="320"/>
      <c r="U272" s="320"/>
      <c r="V272" s="320"/>
      <c r="W272" s="320"/>
      <c r="X272" s="320"/>
      <c r="Y272" s="320"/>
      <c r="Z272" s="320"/>
      <c r="AA272" s="320"/>
      <c r="AB272" s="320"/>
      <c r="AC272" s="320"/>
      <c r="AD272" s="320"/>
    </row>
    <row r="273" spans="1:30" ht="15.75" customHeight="1">
      <c r="A273" s="320"/>
      <c r="B273" s="320"/>
      <c r="C273" s="320"/>
      <c r="D273" s="320"/>
      <c r="E273" s="337"/>
      <c r="F273" s="320"/>
      <c r="G273" s="320"/>
      <c r="H273" s="320"/>
      <c r="I273" s="320"/>
      <c r="J273" s="320"/>
      <c r="K273" s="338"/>
      <c r="L273" s="320"/>
      <c r="M273" s="320"/>
      <c r="N273" s="320"/>
      <c r="O273" s="320"/>
      <c r="P273" s="320"/>
      <c r="Q273" s="320"/>
      <c r="R273" s="320"/>
      <c r="S273" s="320"/>
      <c r="T273" s="320"/>
      <c r="U273" s="320"/>
      <c r="V273" s="320"/>
      <c r="W273" s="320"/>
      <c r="X273" s="320"/>
      <c r="Y273" s="320"/>
      <c r="Z273" s="320"/>
      <c r="AA273" s="320"/>
      <c r="AB273" s="320"/>
      <c r="AC273" s="320"/>
      <c r="AD273" s="320"/>
    </row>
    <row r="274" spans="1:30" ht="15.75" customHeight="1">
      <c r="A274" s="320"/>
      <c r="B274" s="320"/>
      <c r="C274" s="320"/>
      <c r="D274" s="320"/>
      <c r="E274" s="337"/>
      <c r="F274" s="320"/>
      <c r="G274" s="320"/>
      <c r="H274" s="320"/>
      <c r="I274" s="320"/>
      <c r="J274" s="320"/>
      <c r="K274" s="338"/>
      <c r="L274" s="320"/>
      <c r="M274" s="320"/>
      <c r="N274" s="320"/>
      <c r="O274" s="320"/>
      <c r="P274" s="320"/>
      <c r="Q274" s="320"/>
      <c r="R274" s="320"/>
      <c r="S274" s="320"/>
      <c r="T274" s="320"/>
      <c r="U274" s="320"/>
      <c r="V274" s="320"/>
      <c r="W274" s="320"/>
      <c r="X274" s="320"/>
      <c r="Y274" s="320"/>
      <c r="Z274" s="320"/>
      <c r="AA274" s="320"/>
      <c r="AB274" s="320"/>
      <c r="AC274" s="320"/>
      <c r="AD274" s="320"/>
    </row>
    <row r="275" spans="1:30" ht="15.75" customHeight="1">
      <c r="A275" s="320"/>
      <c r="B275" s="320"/>
      <c r="C275" s="320"/>
      <c r="D275" s="320"/>
      <c r="E275" s="337"/>
      <c r="F275" s="320"/>
      <c r="G275" s="320"/>
      <c r="H275" s="320"/>
      <c r="I275" s="320"/>
      <c r="J275" s="320"/>
      <c r="K275" s="338"/>
      <c r="L275" s="320"/>
      <c r="M275" s="320"/>
      <c r="N275" s="320"/>
      <c r="O275" s="320"/>
      <c r="P275" s="320"/>
      <c r="Q275" s="320"/>
      <c r="R275" s="320"/>
      <c r="S275" s="320"/>
      <c r="T275" s="320"/>
      <c r="U275" s="320"/>
      <c r="V275" s="320"/>
      <c r="W275" s="320"/>
      <c r="X275" s="320"/>
      <c r="Y275" s="320"/>
      <c r="Z275" s="320"/>
      <c r="AA275" s="320"/>
      <c r="AB275" s="320"/>
      <c r="AC275" s="320"/>
      <c r="AD275" s="320"/>
    </row>
    <row r="276" spans="1:30" ht="15.75" customHeight="1">
      <c r="A276" s="320"/>
      <c r="B276" s="320"/>
      <c r="C276" s="320"/>
      <c r="D276" s="320"/>
      <c r="E276" s="337"/>
      <c r="F276" s="320"/>
      <c r="G276" s="320"/>
      <c r="H276" s="320"/>
      <c r="I276" s="320"/>
      <c r="J276" s="320"/>
      <c r="K276" s="338"/>
      <c r="L276" s="320"/>
      <c r="M276" s="320"/>
      <c r="N276" s="320"/>
      <c r="O276" s="320"/>
      <c r="P276" s="320"/>
      <c r="Q276" s="320"/>
      <c r="R276" s="320"/>
      <c r="S276" s="320"/>
      <c r="T276" s="320"/>
      <c r="U276" s="320"/>
      <c r="V276" s="320"/>
      <c r="W276" s="320"/>
      <c r="X276" s="320"/>
      <c r="Y276" s="320"/>
      <c r="Z276" s="320"/>
      <c r="AA276" s="320"/>
      <c r="AB276" s="320"/>
      <c r="AC276" s="320"/>
      <c r="AD276" s="320"/>
    </row>
    <row r="277" spans="1:30" ht="15.75" customHeight="1">
      <c r="A277" s="320"/>
      <c r="B277" s="320"/>
      <c r="C277" s="320"/>
      <c r="D277" s="320"/>
      <c r="E277" s="337"/>
      <c r="F277" s="320"/>
      <c r="G277" s="320"/>
      <c r="H277" s="320"/>
      <c r="I277" s="320"/>
      <c r="J277" s="320"/>
      <c r="K277" s="338"/>
      <c r="L277" s="320"/>
      <c r="M277" s="320"/>
      <c r="N277" s="320"/>
      <c r="O277" s="320"/>
      <c r="P277" s="320"/>
      <c r="Q277" s="320"/>
      <c r="R277" s="320"/>
      <c r="S277" s="320"/>
      <c r="T277" s="320"/>
      <c r="U277" s="320"/>
      <c r="V277" s="320"/>
      <c r="W277" s="320"/>
      <c r="X277" s="320"/>
      <c r="Y277" s="320"/>
      <c r="Z277" s="320"/>
      <c r="AA277" s="320"/>
      <c r="AB277" s="320"/>
      <c r="AC277" s="320"/>
      <c r="AD277" s="320"/>
    </row>
    <row r="278" spans="1:30" ht="15.75" customHeight="1">
      <c r="A278" s="320"/>
      <c r="B278" s="320"/>
      <c r="C278" s="320"/>
      <c r="D278" s="320"/>
      <c r="E278" s="337"/>
      <c r="F278" s="320"/>
      <c r="G278" s="320"/>
      <c r="H278" s="320"/>
      <c r="I278" s="320"/>
      <c r="J278" s="320"/>
      <c r="K278" s="338"/>
      <c r="L278" s="320"/>
      <c r="M278" s="320"/>
      <c r="N278" s="320"/>
      <c r="O278" s="320"/>
      <c r="P278" s="320"/>
      <c r="Q278" s="320"/>
      <c r="R278" s="320"/>
      <c r="S278" s="320"/>
      <c r="T278" s="320"/>
      <c r="U278" s="320"/>
      <c r="V278" s="320"/>
      <c r="W278" s="320"/>
      <c r="X278" s="320"/>
      <c r="Y278" s="320"/>
      <c r="Z278" s="320"/>
      <c r="AA278" s="320"/>
      <c r="AB278" s="320"/>
      <c r="AC278" s="320"/>
      <c r="AD278" s="320"/>
    </row>
    <row r="279" spans="1:30" ht="15.75" customHeight="1">
      <c r="A279" s="320"/>
      <c r="B279" s="320"/>
      <c r="C279" s="320"/>
      <c r="D279" s="320"/>
      <c r="E279" s="337"/>
      <c r="F279" s="320"/>
      <c r="G279" s="320"/>
      <c r="H279" s="320"/>
      <c r="I279" s="320"/>
      <c r="J279" s="320"/>
      <c r="K279" s="338"/>
      <c r="L279" s="320"/>
      <c r="M279" s="320"/>
      <c r="N279" s="320"/>
      <c r="O279" s="320"/>
      <c r="P279" s="320"/>
      <c r="Q279" s="320"/>
      <c r="R279" s="320"/>
      <c r="S279" s="320"/>
      <c r="T279" s="320"/>
      <c r="U279" s="320"/>
      <c r="V279" s="320"/>
      <c r="W279" s="320"/>
      <c r="X279" s="320"/>
      <c r="Y279" s="320"/>
      <c r="Z279" s="320"/>
      <c r="AA279" s="320"/>
      <c r="AB279" s="320"/>
      <c r="AC279" s="320"/>
      <c r="AD279" s="320"/>
    </row>
    <row r="280" spans="1:30" ht="15.75" customHeight="1">
      <c r="A280" s="320"/>
      <c r="B280" s="320"/>
      <c r="C280" s="320"/>
      <c r="D280" s="320"/>
      <c r="E280" s="337"/>
      <c r="F280" s="320"/>
      <c r="G280" s="320"/>
      <c r="H280" s="320"/>
      <c r="I280" s="320"/>
      <c r="J280" s="320"/>
      <c r="K280" s="338"/>
      <c r="L280" s="320"/>
      <c r="M280" s="320"/>
      <c r="N280" s="320"/>
      <c r="O280" s="320"/>
      <c r="P280" s="320"/>
      <c r="Q280" s="320"/>
      <c r="R280" s="320"/>
      <c r="S280" s="320"/>
      <c r="T280" s="320"/>
      <c r="U280" s="320"/>
      <c r="V280" s="320"/>
      <c r="W280" s="320"/>
      <c r="X280" s="320"/>
      <c r="Y280" s="320"/>
      <c r="Z280" s="320"/>
      <c r="AA280" s="320"/>
      <c r="AB280" s="320"/>
      <c r="AC280" s="320"/>
      <c r="AD280" s="320"/>
    </row>
    <row r="281" spans="1:30" ht="15.75" customHeight="1">
      <c r="A281" s="320"/>
      <c r="B281" s="320"/>
      <c r="C281" s="320"/>
      <c r="D281" s="320"/>
      <c r="E281" s="337"/>
      <c r="F281" s="320"/>
      <c r="G281" s="320"/>
      <c r="H281" s="320"/>
      <c r="I281" s="320"/>
      <c r="J281" s="320"/>
      <c r="K281" s="338"/>
      <c r="L281" s="320"/>
      <c r="M281" s="320"/>
      <c r="N281" s="320"/>
      <c r="O281" s="320"/>
      <c r="P281" s="320"/>
      <c r="Q281" s="320"/>
      <c r="R281" s="320"/>
      <c r="S281" s="320"/>
      <c r="T281" s="320"/>
      <c r="U281" s="320"/>
      <c r="V281" s="320"/>
      <c r="W281" s="320"/>
      <c r="X281" s="320"/>
      <c r="Y281" s="320"/>
      <c r="Z281" s="320"/>
      <c r="AA281" s="320"/>
      <c r="AB281" s="320"/>
      <c r="AC281" s="320"/>
      <c r="AD281" s="320"/>
    </row>
    <row r="282" spans="1:30" ht="15.75" customHeight="1">
      <c r="A282" s="320"/>
      <c r="B282" s="320"/>
      <c r="C282" s="320"/>
      <c r="D282" s="320"/>
      <c r="E282" s="337"/>
      <c r="F282" s="320"/>
      <c r="G282" s="320"/>
      <c r="H282" s="320"/>
      <c r="I282" s="320"/>
      <c r="J282" s="320"/>
      <c r="K282" s="338"/>
      <c r="L282" s="320"/>
      <c r="M282" s="320"/>
      <c r="N282" s="320"/>
      <c r="O282" s="320"/>
      <c r="P282" s="320"/>
      <c r="Q282" s="320"/>
      <c r="R282" s="320"/>
      <c r="S282" s="320"/>
      <c r="T282" s="320"/>
      <c r="U282" s="320"/>
      <c r="V282" s="320"/>
      <c r="W282" s="320"/>
      <c r="X282" s="320"/>
      <c r="Y282" s="320"/>
      <c r="Z282" s="320"/>
      <c r="AA282" s="320"/>
      <c r="AB282" s="320"/>
      <c r="AC282" s="320"/>
      <c r="AD282" s="320"/>
    </row>
    <row r="283" spans="1:30" ht="15.75" customHeight="1">
      <c r="A283" s="320"/>
      <c r="B283" s="320"/>
      <c r="C283" s="320"/>
      <c r="D283" s="320"/>
      <c r="E283" s="337"/>
      <c r="F283" s="320"/>
      <c r="G283" s="320"/>
      <c r="H283" s="320"/>
      <c r="I283" s="320"/>
      <c r="J283" s="320"/>
      <c r="K283" s="338"/>
      <c r="L283" s="320"/>
      <c r="M283" s="320"/>
      <c r="N283" s="320"/>
      <c r="O283" s="320"/>
      <c r="P283" s="320"/>
      <c r="Q283" s="320"/>
      <c r="R283" s="320"/>
      <c r="S283" s="320"/>
      <c r="T283" s="320"/>
      <c r="U283" s="320"/>
      <c r="V283" s="320"/>
      <c r="W283" s="320"/>
      <c r="X283" s="320"/>
      <c r="Y283" s="320"/>
      <c r="Z283" s="320"/>
      <c r="AA283" s="320"/>
      <c r="AB283" s="320"/>
      <c r="AC283" s="320"/>
      <c r="AD283" s="320"/>
    </row>
    <row r="284" spans="1:30" ht="15.75" customHeight="1">
      <c r="A284" s="320"/>
      <c r="B284" s="320"/>
      <c r="C284" s="320"/>
      <c r="D284" s="320"/>
      <c r="E284" s="337"/>
      <c r="F284" s="320"/>
      <c r="G284" s="320"/>
      <c r="H284" s="320"/>
      <c r="I284" s="320"/>
      <c r="J284" s="320"/>
      <c r="K284" s="338"/>
      <c r="L284" s="320"/>
      <c r="M284" s="320"/>
      <c r="N284" s="320"/>
      <c r="O284" s="320"/>
      <c r="P284" s="320"/>
      <c r="Q284" s="320"/>
      <c r="R284" s="320"/>
      <c r="S284" s="320"/>
      <c r="T284" s="320"/>
      <c r="U284" s="320"/>
      <c r="V284" s="320"/>
      <c r="W284" s="320"/>
      <c r="X284" s="320"/>
      <c r="Y284" s="320"/>
      <c r="Z284" s="320"/>
      <c r="AA284" s="320"/>
      <c r="AB284" s="320"/>
      <c r="AC284" s="320"/>
      <c r="AD284" s="320"/>
    </row>
    <row r="285" spans="1:30" ht="15.75" customHeight="1">
      <c r="A285" s="320"/>
      <c r="B285" s="320"/>
      <c r="C285" s="320"/>
      <c r="D285" s="320"/>
      <c r="E285" s="337"/>
      <c r="F285" s="320"/>
      <c r="G285" s="320"/>
      <c r="H285" s="320"/>
      <c r="I285" s="320"/>
      <c r="J285" s="320"/>
      <c r="K285" s="338"/>
      <c r="L285" s="320"/>
      <c r="M285" s="320"/>
      <c r="N285" s="320"/>
      <c r="O285" s="320"/>
      <c r="P285" s="320"/>
      <c r="Q285" s="320"/>
      <c r="R285" s="320"/>
      <c r="S285" s="320"/>
      <c r="T285" s="320"/>
      <c r="U285" s="320"/>
      <c r="V285" s="320"/>
      <c r="W285" s="320"/>
      <c r="X285" s="320"/>
      <c r="Y285" s="320"/>
      <c r="Z285" s="320"/>
      <c r="AA285" s="320"/>
      <c r="AB285" s="320"/>
      <c r="AC285" s="320"/>
      <c r="AD285" s="320"/>
    </row>
    <row r="286" spans="1:30" ht="15.75" customHeight="1">
      <c r="A286" s="320"/>
      <c r="B286" s="320"/>
      <c r="C286" s="320"/>
      <c r="D286" s="320"/>
      <c r="E286" s="337"/>
      <c r="F286" s="320"/>
      <c r="G286" s="320"/>
      <c r="H286" s="320"/>
      <c r="I286" s="320"/>
      <c r="J286" s="320"/>
      <c r="K286" s="338"/>
      <c r="L286" s="320"/>
      <c r="M286" s="320"/>
      <c r="N286" s="320"/>
      <c r="O286" s="320"/>
      <c r="P286" s="320"/>
      <c r="Q286" s="320"/>
      <c r="R286" s="320"/>
      <c r="S286" s="320"/>
      <c r="T286" s="320"/>
      <c r="U286" s="320"/>
      <c r="V286" s="320"/>
      <c r="W286" s="320"/>
      <c r="X286" s="320"/>
      <c r="Y286" s="320"/>
      <c r="Z286" s="320"/>
      <c r="AA286" s="320"/>
      <c r="AB286" s="320"/>
      <c r="AC286" s="320"/>
      <c r="AD286" s="320"/>
    </row>
    <row r="287" spans="1:30" ht="15.75" customHeight="1">
      <c r="A287" s="320"/>
      <c r="B287" s="320"/>
      <c r="C287" s="320"/>
      <c r="D287" s="320"/>
      <c r="E287" s="337"/>
      <c r="F287" s="320"/>
      <c r="G287" s="320"/>
      <c r="H287" s="320"/>
      <c r="I287" s="320"/>
      <c r="J287" s="320"/>
      <c r="K287" s="338"/>
      <c r="L287" s="320"/>
      <c r="M287" s="320"/>
      <c r="N287" s="320"/>
      <c r="O287" s="320"/>
      <c r="P287" s="320"/>
      <c r="Q287" s="320"/>
      <c r="R287" s="320"/>
      <c r="S287" s="320"/>
      <c r="T287" s="320"/>
      <c r="U287" s="320"/>
      <c r="V287" s="320"/>
      <c r="W287" s="320"/>
      <c r="X287" s="320"/>
      <c r="Y287" s="320"/>
      <c r="Z287" s="320"/>
      <c r="AA287" s="320"/>
      <c r="AB287" s="320"/>
      <c r="AC287" s="320"/>
      <c r="AD287" s="320"/>
    </row>
    <row r="288" spans="1:30" ht="15.75" customHeight="1">
      <c r="A288" s="320"/>
      <c r="B288" s="320"/>
      <c r="C288" s="320"/>
      <c r="D288" s="320"/>
      <c r="E288" s="337"/>
      <c r="F288" s="320"/>
      <c r="G288" s="320"/>
      <c r="H288" s="320"/>
      <c r="I288" s="320"/>
      <c r="J288" s="320"/>
      <c r="K288" s="338"/>
      <c r="L288" s="320"/>
      <c r="M288" s="320"/>
      <c r="N288" s="320"/>
      <c r="O288" s="320"/>
      <c r="P288" s="320"/>
      <c r="Q288" s="320"/>
      <c r="R288" s="320"/>
      <c r="S288" s="320"/>
      <c r="T288" s="320"/>
      <c r="U288" s="320"/>
      <c r="V288" s="320"/>
      <c r="W288" s="320"/>
      <c r="X288" s="320"/>
      <c r="Y288" s="320"/>
      <c r="Z288" s="320"/>
      <c r="AA288" s="320"/>
      <c r="AB288" s="320"/>
      <c r="AC288" s="320"/>
      <c r="AD288" s="320"/>
    </row>
    <row r="289" spans="1:30" ht="15.75" customHeight="1">
      <c r="A289" s="320"/>
      <c r="B289" s="320"/>
      <c r="C289" s="320"/>
      <c r="D289" s="320"/>
      <c r="E289" s="337"/>
      <c r="F289" s="320"/>
      <c r="G289" s="320"/>
      <c r="H289" s="320"/>
      <c r="I289" s="320"/>
      <c r="J289" s="320"/>
      <c r="K289" s="338"/>
      <c r="L289" s="320"/>
      <c r="M289" s="320"/>
      <c r="N289" s="320"/>
      <c r="O289" s="320"/>
      <c r="P289" s="320"/>
      <c r="Q289" s="320"/>
      <c r="R289" s="320"/>
      <c r="S289" s="320"/>
      <c r="T289" s="320"/>
      <c r="U289" s="320"/>
      <c r="V289" s="320"/>
      <c r="W289" s="320"/>
      <c r="X289" s="320"/>
      <c r="Y289" s="320"/>
      <c r="Z289" s="320"/>
      <c r="AA289" s="320"/>
      <c r="AB289" s="320"/>
      <c r="AC289" s="320"/>
      <c r="AD289" s="320"/>
    </row>
    <row r="290" spans="1:30" ht="15.75" customHeight="1">
      <c r="A290" s="320"/>
      <c r="B290" s="320"/>
      <c r="C290" s="320"/>
      <c r="D290" s="320"/>
      <c r="E290" s="337"/>
      <c r="F290" s="320"/>
      <c r="G290" s="320"/>
      <c r="H290" s="320"/>
      <c r="I290" s="320"/>
      <c r="J290" s="320"/>
      <c r="K290" s="338"/>
      <c r="L290" s="320"/>
      <c r="M290" s="320"/>
      <c r="N290" s="320"/>
      <c r="O290" s="320"/>
      <c r="P290" s="320"/>
      <c r="Q290" s="320"/>
      <c r="R290" s="320"/>
      <c r="S290" s="320"/>
      <c r="T290" s="320"/>
      <c r="U290" s="320"/>
      <c r="V290" s="320"/>
      <c r="W290" s="320"/>
      <c r="X290" s="320"/>
      <c r="Y290" s="320"/>
      <c r="Z290" s="320"/>
      <c r="AA290" s="320"/>
      <c r="AB290" s="320"/>
      <c r="AC290" s="320"/>
      <c r="AD290" s="320"/>
    </row>
    <row r="291" spans="1:30" ht="15.75" customHeight="1">
      <c r="A291" s="320"/>
      <c r="B291" s="320"/>
      <c r="C291" s="320"/>
      <c r="D291" s="320"/>
      <c r="E291" s="337"/>
      <c r="F291" s="320"/>
      <c r="G291" s="320"/>
      <c r="H291" s="320"/>
      <c r="I291" s="320"/>
      <c r="J291" s="320"/>
      <c r="K291" s="338"/>
      <c r="L291" s="320"/>
      <c r="M291" s="320"/>
      <c r="N291" s="320"/>
      <c r="O291" s="320"/>
      <c r="P291" s="320"/>
      <c r="Q291" s="320"/>
      <c r="R291" s="320"/>
      <c r="S291" s="320"/>
      <c r="T291" s="320"/>
      <c r="U291" s="320"/>
      <c r="V291" s="320"/>
      <c r="W291" s="320"/>
      <c r="X291" s="320"/>
      <c r="Y291" s="320"/>
      <c r="Z291" s="320"/>
      <c r="AA291" s="320"/>
      <c r="AB291" s="320"/>
      <c r="AC291" s="320"/>
      <c r="AD291" s="320"/>
    </row>
    <row r="292" spans="1:30" ht="15.75" customHeight="1">
      <c r="A292" s="320"/>
      <c r="B292" s="320"/>
      <c r="C292" s="320"/>
      <c r="D292" s="320"/>
      <c r="E292" s="337"/>
      <c r="F292" s="320"/>
      <c r="G292" s="320"/>
      <c r="H292" s="320"/>
      <c r="I292" s="320"/>
      <c r="J292" s="320"/>
      <c r="K292" s="338"/>
      <c r="L292" s="320"/>
      <c r="M292" s="320"/>
      <c r="N292" s="320"/>
      <c r="O292" s="320"/>
      <c r="P292" s="320"/>
      <c r="Q292" s="320"/>
      <c r="R292" s="320"/>
      <c r="S292" s="320"/>
      <c r="T292" s="320"/>
      <c r="U292" s="320"/>
      <c r="V292" s="320"/>
      <c r="W292" s="320"/>
      <c r="X292" s="320"/>
      <c r="Y292" s="320"/>
      <c r="Z292" s="320"/>
      <c r="AA292" s="320"/>
      <c r="AB292" s="320"/>
      <c r="AC292" s="320"/>
      <c r="AD292" s="320"/>
    </row>
    <row r="293" spans="1:30" ht="15.75" customHeight="1">
      <c r="A293" s="320"/>
      <c r="B293" s="320"/>
      <c r="C293" s="320"/>
      <c r="D293" s="320"/>
      <c r="E293" s="337"/>
      <c r="F293" s="320"/>
      <c r="G293" s="320"/>
      <c r="H293" s="320"/>
      <c r="I293" s="320"/>
      <c r="J293" s="320"/>
      <c r="K293" s="338"/>
      <c r="L293" s="320"/>
      <c r="M293" s="320"/>
      <c r="N293" s="320"/>
      <c r="O293" s="320"/>
      <c r="P293" s="320"/>
      <c r="Q293" s="320"/>
      <c r="R293" s="320"/>
      <c r="S293" s="320"/>
      <c r="T293" s="320"/>
      <c r="U293" s="320"/>
      <c r="V293" s="320"/>
      <c r="W293" s="320"/>
      <c r="X293" s="320"/>
      <c r="Y293" s="320"/>
      <c r="Z293" s="320"/>
      <c r="AA293" s="320"/>
      <c r="AB293" s="320"/>
      <c r="AC293" s="320"/>
      <c r="AD293" s="320"/>
    </row>
    <row r="294" spans="1:30" ht="15.75" customHeight="1">
      <c r="A294" s="320"/>
      <c r="B294" s="320"/>
      <c r="C294" s="320"/>
      <c r="D294" s="320"/>
      <c r="E294" s="337"/>
      <c r="F294" s="320"/>
      <c r="G294" s="320"/>
      <c r="H294" s="320"/>
      <c r="I294" s="320"/>
      <c r="J294" s="320"/>
      <c r="K294" s="338"/>
      <c r="L294" s="320"/>
      <c r="M294" s="320"/>
      <c r="N294" s="320"/>
      <c r="O294" s="320"/>
      <c r="P294" s="320"/>
      <c r="Q294" s="320"/>
      <c r="R294" s="320"/>
      <c r="S294" s="320"/>
      <c r="T294" s="320"/>
      <c r="U294" s="320"/>
      <c r="V294" s="320"/>
      <c r="W294" s="320"/>
      <c r="X294" s="320"/>
      <c r="Y294" s="320"/>
      <c r="Z294" s="320"/>
      <c r="AA294" s="320"/>
      <c r="AB294" s="320"/>
      <c r="AC294" s="320"/>
      <c r="AD294" s="320"/>
    </row>
    <row r="295" spans="1:30" ht="15.75" customHeight="1">
      <c r="A295" s="320"/>
      <c r="B295" s="320"/>
      <c r="C295" s="320"/>
      <c r="D295" s="320"/>
      <c r="E295" s="337"/>
      <c r="F295" s="320"/>
      <c r="G295" s="320"/>
      <c r="H295" s="320"/>
      <c r="I295" s="320"/>
      <c r="J295" s="320"/>
      <c r="K295" s="338"/>
      <c r="L295" s="320"/>
      <c r="M295" s="320"/>
      <c r="N295" s="320"/>
      <c r="O295" s="320"/>
      <c r="P295" s="320"/>
      <c r="Q295" s="320"/>
      <c r="R295" s="320"/>
      <c r="S295" s="320"/>
      <c r="T295" s="320"/>
      <c r="U295" s="320"/>
      <c r="V295" s="320"/>
      <c r="W295" s="320"/>
      <c r="X295" s="320"/>
      <c r="Y295" s="320"/>
      <c r="Z295" s="320"/>
      <c r="AA295" s="320"/>
      <c r="AB295" s="320"/>
      <c r="AC295" s="320"/>
      <c r="AD295" s="320"/>
    </row>
    <row r="296" spans="1:30" ht="15.75" customHeight="1">
      <c r="A296" s="320"/>
      <c r="B296" s="320"/>
      <c r="C296" s="320"/>
      <c r="D296" s="320"/>
      <c r="E296" s="337"/>
      <c r="F296" s="320"/>
      <c r="G296" s="320"/>
      <c r="H296" s="320"/>
      <c r="I296" s="320"/>
      <c r="J296" s="320"/>
      <c r="K296" s="338"/>
      <c r="L296" s="320"/>
      <c r="M296" s="320"/>
      <c r="N296" s="320"/>
      <c r="O296" s="320"/>
      <c r="P296" s="320"/>
      <c r="Q296" s="320"/>
      <c r="R296" s="320"/>
      <c r="S296" s="320"/>
      <c r="T296" s="320"/>
      <c r="U296" s="320"/>
      <c r="V296" s="320"/>
      <c r="W296" s="320"/>
      <c r="X296" s="320"/>
      <c r="Y296" s="320"/>
      <c r="Z296" s="320"/>
      <c r="AA296" s="320"/>
      <c r="AB296" s="320"/>
      <c r="AC296" s="320"/>
      <c r="AD296" s="320"/>
    </row>
    <row r="297" spans="1:30" ht="15.75" customHeight="1">
      <c r="A297" s="320"/>
      <c r="B297" s="320"/>
      <c r="C297" s="320"/>
      <c r="D297" s="320"/>
      <c r="E297" s="337"/>
      <c r="F297" s="320"/>
      <c r="G297" s="320"/>
      <c r="H297" s="320"/>
      <c r="I297" s="320"/>
      <c r="J297" s="320"/>
      <c r="K297" s="338"/>
      <c r="L297" s="320"/>
      <c r="M297" s="320"/>
      <c r="N297" s="320"/>
      <c r="O297" s="320"/>
      <c r="P297" s="320"/>
      <c r="Q297" s="320"/>
      <c r="R297" s="320"/>
      <c r="S297" s="320"/>
      <c r="T297" s="320"/>
      <c r="U297" s="320"/>
      <c r="V297" s="320"/>
      <c r="W297" s="320"/>
      <c r="X297" s="320"/>
      <c r="Y297" s="320"/>
      <c r="Z297" s="320"/>
      <c r="AA297" s="320"/>
      <c r="AB297" s="320"/>
      <c r="AC297" s="320"/>
      <c r="AD297" s="320"/>
    </row>
    <row r="298" spans="1:30" ht="15.75" customHeight="1">
      <c r="A298" s="320"/>
      <c r="B298" s="320"/>
      <c r="C298" s="320"/>
      <c r="D298" s="320"/>
      <c r="E298" s="337"/>
      <c r="F298" s="320"/>
      <c r="G298" s="320"/>
      <c r="H298" s="320"/>
      <c r="I298" s="320"/>
      <c r="J298" s="320"/>
      <c r="K298" s="338"/>
      <c r="L298" s="320"/>
      <c r="M298" s="320"/>
      <c r="N298" s="320"/>
      <c r="O298" s="320"/>
      <c r="P298" s="320"/>
      <c r="Q298" s="320"/>
      <c r="R298" s="320"/>
      <c r="S298" s="320"/>
      <c r="T298" s="320"/>
      <c r="U298" s="320"/>
      <c r="V298" s="320"/>
      <c r="W298" s="320"/>
      <c r="X298" s="320"/>
      <c r="Y298" s="320"/>
      <c r="Z298" s="320"/>
      <c r="AA298" s="320"/>
      <c r="AB298" s="320"/>
      <c r="AC298" s="320"/>
      <c r="AD298" s="320"/>
    </row>
    <row r="299" spans="1:30" ht="15.75" customHeight="1">
      <c r="A299" s="320"/>
      <c r="B299" s="320"/>
      <c r="C299" s="320"/>
      <c r="D299" s="320"/>
      <c r="E299" s="337"/>
      <c r="F299" s="320"/>
      <c r="G299" s="320"/>
      <c r="H299" s="320"/>
      <c r="I299" s="320"/>
      <c r="J299" s="320"/>
      <c r="K299" s="338"/>
      <c r="L299" s="320"/>
      <c r="M299" s="320"/>
      <c r="N299" s="320"/>
      <c r="O299" s="320"/>
      <c r="P299" s="320"/>
      <c r="Q299" s="320"/>
      <c r="R299" s="320"/>
      <c r="S299" s="320"/>
      <c r="T299" s="320"/>
      <c r="U299" s="320"/>
      <c r="V299" s="320"/>
      <c r="W299" s="320"/>
      <c r="X299" s="320"/>
      <c r="Y299" s="320"/>
      <c r="Z299" s="320"/>
      <c r="AA299" s="320"/>
      <c r="AB299" s="320"/>
      <c r="AC299" s="320"/>
      <c r="AD299" s="320"/>
    </row>
    <row r="300" spans="1:30" ht="15.75" customHeight="1">
      <c r="A300" s="320"/>
      <c r="B300" s="320"/>
      <c r="C300" s="320"/>
      <c r="D300" s="320"/>
      <c r="E300" s="337"/>
      <c r="F300" s="320"/>
      <c r="G300" s="320"/>
      <c r="H300" s="320"/>
      <c r="I300" s="320"/>
      <c r="J300" s="320"/>
      <c r="K300" s="338"/>
      <c r="L300" s="320"/>
      <c r="M300" s="320"/>
      <c r="N300" s="320"/>
      <c r="O300" s="320"/>
      <c r="P300" s="320"/>
      <c r="Q300" s="320"/>
      <c r="R300" s="320"/>
      <c r="S300" s="320"/>
      <c r="T300" s="320"/>
      <c r="U300" s="320"/>
      <c r="V300" s="320"/>
      <c r="W300" s="320"/>
      <c r="X300" s="320"/>
      <c r="Y300" s="320"/>
      <c r="Z300" s="320"/>
      <c r="AA300" s="320"/>
      <c r="AB300" s="320"/>
      <c r="AC300" s="320"/>
      <c r="AD300" s="320"/>
    </row>
    <row r="301" spans="1:30" ht="15.75" customHeight="1">
      <c r="A301" s="320"/>
      <c r="B301" s="320"/>
      <c r="C301" s="320"/>
      <c r="D301" s="320"/>
      <c r="E301" s="337"/>
      <c r="F301" s="320"/>
      <c r="G301" s="320"/>
      <c r="H301" s="320"/>
      <c r="I301" s="320"/>
      <c r="J301" s="320"/>
      <c r="K301" s="338"/>
      <c r="L301" s="320"/>
      <c r="M301" s="320"/>
      <c r="N301" s="320"/>
      <c r="O301" s="320"/>
      <c r="P301" s="320"/>
      <c r="Q301" s="320"/>
      <c r="R301" s="320"/>
      <c r="S301" s="320"/>
      <c r="T301" s="320"/>
      <c r="U301" s="320"/>
      <c r="V301" s="320"/>
      <c r="W301" s="320"/>
      <c r="X301" s="320"/>
      <c r="Y301" s="320"/>
      <c r="Z301" s="320"/>
      <c r="AA301" s="320"/>
      <c r="AB301" s="320"/>
      <c r="AC301" s="320"/>
      <c r="AD301" s="320"/>
    </row>
    <row r="302" spans="1:30" ht="15.75" customHeight="1">
      <c r="A302" s="320"/>
      <c r="B302" s="320"/>
      <c r="C302" s="320"/>
      <c r="D302" s="320"/>
      <c r="E302" s="337"/>
      <c r="F302" s="320"/>
      <c r="G302" s="320"/>
      <c r="H302" s="320"/>
      <c r="I302" s="320"/>
      <c r="J302" s="320"/>
      <c r="K302" s="338"/>
      <c r="L302" s="320"/>
      <c r="M302" s="320"/>
      <c r="N302" s="320"/>
      <c r="O302" s="320"/>
      <c r="P302" s="320"/>
      <c r="Q302" s="320"/>
      <c r="R302" s="320"/>
      <c r="S302" s="320"/>
      <c r="T302" s="320"/>
      <c r="U302" s="320"/>
      <c r="V302" s="320"/>
      <c r="W302" s="320"/>
      <c r="X302" s="320"/>
      <c r="Y302" s="320"/>
      <c r="Z302" s="320"/>
      <c r="AA302" s="320"/>
      <c r="AB302" s="320"/>
      <c r="AC302" s="320"/>
      <c r="AD302" s="320"/>
    </row>
    <row r="303" spans="1:30" ht="15.75" customHeight="1">
      <c r="A303" s="320"/>
      <c r="B303" s="320"/>
      <c r="C303" s="320"/>
      <c r="D303" s="320"/>
      <c r="E303" s="337"/>
      <c r="F303" s="320"/>
      <c r="G303" s="320"/>
      <c r="H303" s="320"/>
      <c r="I303" s="320"/>
      <c r="J303" s="320"/>
      <c r="K303" s="338"/>
      <c r="L303" s="320"/>
      <c r="M303" s="320"/>
      <c r="N303" s="320"/>
      <c r="O303" s="320"/>
      <c r="P303" s="320"/>
      <c r="Q303" s="320"/>
      <c r="R303" s="320"/>
      <c r="S303" s="320"/>
      <c r="T303" s="320"/>
      <c r="U303" s="320"/>
      <c r="V303" s="320"/>
      <c r="W303" s="320"/>
      <c r="X303" s="320"/>
      <c r="Y303" s="320"/>
      <c r="Z303" s="320"/>
      <c r="AA303" s="320"/>
      <c r="AB303" s="320"/>
      <c r="AC303" s="320"/>
      <c r="AD303" s="320"/>
    </row>
    <row r="304" spans="1:30" ht="15.75" customHeight="1">
      <c r="A304" s="320"/>
      <c r="B304" s="320"/>
      <c r="C304" s="320"/>
      <c r="D304" s="320"/>
      <c r="E304" s="337"/>
      <c r="F304" s="320"/>
      <c r="G304" s="320"/>
      <c r="H304" s="320"/>
      <c r="I304" s="320"/>
      <c r="J304" s="320"/>
      <c r="K304" s="338"/>
      <c r="L304" s="320"/>
      <c r="M304" s="320"/>
      <c r="N304" s="320"/>
      <c r="O304" s="320"/>
      <c r="P304" s="320"/>
      <c r="Q304" s="320"/>
      <c r="R304" s="320"/>
      <c r="S304" s="320"/>
      <c r="T304" s="320"/>
      <c r="U304" s="320"/>
      <c r="V304" s="320"/>
      <c r="W304" s="320"/>
      <c r="X304" s="320"/>
      <c r="Y304" s="320"/>
      <c r="Z304" s="320"/>
      <c r="AA304" s="320"/>
      <c r="AB304" s="320"/>
      <c r="AC304" s="320"/>
      <c r="AD304" s="320"/>
    </row>
    <row r="305" spans="1:30" ht="15.75" customHeight="1">
      <c r="A305" s="320"/>
      <c r="B305" s="320"/>
      <c r="C305" s="320"/>
      <c r="D305" s="320"/>
      <c r="E305" s="337"/>
      <c r="F305" s="320"/>
      <c r="G305" s="320"/>
      <c r="H305" s="320"/>
      <c r="I305" s="320"/>
      <c r="J305" s="320"/>
      <c r="K305" s="338"/>
      <c r="L305" s="320"/>
      <c r="M305" s="320"/>
      <c r="N305" s="320"/>
      <c r="O305" s="320"/>
      <c r="P305" s="320"/>
      <c r="Q305" s="320"/>
      <c r="R305" s="320"/>
      <c r="S305" s="320"/>
      <c r="T305" s="320"/>
      <c r="U305" s="320"/>
      <c r="V305" s="320"/>
      <c r="W305" s="320"/>
      <c r="X305" s="320"/>
      <c r="Y305" s="320"/>
      <c r="Z305" s="320"/>
      <c r="AA305" s="320"/>
      <c r="AB305" s="320"/>
      <c r="AC305" s="320"/>
      <c r="AD305" s="320"/>
    </row>
    <row r="306" spans="1:30" ht="15.75" customHeight="1">
      <c r="A306" s="320"/>
      <c r="B306" s="320"/>
      <c r="C306" s="320"/>
      <c r="D306" s="320"/>
      <c r="E306" s="337"/>
      <c r="F306" s="320"/>
      <c r="G306" s="320"/>
      <c r="H306" s="320"/>
      <c r="I306" s="320"/>
      <c r="J306" s="320"/>
      <c r="K306" s="338"/>
      <c r="L306" s="320"/>
      <c r="M306" s="320"/>
      <c r="N306" s="320"/>
      <c r="O306" s="320"/>
      <c r="P306" s="320"/>
      <c r="Q306" s="320"/>
      <c r="R306" s="320"/>
      <c r="S306" s="320"/>
      <c r="T306" s="320"/>
      <c r="U306" s="320"/>
      <c r="V306" s="320"/>
      <c r="W306" s="320"/>
      <c r="X306" s="320"/>
      <c r="Y306" s="320"/>
      <c r="Z306" s="320"/>
      <c r="AA306" s="320"/>
      <c r="AB306" s="320"/>
      <c r="AC306" s="320"/>
      <c r="AD306" s="320"/>
    </row>
    <row r="307" spans="1:30" ht="15.75" customHeight="1">
      <c r="A307" s="320"/>
      <c r="B307" s="320"/>
      <c r="C307" s="320"/>
      <c r="D307" s="320"/>
      <c r="E307" s="337"/>
      <c r="F307" s="320"/>
      <c r="G307" s="320"/>
      <c r="H307" s="320"/>
      <c r="I307" s="320"/>
      <c r="J307" s="320"/>
      <c r="K307" s="338"/>
      <c r="L307" s="320"/>
      <c r="M307" s="320"/>
      <c r="N307" s="320"/>
      <c r="O307" s="320"/>
      <c r="P307" s="320"/>
      <c r="Q307" s="320"/>
      <c r="R307" s="320"/>
      <c r="S307" s="320"/>
      <c r="T307" s="320"/>
      <c r="U307" s="320"/>
      <c r="V307" s="320"/>
      <c r="W307" s="320"/>
      <c r="X307" s="320"/>
      <c r="Y307" s="320"/>
      <c r="Z307" s="320"/>
      <c r="AA307" s="320"/>
      <c r="AB307" s="320"/>
      <c r="AC307" s="320"/>
      <c r="AD307" s="320"/>
    </row>
    <row r="308" spans="1:30" ht="15.75" customHeight="1">
      <c r="A308" s="320"/>
      <c r="B308" s="320"/>
      <c r="C308" s="320"/>
      <c r="D308" s="320"/>
      <c r="E308" s="337"/>
      <c r="F308" s="320"/>
      <c r="G308" s="320"/>
      <c r="H308" s="320"/>
      <c r="I308" s="320"/>
      <c r="J308" s="320"/>
      <c r="K308" s="338"/>
      <c r="L308" s="320"/>
      <c r="M308" s="320"/>
      <c r="N308" s="320"/>
      <c r="O308" s="320"/>
      <c r="P308" s="320"/>
      <c r="Q308" s="320"/>
      <c r="R308" s="320"/>
      <c r="S308" s="320"/>
      <c r="T308" s="320"/>
      <c r="U308" s="320"/>
      <c r="V308" s="320"/>
      <c r="W308" s="320"/>
      <c r="X308" s="320"/>
      <c r="Y308" s="320"/>
      <c r="Z308" s="320"/>
      <c r="AA308" s="320"/>
      <c r="AB308" s="320"/>
      <c r="AC308" s="320"/>
      <c r="AD308" s="320"/>
    </row>
    <row r="309" spans="1:30" ht="15.75" customHeight="1">
      <c r="A309" s="320"/>
      <c r="B309" s="320"/>
      <c r="C309" s="320"/>
      <c r="D309" s="320"/>
      <c r="E309" s="337"/>
      <c r="F309" s="320"/>
      <c r="G309" s="320"/>
      <c r="H309" s="320"/>
      <c r="I309" s="320"/>
      <c r="J309" s="320"/>
      <c r="K309" s="338"/>
      <c r="L309" s="320"/>
      <c r="M309" s="320"/>
      <c r="N309" s="320"/>
      <c r="O309" s="320"/>
      <c r="P309" s="320"/>
      <c r="Q309" s="320"/>
      <c r="R309" s="320"/>
      <c r="S309" s="320"/>
      <c r="T309" s="320"/>
      <c r="U309" s="320"/>
      <c r="V309" s="320"/>
      <c r="W309" s="320"/>
      <c r="X309" s="320"/>
      <c r="Y309" s="320"/>
      <c r="Z309" s="320"/>
      <c r="AA309" s="320"/>
      <c r="AB309" s="320"/>
      <c r="AC309" s="320"/>
      <c r="AD309" s="320"/>
    </row>
    <row r="310" spans="1:30" ht="15.75" customHeight="1">
      <c r="A310" s="320"/>
      <c r="B310" s="320"/>
      <c r="C310" s="320"/>
      <c r="D310" s="320"/>
      <c r="E310" s="337"/>
      <c r="F310" s="320"/>
      <c r="G310" s="320"/>
      <c r="H310" s="320"/>
      <c r="I310" s="320"/>
      <c r="J310" s="320"/>
      <c r="K310" s="338"/>
      <c r="L310" s="320"/>
      <c r="M310" s="320"/>
      <c r="N310" s="320"/>
      <c r="O310" s="320"/>
      <c r="P310" s="320"/>
      <c r="Q310" s="320"/>
      <c r="R310" s="320"/>
      <c r="S310" s="320"/>
      <c r="T310" s="320"/>
      <c r="U310" s="320"/>
      <c r="V310" s="320"/>
      <c r="W310" s="320"/>
      <c r="X310" s="320"/>
      <c r="Y310" s="320"/>
      <c r="Z310" s="320"/>
      <c r="AA310" s="320"/>
      <c r="AB310" s="320"/>
      <c r="AC310" s="320"/>
      <c r="AD310" s="320"/>
    </row>
    <row r="311" spans="1:30" ht="15.75" customHeight="1">
      <c r="A311" s="320"/>
      <c r="B311" s="320"/>
      <c r="C311" s="320"/>
      <c r="D311" s="320"/>
      <c r="E311" s="337"/>
      <c r="F311" s="320"/>
      <c r="G311" s="320"/>
      <c r="H311" s="320"/>
      <c r="I311" s="320"/>
      <c r="J311" s="320"/>
      <c r="K311" s="338"/>
      <c r="L311" s="320"/>
      <c r="M311" s="320"/>
      <c r="N311" s="320"/>
      <c r="O311" s="320"/>
      <c r="P311" s="320"/>
      <c r="Q311" s="320"/>
      <c r="R311" s="320"/>
      <c r="S311" s="320"/>
      <c r="T311" s="320"/>
      <c r="U311" s="320"/>
      <c r="V311" s="320"/>
      <c r="W311" s="320"/>
      <c r="X311" s="320"/>
      <c r="Y311" s="320"/>
      <c r="Z311" s="320"/>
      <c r="AA311" s="320"/>
      <c r="AB311" s="320"/>
      <c r="AC311" s="320"/>
      <c r="AD311" s="320"/>
    </row>
    <row r="312" spans="1:30" ht="15.75" customHeight="1">
      <c r="A312" s="320"/>
      <c r="B312" s="320"/>
      <c r="C312" s="320"/>
      <c r="D312" s="320"/>
      <c r="E312" s="337"/>
      <c r="F312" s="320"/>
      <c r="G312" s="320"/>
      <c r="H312" s="320"/>
      <c r="I312" s="320"/>
      <c r="J312" s="320"/>
      <c r="K312" s="338"/>
      <c r="L312" s="320"/>
      <c r="M312" s="320"/>
      <c r="N312" s="320"/>
      <c r="O312" s="320"/>
      <c r="P312" s="320"/>
      <c r="Q312" s="320"/>
      <c r="R312" s="320"/>
      <c r="S312" s="320"/>
      <c r="T312" s="320"/>
      <c r="U312" s="320"/>
      <c r="V312" s="320"/>
      <c r="W312" s="320"/>
      <c r="X312" s="320"/>
      <c r="Y312" s="320"/>
      <c r="Z312" s="320"/>
      <c r="AA312" s="320"/>
      <c r="AB312" s="320"/>
      <c r="AC312" s="320"/>
      <c r="AD312" s="320"/>
    </row>
    <row r="313" spans="1:30" ht="15.75" customHeight="1">
      <c r="A313" s="320"/>
      <c r="B313" s="320"/>
      <c r="C313" s="320"/>
      <c r="D313" s="320"/>
      <c r="E313" s="337"/>
      <c r="F313" s="320"/>
      <c r="G313" s="320"/>
      <c r="H313" s="320"/>
      <c r="I313" s="320"/>
      <c r="J313" s="320"/>
      <c r="K313" s="338"/>
      <c r="L313" s="320"/>
      <c r="M313" s="320"/>
      <c r="N313" s="320"/>
      <c r="O313" s="320"/>
      <c r="P313" s="320"/>
      <c r="Q313" s="320"/>
      <c r="R313" s="320"/>
      <c r="S313" s="320"/>
      <c r="T313" s="320"/>
      <c r="U313" s="320"/>
      <c r="V313" s="320"/>
      <c r="W313" s="320"/>
      <c r="X313" s="320"/>
      <c r="Y313" s="320"/>
      <c r="Z313" s="320"/>
      <c r="AA313" s="320"/>
      <c r="AB313" s="320"/>
      <c r="AC313" s="320"/>
      <c r="AD313" s="320"/>
    </row>
    <row r="314" spans="1:30" ht="15.75" customHeight="1">
      <c r="A314" s="320"/>
      <c r="B314" s="320"/>
      <c r="C314" s="320"/>
      <c r="D314" s="320"/>
      <c r="E314" s="337"/>
      <c r="F314" s="320"/>
      <c r="G314" s="320"/>
      <c r="H314" s="320"/>
      <c r="I314" s="320"/>
      <c r="J314" s="320"/>
      <c r="K314" s="338"/>
      <c r="L314" s="320"/>
      <c r="M314" s="320"/>
      <c r="N314" s="320"/>
      <c r="O314" s="320"/>
      <c r="P314" s="320"/>
      <c r="Q314" s="320"/>
      <c r="R314" s="320"/>
      <c r="S314" s="320"/>
      <c r="T314" s="320"/>
      <c r="U314" s="320"/>
      <c r="V314" s="320"/>
      <c r="W314" s="320"/>
      <c r="X314" s="320"/>
      <c r="Y314" s="320"/>
      <c r="Z314" s="320"/>
      <c r="AA314" s="320"/>
      <c r="AB314" s="320"/>
      <c r="AC314" s="320"/>
      <c r="AD314" s="320"/>
    </row>
    <row r="315" spans="1:30" ht="15.75" customHeight="1">
      <c r="A315" s="320"/>
      <c r="B315" s="320"/>
      <c r="C315" s="320"/>
      <c r="D315" s="320"/>
      <c r="E315" s="337"/>
      <c r="F315" s="320"/>
      <c r="G315" s="320"/>
      <c r="H315" s="320"/>
      <c r="I315" s="320"/>
      <c r="J315" s="320"/>
      <c r="K315" s="338"/>
      <c r="L315" s="320"/>
      <c r="M315" s="320"/>
      <c r="N315" s="320"/>
      <c r="O315" s="320"/>
      <c r="P315" s="320"/>
      <c r="Q315" s="320"/>
      <c r="R315" s="320"/>
      <c r="S315" s="320"/>
      <c r="T315" s="320"/>
      <c r="U315" s="320"/>
      <c r="V315" s="320"/>
      <c r="W315" s="320"/>
      <c r="X315" s="320"/>
      <c r="Y315" s="320"/>
      <c r="Z315" s="320"/>
      <c r="AA315" s="320"/>
      <c r="AB315" s="320"/>
      <c r="AC315" s="320"/>
      <c r="AD315" s="320"/>
    </row>
    <row r="316" spans="1:30" ht="15.75" customHeight="1">
      <c r="A316" s="320"/>
      <c r="B316" s="320"/>
      <c r="C316" s="320"/>
      <c r="D316" s="320"/>
      <c r="E316" s="337"/>
      <c r="F316" s="320"/>
      <c r="G316" s="320"/>
      <c r="H316" s="320"/>
      <c r="I316" s="320"/>
      <c r="J316" s="320"/>
      <c r="K316" s="338"/>
      <c r="L316" s="320"/>
      <c r="M316" s="320"/>
      <c r="N316" s="320"/>
      <c r="O316" s="320"/>
      <c r="P316" s="320"/>
      <c r="Q316" s="320"/>
      <c r="R316" s="320"/>
      <c r="S316" s="320"/>
      <c r="T316" s="320"/>
      <c r="U316" s="320"/>
      <c r="V316" s="320"/>
      <c r="W316" s="320"/>
      <c r="X316" s="320"/>
      <c r="Y316" s="320"/>
      <c r="Z316" s="320"/>
      <c r="AA316" s="320"/>
      <c r="AB316" s="320"/>
      <c r="AC316" s="320"/>
      <c r="AD316" s="320"/>
    </row>
    <row r="317" spans="1:30" ht="15.75" customHeight="1">
      <c r="A317" s="320"/>
      <c r="B317" s="320"/>
      <c r="C317" s="320"/>
      <c r="D317" s="320"/>
      <c r="E317" s="337"/>
      <c r="F317" s="320"/>
      <c r="G317" s="320"/>
      <c r="H317" s="320"/>
      <c r="I317" s="320"/>
      <c r="J317" s="320"/>
      <c r="K317" s="338"/>
      <c r="L317" s="320"/>
      <c r="M317" s="320"/>
      <c r="N317" s="320"/>
      <c r="O317" s="320"/>
      <c r="P317" s="320"/>
      <c r="Q317" s="320"/>
      <c r="R317" s="320"/>
      <c r="S317" s="320"/>
      <c r="T317" s="320"/>
      <c r="U317" s="320"/>
      <c r="V317" s="320"/>
      <c r="W317" s="320"/>
      <c r="X317" s="320"/>
      <c r="Y317" s="320"/>
      <c r="Z317" s="320"/>
      <c r="AA317" s="320"/>
      <c r="AB317" s="320"/>
      <c r="AC317" s="320"/>
      <c r="AD317" s="320"/>
    </row>
    <row r="318" spans="1:30" ht="15.75" customHeight="1">
      <c r="A318" s="320"/>
      <c r="B318" s="320"/>
      <c r="C318" s="320"/>
      <c r="D318" s="320"/>
      <c r="E318" s="337"/>
      <c r="F318" s="320"/>
      <c r="G318" s="320"/>
      <c r="H318" s="320"/>
      <c r="I318" s="320"/>
      <c r="J318" s="320"/>
      <c r="K318" s="338"/>
      <c r="L318" s="320"/>
      <c r="M318" s="320"/>
      <c r="N318" s="320"/>
      <c r="O318" s="320"/>
      <c r="P318" s="320"/>
      <c r="Q318" s="320"/>
      <c r="R318" s="320"/>
      <c r="S318" s="320"/>
      <c r="T318" s="320"/>
      <c r="U318" s="320"/>
      <c r="V318" s="320"/>
      <c r="W318" s="320"/>
      <c r="X318" s="320"/>
      <c r="Y318" s="320"/>
      <c r="Z318" s="320"/>
      <c r="AA318" s="320"/>
      <c r="AB318" s="320"/>
      <c r="AC318" s="320"/>
      <c r="AD318" s="320"/>
    </row>
    <row r="319" spans="1:30" ht="15.75" customHeight="1">
      <c r="A319" s="320"/>
      <c r="B319" s="320"/>
      <c r="C319" s="320"/>
      <c r="D319" s="320"/>
      <c r="E319" s="337"/>
      <c r="F319" s="320"/>
      <c r="G319" s="320"/>
      <c r="H319" s="320"/>
      <c r="I319" s="320"/>
      <c r="J319" s="320"/>
      <c r="K319" s="338"/>
      <c r="L319" s="320"/>
      <c r="M319" s="320"/>
      <c r="N319" s="320"/>
      <c r="O319" s="320"/>
      <c r="P319" s="320"/>
      <c r="Q319" s="320"/>
      <c r="R319" s="320"/>
      <c r="S319" s="320"/>
      <c r="T319" s="320"/>
      <c r="U319" s="320"/>
      <c r="V319" s="320"/>
      <c r="W319" s="320"/>
      <c r="X319" s="320"/>
      <c r="Y319" s="320"/>
      <c r="Z319" s="320"/>
      <c r="AA319" s="320"/>
      <c r="AB319" s="320"/>
      <c r="AC319" s="320"/>
      <c r="AD319" s="320"/>
    </row>
    <row r="320" spans="1:30" ht="15.75" customHeight="1">
      <c r="A320" s="320"/>
      <c r="B320" s="320"/>
      <c r="C320" s="320"/>
      <c r="D320" s="320"/>
      <c r="E320" s="337"/>
      <c r="F320" s="320"/>
      <c r="G320" s="320"/>
      <c r="H320" s="320"/>
      <c r="I320" s="320"/>
      <c r="J320" s="320"/>
      <c r="K320" s="338"/>
      <c r="L320" s="320"/>
      <c r="M320" s="320"/>
      <c r="N320" s="320"/>
      <c r="O320" s="320"/>
      <c r="P320" s="320"/>
      <c r="Q320" s="320"/>
      <c r="R320" s="320"/>
      <c r="S320" s="320"/>
      <c r="T320" s="320"/>
      <c r="U320" s="320"/>
      <c r="V320" s="320"/>
      <c r="W320" s="320"/>
      <c r="X320" s="320"/>
      <c r="Y320" s="320"/>
      <c r="Z320" s="320"/>
      <c r="AA320" s="320"/>
      <c r="AB320" s="320"/>
      <c r="AC320" s="320"/>
      <c r="AD320" s="320"/>
    </row>
    <row r="321" spans="1:30" ht="15.75" customHeight="1">
      <c r="A321" s="320"/>
      <c r="B321" s="320"/>
      <c r="C321" s="320"/>
      <c r="D321" s="320"/>
      <c r="E321" s="337"/>
      <c r="F321" s="320"/>
      <c r="G321" s="320"/>
      <c r="H321" s="320"/>
      <c r="I321" s="320"/>
      <c r="J321" s="320"/>
      <c r="K321" s="338"/>
      <c r="L321" s="320"/>
      <c r="M321" s="320"/>
      <c r="N321" s="320"/>
      <c r="O321" s="320"/>
      <c r="P321" s="320"/>
      <c r="Q321" s="320"/>
      <c r="R321" s="320"/>
      <c r="S321" s="320"/>
      <c r="T321" s="320"/>
      <c r="U321" s="320"/>
      <c r="V321" s="320"/>
      <c r="W321" s="320"/>
      <c r="X321" s="320"/>
      <c r="Y321" s="320"/>
      <c r="Z321" s="320"/>
      <c r="AA321" s="320"/>
      <c r="AB321" s="320"/>
      <c r="AC321" s="320"/>
      <c r="AD321" s="320"/>
    </row>
    <row r="322" spans="1:30" ht="15.75" customHeight="1">
      <c r="A322" s="320"/>
      <c r="B322" s="320"/>
      <c r="C322" s="320"/>
      <c r="D322" s="320"/>
      <c r="E322" s="337"/>
      <c r="F322" s="320"/>
      <c r="G322" s="320"/>
      <c r="H322" s="320"/>
      <c r="I322" s="320"/>
      <c r="J322" s="320"/>
      <c r="K322" s="338"/>
      <c r="L322" s="320"/>
      <c r="M322" s="320"/>
      <c r="N322" s="320"/>
      <c r="O322" s="320"/>
      <c r="P322" s="320"/>
      <c r="Q322" s="320"/>
      <c r="R322" s="320"/>
      <c r="S322" s="320"/>
      <c r="T322" s="320"/>
      <c r="U322" s="320"/>
      <c r="V322" s="320"/>
      <c r="W322" s="320"/>
      <c r="X322" s="320"/>
      <c r="Y322" s="320"/>
      <c r="Z322" s="320"/>
      <c r="AA322" s="320"/>
      <c r="AB322" s="320"/>
      <c r="AC322" s="320"/>
      <c r="AD322" s="320"/>
    </row>
    <row r="323" spans="1:30" ht="15.75" customHeight="1">
      <c r="A323" s="320"/>
      <c r="B323" s="320"/>
      <c r="C323" s="320"/>
      <c r="D323" s="320"/>
      <c r="E323" s="337"/>
      <c r="F323" s="320"/>
      <c r="G323" s="320"/>
      <c r="H323" s="320"/>
      <c r="I323" s="320"/>
      <c r="J323" s="320"/>
      <c r="K323" s="338"/>
      <c r="L323" s="320"/>
      <c r="M323" s="320"/>
      <c r="N323" s="320"/>
      <c r="O323" s="320"/>
      <c r="P323" s="320"/>
      <c r="Q323" s="320"/>
      <c r="R323" s="320"/>
      <c r="S323" s="320"/>
      <c r="T323" s="320"/>
      <c r="U323" s="320"/>
      <c r="V323" s="320"/>
      <c r="W323" s="320"/>
      <c r="X323" s="320"/>
      <c r="Y323" s="320"/>
      <c r="Z323" s="320"/>
      <c r="AA323" s="320"/>
      <c r="AB323" s="320"/>
      <c r="AC323" s="320"/>
      <c r="AD323" s="320"/>
    </row>
    <row r="324" spans="1:30" ht="15.75" customHeight="1">
      <c r="A324" s="320"/>
      <c r="B324" s="320"/>
      <c r="C324" s="320"/>
      <c r="D324" s="320"/>
      <c r="E324" s="337"/>
      <c r="F324" s="320"/>
      <c r="G324" s="320"/>
      <c r="H324" s="320"/>
      <c r="I324" s="320"/>
      <c r="J324" s="320"/>
      <c r="K324" s="338"/>
      <c r="L324" s="320"/>
      <c r="M324" s="320"/>
      <c r="N324" s="320"/>
      <c r="O324" s="320"/>
      <c r="P324" s="320"/>
      <c r="Q324" s="320"/>
      <c r="R324" s="320"/>
      <c r="S324" s="320"/>
      <c r="T324" s="320"/>
      <c r="U324" s="320"/>
      <c r="V324" s="320"/>
      <c r="W324" s="320"/>
      <c r="X324" s="320"/>
      <c r="Y324" s="320"/>
      <c r="Z324" s="320"/>
      <c r="AA324" s="320"/>
      <c r="AB324" s="320"/>
      <c r="AC324" s="320"/>
      <c r="AD324" s="320"/>
    </row>
    <row r="325" spans="1:30" ht="15.75" customHeight="1">
      <c r="A325" s="320"/>
      <c r="B325" s="320"/>
      <c r="C325" s="320"/>
      <c r="D325" s="320"/>
      <c r="E325" s="337"/>
      <c r="F325" s="320"/>
      <c r="G325" s="320"/>
      <c r="H325" s="320"/>
      <c r="I325" s="320"/>
      <c r="J325" s="320"/>
      <c r="K325" s="338"/>
      <c r="L325" s="320"/>
      <c r="M325" s="320"/>
      <c r="N325" s="320"/>
      <c r="O325" s="320"/>
      <c r="P325" s="320"/>
      <c r="Q325" s="320"/>
      <c r="R325" s="320"/>
      <c r="S325" s="320"/>
      <c r="T325" s="320"/>
      <c r="U325" s="320"/>
      <c r="V325" s="320"/>
      <c r="W325" s="320"/>
      <c r="X325" s="320"/>
      <c r="Y325" s="320"/>
      <c r="Z325" s="320"/>
      <c r="AA325" s="320"/>
      <c r="AB325" s="320"/>
      <c r="AC325" s="320"/>
      <c r="AD325" s="320"/>
    </row>
    <row r="326" spans="1:30" ht="15.75" customHeight="1">
      <c r="A326" s="320"/>
      <c r="B326" s="320"/>
      <c r="C326" s="320"/>
      <c r="D326" s="320"/>
      <c r="E326" s="337"/>
      <c r="F326" s="320"/>
      <c r="G326" s="320"/>
      <c r="H326" s="320"/>
      <c r="I326" s="320"/>
      <c r="J326" s="320"/>
      <c r="K326" s="338"/>
      <c r="L326" s="320"/>
      <c r="M326" s="320"/>
      <c r="N326" s="320"/>
      <c r="O326" s="320"/>
      <c r="P326" s="320"/>
      <c r="Q326" s="320"/>
      <c r="R326" s="320"/>
      <c r="S326" s="320"/>
      <c r="T326" s="320"/>
      <c r="U326" s="320"/>
      <c r="V326" s="320"/>
      <c r="W326" s="320"/>
      <c r="X326" s="320"/>
      <c r="Y326" s="320"/>
      <c r="Z326" s="320"/>
      <c r="AA326" s="320"/>
      <c r="AB326" s="320"/>
      <c r="AC326" s="320"/>
      <c r="AD326" s="320"/>
    </row>
    <row r="327" spans="1:30" ht="15.75" customHeight="1">
      <c r="A327" s="320"/>
      <c r="B327" s="320"/>
      <c r="C327" s="320"/>
      <c r="D327" s="320"/>
      <c r="E327" s="337"/>
      <c r="F327" s="320"/>
      <c r="G327" s="320"/>
      <c r="H327" s="320"/>
      <c r="I327" s="320"/>
      <c r="J327" s="320"/>
      <c r="K327" s="338"/>
      <c r="L327" s="320"/>
      <c r="M327" s="320"/>
      <c r="N327" s="320"/>
      <c r="O327" s="320"/>
      <c r="P327" s="320"/>
      <c r="Q327" s="320"/>
      <c r="R327" s="320"/>
      <c r="S327" s="320"/>
      <c r="T327" s="320"/>
      <c r="U327" s="320"/>
      <c r="V327" s="320"/>
      <c r="W327" s="320"/>
      <c r="X327" s="320"/>
      <c r="Y327" s="320"/>
      <c r="Z327" s="320"/>
      <c r="AA327" s="320"/>
      <c r="AB327" s="320"/>
      <c r="AC327" s="320"/>
      <c r="AD327" s="320"/>
    </row>
    <row r="328" spans="1:30" ht="15.75" customHeight="1">
      <c r="A328" s="320"/>
      <c r="B328" s="320"/>
      <c r="C328" s="320"/>
      <c r="D328" s="320"/>
      <c r="E328" s="337"/>
      <c r="F328" s="320"/>
      <c r="G328" s="320"/>
      <c r="H328" s="320"/>
      <c r="I328" s="320"/>
      <c r="J328" s="320"/>
      <c r="K328" s="338"/>
      <c r="L328" s="320"/>
      <c r="M328" s="320"/>
      <c r="N328" s="320"/>
      <c r="O328" s="320"/>
      <c r="P328" s="320"/>
      <c r="Q328" s="320"/>
      <c r="R328" s="320"/>
      <c r="S328" s="320"/>
      <c r="T328" s="320"/>
      <c r="U328" s="320"/>
      <c r="V328" s="320"/>
      <c r="W328" s="320"/>
      <c r="X328" s="320"/>
      <c r="Y328" s="320"/>
      <c r="Z328" s="320"/>
      <c r="AA328" s="320"/>
      <c r="AB328" s="320"/>
      <c r="AC328" s="320"/>
      <c r="AD328" s="320"/>
    </row>
    <row r="329" spans="1:30" ht="15.75" customHeight="1">
      <c r="A329" s="320"/>
      <c r="B329" s="320"/>
      <c r="C329" s="320"/>
      <c r="D329" s="320"/>
      <c r="E329" s="337"/>
      <c r="F329" s="320"/>
      <c r="G329" s="320"/>
      <c r="H329" s="320"/>
      <c r="I329" s="320"/>
      <c r="J329" s="320"/>
      <c r="K329" s="338"/>
      <c r="L329" s="320"/>
      <c r="M329" s="320"/>
      <c r="N329" s="320"/>
      <c r="O329" s="320"/>
      <c r="P329" s="320"/>
      <c r="Q329" s="320"/>
      <c r="R329" s="320"/>
      <c r="S329" s="320"/>
      <c r="T329" s="320"/>
      <c r="U329" s="320"/>
      <c r="V329" s="320"/>
      <c r="W329" s="320"/>
      <c r="X329" s="320"/>
      <c r="Y329" s="320"/>
      <c r="Z329" s="320"/>
      <c r="AA329" s="320"/>
      <c r="AB329" s="320"/>
      <c r="AC329" s="320"/>
      <c r="AD329" s="320"/>
    </row>
    <row r="330" spans="1:30" ht="15.75" customHeight="1">
      <c r="A330" s="320"/>
      <c r="B330" s="320"/>
      <c r="C330" s="320"/>
      <c r="D330" s="320"/>
      <c r="E330" s="337"/>
      <c r="F330" s="320"/>
      <c r="G330" s="320"/>
      <c r="H330" s="320"/>
      <c r="I330" s="320"/>
      <c r="J330" s="320"/>
      <c r="K330" s="338"/>
      <c r="L330" s="320"/>
      <c r="M330" s="320"/>
      <c r="N330" s="320"/>
      <c r="O330" s="320"/>
      <c r="P330" s="320"/>
      <c r="Q330" s="320"/>
      <c r="R330" s="320"/>
      <c r="S330" s="320"/>
      <c r="T330" s="320"/>
      <c r="U330" s="320"/>
      <c r="V330" s="320"/>
      <c r="W330" s="320"/>
      <c r="X330" s="320"/>
      <c r="Y330" s="320"/>
      <c r="Z330" s="320"/>
      <c r="AA330" s="320"/>
      <c r="AB330" s="320"/>
      <c r="AC330" s="320"/>
      <c r="AD330" s="320"/>
    </row>
    <row r="331" spans="1:30" ht="15.75" customHeight="1">
      <c r="A331" s="320"/>
      <c r="B331" s="320"/>
      <c r="C331" s="320"/>
      <c r="D331" s="320"/>
      <c r="E331" s="337"/>
      <c r="F331" s="320"/>
      <c r="G331" s="320"/>
      <c r="H331" s="320"/>
      <c r="I331" s="320"/>
      <c r="J331" s="320"/>
      <c r="K331" s="338"/>
      <c r="L331" s="320"/>
      <c r="M331" s="320"/>
      <c r="N331" s="320"/>
      <c r="O331" s="320"/>
      <c r="P331" s="320"/>
      <c r="Q331" s="320"/>
      <c r="R331" s="320"/>
      <c r="S331" s="320"/>
      <c r="T331" s="320"/>
      <c r="U331" s="320"/>
      <c r="V331" s="320"/>
      <c r="W331" s="320"/>
      <c r="X331" s="320"/>
      <c r="Y331" s="320"/>
      <c r="Z331" s="320"/>
      <c r="AA331" s="320"/>
      <c r="AB331" s="320"/>
      <c r="AC331" s="320"/>
      <c r="AD331" s="320"/>
    </row>
    <row r="332" spans="1:30" ht="15.75" customHeight="1">
      <c r="A332" s="320"/>
      <c r="B332" s="320"/>
      <c r="C332" s="320"/>
      <c r="D332" s="320"/>
      <c r="E332" s="337"/>
      <c r="F332" s="320"/>
      <c r="G332" s="320"/>
      <c r="H332" s="320"/>
      <c r="I332" s="320"/>
      <c r="J332" s="320"/>
      <c r="K332" s="338"/>
      <c r="L332" s="320"/>
      <c r="M332" s="320"/>
      <c r="N332" s="320"/>
      <c r="O332" s="320"/>
      <c r="P332" s="320"/>
      <c r="Q332" s="320"/>
      <c r="R332" s="320"/>
      <c r="S332" s="320"/>
      <c r="T332" s="320"/>
      <c r="U332" s="320"/>
      <c r="V332" s="320"/>
      <c r="W332" s="320"/>
      <c r="X332" s="320"/>
      <c r="Y332" s="320"/>
      <c r="Z332" s="320"/>
      <c r="AA332" s="320"/>
      <c r="AB332" s="320"/>
      <c r="AC332" s="320"/>
      <c r="AD332" s="320"/>
    </row>
    <row r="333" spans="1:30" ht="15.75" customHeight="1">
      <c r="A333" s="320"/>
      <c r="B333" s="320"/>
      <c r="C333" s="320"/>
      <c r="D333" s="320"/>
      <c r="E333" s="337"/>
      <c r="F333" s="320"/>
      <c r="G333" s="320"/>
      <c r="H333" s="320"/>
      <c r="I333" s="320"/>
      <c r="J333" s="320"/>
      <c r="K333" s="338"/>
      <c r="L333" s="320"/>
      <c r="M333" s="320"/>
      <c r="N333" s="320"/>
      <c r="O333" s="320"/>
      <c r="P333" s="320"/>
      <c r="Q333" s="320"/>
      <c r="R333" s="320"/>
      <c r="S333" s="320"/>
      <c r="T333" s="320"/>
      <c r="U333" s="320"/>
      <c r="V333" s="320"/>
      <c r="W333" s="320"/>
      <c r="X333" s="320"/>
      <c r="Y333" s="320"/>
      <c r="Z333" s="320"/>
      <c r="AA333" s="320"/>
      <c r="AB333" s="320"/>
      <c r="AC333" s="320"/>
      <c r="AD333" s="320"/>
    </row>
    <row r="334" spans="1:30" ht="15.75" customHeight="1">
      <c r="A334" s="320"/>
      <c r="B334" s="320"/>
      <c r="C334" s="320"/>
      <c r="D334" s="320"/>
      <c r="E334" s="337"/>
      <c r="F334" s="320"/>
      <c r="G334" s="320"/>
      <c r="H334" s="320"/>
      <c r="I334" s="320"/>
      <c r="J334" s="320"/>
      <c r="K334" s="338"/>
      <c r="L334" s="320"/>
      <c r="M334" s="320"/>
      <c r="N334" s="320"/>
      <c r="O334" s="320"/>
      <c r="P334" s="320"/>
      <c r="Q334" s="320"/>
      <c r="R334" s="320"/>
      <c r="S334" s="320"/>
      <c r="T334" s="320"/>
      <c r="U334" s="320"/>
      <c r="V334" s="320"/>
      <c r="W334" s="320"/>
      <c r="X334" s="320"/>
      <c r="Y334" s="320"/>
      <c r="Z334" s="320"/>
      <c r="AA334" s="320"/>
      <c r="AB334" s="320"/>
      <c r="AC334" s="320"/>
      <c r="AD334" s="320"/>
    </row>
    <row r="335" spans="1:30" ht="15.75" customHeight="1">
      <c r="A335" s="320"/>
      <c r="B335" s="320"/>
      <c r="C335" s="320"/>
      <c r="D335" s="320"/>
      <c r="E335" s="337"/>
      <c r="F335" s="320"/>
      <c r="G335" s="320"/>
      <c r="H335" s="320"/>
      <c r="I335" s="320"/>
      <c r="J335" s="320"/>
      <c r="K335" s="338"/>
      <c r="L335" s="320"/>
      <c r="M335" s="320"/>
      <c r="N335" s="320"/>
      <c r="O335" s="320"/>
      <c r="P335" s="320"/>
      <c r="Q335" s="320"/>
      <c r="R335" s="320"/>
      <c r="S335" s="320"/>
      <c r="T335" s="320"/>
      <c r="U335" s="320"/>
      <c r="V335" s="320"/>
      <c r="W335" s="320"/>
      <c r="X335" s="320"/>
      <c r="Y335" s="320"/>
      <c r="Z335" s="320"/>
      <c r="AA335" s="320"/>
      <c r="AB335" s="320"/>
      <c r="AC335" s="320"/>
      <c r="AD335" s="320"/>
    </row>
    <row r="336" spans="1:30" ht="15.75" customHeight="1">
      <c r="A336" s="320"/>
      <c r="B336" s="320"/>
      <c r="C336" s="320"/>
      <c r="D336" s="320"/>
      <c r="E336" s="337"/>
      <c r="F336" s="320"/>
      <c r="G336" s="320"/>
      <c r="H336" s="320"/>
      <c r="I336" s="320"/>
      <c r="J336" s="320"/>
      <c r="K336" s="338"/>
      <c r="L336" s="320"/>
      <c r="M336" s="320"/>
      <c r="N336" s="320"/>
      <c r="O336" s="320"/>
      <c r="P336" s="320"/>
      <c r="Q336" s="320"/>
      <c r="R336" s="320"/>
      <c r="S336" s="320"/>
      <c r="T336" s="320"/>
      <c r="U336" s="320"/>
      <c r="V336" s="320"/>
      <c r="W336" s="320"/>
      <c r="X336" s="320"/>
      <c r="Y336" s="320"/>
      <c r="Z336" s="320"/>
      <c r="AA336" s="320"/>
      <c r="AB336" s="320"/>
      <c r="AC336" s="320"/>
      <c r="AD336" s="320"/>
    </row>
    <row r="337" spans="1:30" ht="15.75" customHeight="1">
      <c r="A337" s="320"/>
      <c r="B337" s="320"/>
      <c r="C337" s="320"/>
      <c r="D337" s="320"/>
      <c r="E337" s="337"/>
      <c r="F337" s="320"/>
      <c r="G337" s="320"/>
      <c r="H337" s="320"/>
      <c r="I337" s="320"/>
      <c r="J337" s="320"/>
      <c r="K337" s="338"/>
      <c r="L337" s="320"/>
      <c r="M337" s="320"/>
      <c r="N337" s="320"/>
      <c r="O337" s="320"/>
      <c r="P337" s="320"/>
      <c r="Q337" s="320"/>
      <c r="R337" s="320"/>
      <c r="S337" s="320"/>
      <c r="T337" s="320"/>
      <c r="U337" s="320"/>
      <c r="V337" s="320"/>
      <c r="W337" s="320"/>
      <c r="X337" s="320"/>
      <c r="Y337" s="320"/>
      <c r="Z337" s="320"/>
      <c r="AA337" s="320"/>
      <c r="AB337" s="320"/>
      <c r="AC337" s="320"/>
      <c r="AD337" s="320"/>
    </row>
    <row r="338" spans="1:30" ht="15.75" customHeight="1">
      <c r="A338" s="320"/>
      <c r="B338" s="320"/>
      <c r="C338" s="320"/>
      <c r="D338" s="320"/>
      <c r="E338" s="337"/>
      <c r="F338" s="320"/>
      <c r="G338" s="320"/>
      <c r="H338" s="320"/>
      <c r="I338" s="320"/>
      <c r="J338" s="320"/>
      <c r="K338" s="338"/>
      <c r="L338" s="320"/>
      <c r="M338" s="320"/>
      <c r="N338" s="320"/>
      <c r="O338" s="320"/>
      <c r="P338" s="320"/>
      <c r="Q338" s="320"/>
      <c r="R338" s="320"/>
      <c r="S338" s="320"/>
      <c r="T338" s="320"/>
      <c r="U338" s="320"/>
      <c r="V338" s="320"/>
      <c r="W338" s="320"/>
      <c r="X338" s="320"/>
      <c r="Y338" s="320"/>
      <c r="Z338" s="320"/>
      <c r="AA338" s="320"/>
      <c r="AB338" s="320"/>
      <c r="AC338" s="320"/>
      <c r="AD338" s="320"/>
    </row>
    <row r="339" spans="1:30" ht="15.75" customHeight="1">
      <c r="A339" s="320"/>
      <c r="B339" s="320"/>
      <c r="C339" s="320"/>
      <c r="D339" s="320"/>
      <c r="E339" s="337"/>
      <c r="F339" s="320"/>
      <c r="G339" s="320"/>
      <c r="H339" s="320"/>
      <c r="I339" s="320"/>
      <c r="J339" s="320"/>
      <c r="K339" s="338"/>
      <c r="L339" s="320"/>
      <c r="M339" s="320"/>
      <c r="N339" s="320"/>
      <c r="O339" s="320"/>
      <c r="P339" s="320"/>
      <c r="Q339" s="320"/>
      <c r="R339" s="320"/>
      <c r="S339" s="320"/>
      <c r="T339" s="320"/>
      <c r="U339" s="320"/>
      <c r="V339" s="320"/>
      <c r="W339" s="320"/>
      <c r="X339" s="320"/>
      <c r="Y339" s="320"/>
      <c r="Z339" s="320"/>
      <c r="AA339" s="320"/>
      <c r="AB339" s="320"/>
      <c r="AC339" s="320"/>
      <c r="AD339" s="320"/>
    </row>
    <row r="340" spans="1:30" ht="15.75" customHeight="1">
      <c r="A340" s="320"/>
      <c r="B340" s="320"/>
      <c r="C340" s="320"/>
      <c r="D340" s="320"/>
      <c r="E340" s="337"/>
      <c r="F340" s="320"/>
      <c r="G340" s="320"/>
      <c r="H340" s="320"/>
      <c r="I340" s="320"/>
      <c r="J340" s="320"/>
      <c r="K340" s="338"/>
      <c r="L340" s="320"/>
      <c r="M340" s="320"/>
      <c r="N340" s="320"/>
      <c r="O340" s="320"/>
      <c r="P340" s="320"/>
      <c r="Q340" s="320"/>
      <c r="R340" s="320"/>
      <c r="S340" s="320"/>
      <c r="T340" s="320"/>
      <c r="U340" s="320"/>
      <c r="V340" s="320"/>
      <c r="W340" s="320"/>
      <c r="X340" s="320"/>
      <c r="Y340" s="320"/>
      <c r="Z340" s="320"/>
      <c r="AA340" s="320"/>
      <c r="AB340" s="320"/>
      <c r="AC340" s="320"/>
      <c r="AD340" s="320"/>
    </row>
    <row r="341" spans="1:30" ht="15.75" customHeight="1">
      <c r="A341" s="320"/>
      <c r="B341" s="320"/>
      <c r="C341" s="320"/>
      <c r="D341" s="320"/>
      <c r="E341" s="337"/>
      <c r="F341" s="320"/>
      <c r="G341" s="320"/>
      <c r="H341" s="320"/>
      <c r="I341" s="320"/>
      <c r="J341" s="320"/>
      <c r="K341" s="338"/>
      <c r="L341" s="320"/>
      <c r="M341" s="320"/>
      <c r="N341" s="320"/>
      <c r="O341" s="320"/>
      <c r="P341" s="320"/>
      <c r="Q341" s="320"/>
      <c r="R341" s="320"/>
      <c r="S341" s="320"/>
      <c r="T341" s="320"/>
      <c r="U341" s="320"/>
      <c r="V341" s="320"/>
      <c r="W341" s="320"/>
      <c r="X341" s="320"/>
      <c r="Y341" s="320"/>
      <c r="Z341" s="320"/>
      <c r="AA341" s="320"/>
      <c r="AB341" s="320"/>
      <c r="AC341" s="320"/>
      <c r="AD341" s="320"/>
    </row>
    <row r="342" spans="1:30" ht="15.75" customHeight="1">
      <c r="A342" s="320"/>
      <c r="B342" s="320"/>
      <c r="C342" s="320"/>
      <c r="D342" s="320"/>
      <c r="E342" s="337"/>
      <c r="F342" s="320"/>
      <c r="G342" s="320"/>
      <c r="H342" s="320"/>
      <c r="I342" s="320"/>
      <c r="J342" s="320"/>
      <c r="K342" s="338"/>
      <c r="L342" s="320"/>
      <c r="M342" s="320"/>
      <c r="N342" s="320"/>
      <c r="O342" s="320"/>
      <c r="P342" s="320"/>
      <c r="Q342" s="320"/>
      <c r="R342" s="320"/>
      <c r="S342" s="320"/>
      <c r="T342" s="320"/>
      <c r="U342" s="320"/>
      <c r="V342" s="320"/>
      <c r="W342" s="320"/>
      <c r="X342" s="320"/>
      <c r="Y342" s="320"/>
      <c r="Z342" s="320"/>
      <c r="AA342" s="320"/>
      <c r="AB342" s="320"/>
      <c r="AC342" s="320"/>
      <c r="AD342" s="320"/>
    </row>
    <row r="343" spans="1:30" ht="15.75" customHeight="1">
      <c r="A343" s="320"/>
      <c r="B343" s="320"/>
      <c r="C343" s="320"/>
      <c r="D343" s="320"/>
      <c r="E343" s="337"/>
      <c r="F343" s="320"/>
      <c r="G343" s="320"/>
      <c r="H343" s="320"/>
      <c r="I343" s="320"/>
      <c r="J343" s="320"/>
      <c r="K343" s="338"/>
      <c r="L343" s="320"/>
      <c r="M343" s="320"/>
      <c r="N343" s="320"/>
      <c r="O343" s="320"/>
      <c r="P343" s="320"/>
      <c r="Q343" s="320"/>
      <c r="R343" s="320"/>
      <c r="S343" s="320"/>
      <c r="T343" s="320"/>
      <c r="U343" s="320"/>
      <c r="V343" s="320"/>
      <c r="W343" s="320"/>
      <c r="X343" s="320"/>
      <c r="Y343" s="320"/>
      <c r="Z343" s="320"/>
      <c r="AA343" s="320"/>
      <c r="AB343" s="320"/>
      <c r="AC343" s="320"/>
      <c r="AD343" s="320"/>
    </row>
    <row r="344" spans="1:30" ht="15.75" customHeight="1">
      <c r="A344" s="320"/>
      <c r="B344" s="320"/>
      <c r="C344" s="320"/>
      <c r="D344" s="320"/>
      <c r="E344" s="337"/>
      <c r="F344" s="320"/>
      <c r="G344" s="320"/>
      <c r="H344" s="320"/>
      <c r="I344" s="320"/>
      <c r="J344" s="320"/>
      <c r="K344" s="338"/>
      <c r="L344" s="320"/>
      <c r="M344" s="320"/>
      <c r="N344" s="320"/>
      <c r="O344" s="320"/>
      <c r="P344" s="320"/>
      <c r="Q344" s="320"/>
      <c r="R344" s="320"/>
      <c r="S344" s="320"/>
      <c r="T344" s="320"/>
      <c r="U344" s="320"/>
      <c r="V344" s="320"/>
      <c r="W344" s="320"/>
      <c r="X344" s="320"/>
      <c r="Y344" s="320"/>
      <c r="Z344" s="320"/>
      <c r="AA344" s="320"/>
      <c r="AB344" s="320"/>
      <c r="AC344" s="320"/>
      <c r="AD344" s="320"/>
    </row>
    <row r="345" spans="1:30" ht="15.75" customHeight="1">
      <c r="A345" s="320"/>
      <c r="B345" s="320"/>
      <c r="C345" s="320"/>
      <c r="D345" s="320"/>
      <c r="E345" s="337"/>
      <c r="F345" s="320"/>
      <c r="G345" s="320"/>
      <c r="H345" s="320"/>
      <c r="I345" s="320"/>
      <c r="J345" s="320"/>
      <c r="K345" s="338"/>
      <c r="L345" s="320"/>
      <c r="M345" s="320"/>
      <c r="N345" s="320"/>
      <c r="O345" s="320"/>
      <c r="P345" s="320"/>
      <c r="Q345" s="320"/>
      <c r="R345" s="320"/>
      <c r="S345" s="320"/>
      <c r="T345" s="320"/>
      <c r="U345" s="320"/>
      <c r="V345" s="320"/>
      <c r="W345" s="320"/>
      <c r="X345" s="320"/>
      <c r="Y345" s="320"/>
      <c r="Z345" s="320"/>
      <c r="AA345" s="320"/>
      <c r="AB345" s="320"/>
      <c r="AC345" s="320"/>
      <c r="AD345" s="320"/>
    </row>
    <row r="346" spans="1:30" ht="15.75" customHeight="1">
      <c r="A346" s="320"/>
      <c r="B346" s="320"/>
      <c r="C346" s="320"/>
      <c r="D346" s="320"/>
      <c r="E346" s="337"/>
      <c r="F346" s="320"/>
      <c r="G346" s="320"/>
      <c r="H346" s="320"/>
      <c r="I346" s="320"/>
      <c r="J346" s="320"/>
      <c r="K346" s="338"/>
      <c r="L346" s="320"/>
      <c r="M346" s="320"/>
      <c r="N346" s="320"/>
      <c r="O346" s="320"/>
      <c r="P346" s="320"/>
      <c r="Q346" s="320"/>
      <c r="R346" s="320"/>
      <c r="S346" s="320"/>
      <c r="T346" s="320"/>
      <c r="U346" s="320"/>
      <c r="V346" s="320"/>
      <c r="W346" s="320"/>
      <c r="X346" s="320"/>
      <c r="Y346" s="320"/>
      <c r="Z346" s="320"/>
      <c r="AA346" s="320"/>
      <c r="AB346" s="320"/>
      <c r="AC346" s="320"/>
      <c r="AD346" s="320"/>
    </row>
    <row r="347" spans="1:30" ht="15.75" customHeight="1">
      <c r="A347" s="320"/>
      <c r="B347" s="320"/>
      <c r="C347" s="320"/>
      <c r="D347" s="320"/>
      <c r="E347" s="337"/>
      <c r="F347" s="320"/>
      <c r="G347" s="320"/>
      <c r="H347" s="320"/>
      <c r="I347" s="320"/>
      <c r="J347" s="320"/>
      <c r="K347" s="338"/>
      <c r="L347" s="320"/>
      <c r="M347" s="320"/>
      <c r="N347" s="320"/>
      <c r="O347" s="320"/>
      <c r="P347" s="320"/>
      <c r="Q347" s="320"/>
      <c r="R347" s="320"/>
      <c r="S347" s="320"/>
      <c r="T347" s="320"/>
      <c r="U347" s="320"/>
      <c r="V347" s="320"/>
      <c r="W347" s="320"/>
      <c r="X347" s="320"/>
      <c r="Y347" s="320"/>
      <c r="Z347" s="320"/>
      <c r="AA347" s="320"/>
      <c r="AB347" s="320"/>
      <c r="AC347" s="320"/>
      <c r="AD347" s="320"/>
    </row>
    <row r="348" spans="1:30" ht="15.75" customHeight="1">
      <c r="A348" s="320"/>
      <c r="B348" s="320"/>
      <c r="C348" s="320"/>
      <c r="D348" s="320"/>
      <c r="E348" s="337"/>
      <c r="F348" s="320"/>
      <c r="G348" s="320"/>
      <c r="H348" s="320"/>
      <c r="I348" s="320"/>
      <c r="J348" s="320"/>
      <c r="K348" s="338"/>
      <c r="L348" s="320"/>
      <c r="M348" s="320"/>
      <c r="N348" s="320"/>
      <c r="O348" s="320"/>
      <c r="P348" s="320"/>
      <c r="Q348" s="320"/>
      <c r="R348" s="320"/>
      <c r="S348" s="320"/>
      <c r="T348" s="320"/>
      <c r="U348" s="320"/>
      <c r="V348" s="320"/>
      <c r="W348" s="320"/>
      <c r="X348" s="320"/>
      <c r="Y348" s="320"/>
      <c r="Z348" s="320"/>
      <c r="AA348" s="320"/>
      <c r="AB348" s="320"/>
      <c r="AC348" s="320"/>
      <c r="AD348" s="320"/>
    </row>
    <row r="349" spans="1:30" ht="15.75" customHeight="1">
      <c r="A349" s="320"/>
      <c r="B349" s="320"/>
      <c r="C349" s="320"/>
      <c r="D349" s="320"/>
      <c r="E349" s="337"/>
      <c r="F349" s="320"/>
      <c r="G349" s="320"/>
      <c r="H349" s="320"/>
      <c r="I349" s="320"/>
      <c r="J349" s="320"/>
      <c r="K349" s="338"/>
      <c r="L349" s="320"/>
      <c r="M349" s="320"/>
      <c r="N349" s="320"/>
      <c r="O349" s="320"/>
      <c r="P349" s="320"/>
      <c r="Q349" s="320"/>
      <c r="R349" s="320"/>
      <c r="S349" s="320"/>
      <c r="T349" s="320"/>
      <c r="U349" s="320"/>
      <c r="V349" s="320"/>
      <c r="W349" s="320"/>
      <c r="X349" s="320"/>
      <c r="Y349" s="320"/>
      <c r="Z349" s="320"/>
      <c r="AA349" s="320"/>
      <c r="AB349" s="320"/>
      <c r="AC349" s="320"/>
      <c r="AD349" s="320"/>
    </row>
    <row r="350" spans="1:30" ht="15.75" customHeight="1">
      <c r="A350" s="320"/>
      <c r="B350" s="320"/>
      <c r="C350" s="320"/>
      <c r="D350" s="320"/>
      <c r="E350" s="337"/>
      <c r="F350" s="320"/>
      <c r="G350" s="320"/>
      <c r="H350" s="320"/>
      <c r="I350" s="320"/>
      <c r="J350" s="320"/>
      <c r="K350" s="338"/>
      <c r="L350" s="320"/>
      <c r="M350" s="320"/>
      <c r="N350" s="320"/>
      <c r="O350" s="320"/>
      <c r="P350" s="320"/>
      <c r="Q350" s="320"/>
      <c r="R350" s="320"/>
      <c r="S350" s="320"/>
      <c r="T350" s="320"/>
      <c r="U350" s="320"/>
      <c r="V350" s="320"/>
      <c r="W350" s="320"/>
      <c r="X350" s="320"/>
      <c r="Y350" s="320"/>
      <c r="Z350" s="320"/>
      <c r="AA350" s="320"/>
      <c r="AB350" s="320"/>
      <c r="AC350" s="320"/>
      <c r="AD350" s="320"/>
    </row>
    <row r="351" spans="1:30" ht="15.75" customHeight="1">
      <c r="A351" s="320"/>
      <c r="B351" s="320"/>
      <c r="C351" s="320"/>
      <c r="D351" s="320"/>
      <c r="E351" s="337"/>
      <c r="F351" s="320"/>
      <c r="G351" s="320"/>
      <c r="H351" s="320"/>
      <c r="I351" s="320"/>
      <c r="J351" s="320"/>
      <c r="K351" s="338"/>
      <c r="L351" s="320"/>
      <c r="M351" s="320"/>
      <c r="N351" s="320"/>
      <c r="O351" s="320"/>
      <c r="P351" s="320"/>
      <c r="Q351" s="320"/>
      <c r="R351" s="320"/>
      <c r="S351" s="320"/>
      <c r="T351" s="320"/>
      <c r="U351" s="320"/>
      <c r="V351" s="320"/>
      <c r="W351" s="320"/>
      <c r="X351" s="320"/>
      <c r="Y351" s="320"/>
      <c r="Z351" s="320"/>
      <c r="AA351" s="320"/>
      <c r="AB351" s="320"/>
      <c r="AC351" s="320"/>
      <c r="AD351" s="320"/>
    </row>
    <row r="352" spans="1:30" ht="15.75" customHeight="1">
      <c r="A352" s="320"/>
      <c r="B352" s="320"/>
      <c r="C352" s="320"/>
      <c r="D352" s="320"/>
      <c r="E352" s="337"/>
      <c r="F352" s="320"/>
      <c r="G352" s="320"/>
      <c r="H352" s="320"/>
      <c r="I352" s="320"/>
      <c r="J352" s="320"/>
      <c r="K352" s="338"/>
      <c r="L352" s="320"/>
      <c r="M352" s="320"/>
      <c r="N352" s="320"/>
      <c r="O352" s="320"/>
      <c r="P352" s="320"/>
      <c r="Q352" s="320"/>
      <c r="R352" s="320"/>
      <c r="S352" s="320"/>
      <c r="T352" s="320"/>
      <c r="U352" s="320"/>
      <c r="V352" s="320"/>
      <c r="W352" s="320"/>
      <c r="X352" s="320"/>
      <c r="Y352" s="320"/>
      <c r="Z352" s="320"/>
      <c r="AA352" s="320"/>
      <c r="AB352" s="320"/>
      <c r="AC352" s="320"/>
      <c r="AD352" s="320"/>
    </row>
    <row r="353" spans="1:30" ht="15.75" customHeight="1">
      <c r="A353" s="320"/>
      <c r="B353" s="320"/>
      <c r="C353" s="320"/>
      <c r="D353" s="320"/>
      <c r="E353" s="337"/>
      <c r="F353" s="320"/>
      <c r="G353" s="320"/>
      <c r="H353" s="320"/>
      <c r="I353" s="320"/>
      <c r="J353" s="320"/>
      <c r="K353" s="338"/>
      <c r="L353" s="320"/>
      <c r="M353" s="320"/>
      <c r="N353" s="320"/>
      <c r="O353" s="320"/>
      <c r="P353" s="320"/>
      <c r="Q353" s="320"/>
      <c r="R353" s="320"/>
      <c r="S353" s="320"/>
      <c r="T353" s="320"/>
      <c r="U353" s="320"/>
      <c r="V353" s="320"/>
      <c r="W353" s="320"/>
      <c r="X353" s="320"/>
      <c r="Y353" s="320"/>
      <c r="Z353" s="320"/>
      <c r="AA353" s="320"/>
      <c r="AB353" s="320"/>
      <c r="AC353" s="320"/>
      <c r="AD353" s="320"/>
    </row>
    <row r="354" spans="1:30" ht="15.75" customHeight="1">
      <c r="A354" s="320"/>
      <c r="B354" s="320"/>
      <c r="C354" s="320"/>
      <c r="D354" s="320"/>
      <c r="E354" s="337"/>
      <c r="F354" s="320"/>
      <c r="G354" s="320"/>
      <c r="H354" s="320"/>
      <c r="I354" s="320"/>
      <c r="J354" s="320"/>
      <c r="K354" s="338"/>
      <c r="L354" s="320"/>
      <c r="M354" s="320"/>
      <c r="N354" s="320"/>
      <c r="O354" s="320"/>
      <c r="P354" s="320"/>
      <c r="Q354" s="320"/>
      <c r="R354" s="320"/>
      <c r="S354" s="320"/>
      <c r="T354" s="320"/>
      <c r="U354" s="320"/>
      <c r="V354" s="320"/>
      <c r="W354" s="320"/>
      <c r="X354" s="320"/>
      <c r="Y354" s="320"/>
      <c r="Z354" s="320"/>
      <c r="AA354" s="320"/>
      <c r="AB354" s="320"/>
      <c r="AC354" s="320"/>
      <c r="AD354" s="320"/>
    </row>
    <row r="355" spans="1:30" ht="15.75" customHeight="1">
      <c r="A355" s="320"/>
      <c r="B355" s="320"/>
      <c r="C355" s="320"/>
      <c r="D355" s="320"/>
      <c r="E355" s="337"/>
      <c r="F355" s="320"/>
      <c r="G355" s="320"/>
      <c r="H355" s="320"/>
      <c r="I355" s="320"/>
      <c r="J355" s="320"/>
      <c r="K355" s="338"/>
      <c r="L355" s="320"/>
      <c r="M355" s="320"/>
      <c r="N355" s="320"/>
      <c r="O355" s="320"/>
      <c r="P355" s="320"/>
      <c r="Q355" s="320"/>
      <c r="R355" s="320"/>
      <c r="S355" s="320"/>
      <c r="T355" s="320"/>
      <c r="U355" s="320"/>
      <c r="V355" s="320"/>
      <c r="W355" s="320"/>
      <c r="X355" s="320"/>
      <c r="Y355" s="320"/>
      <c r="Z355" s="320"/>
      <c r="AA355" s="320"/>
      <c r="AB355" s="320"/>
      <c r="AC355" s="320"/>
      <c r="AD355" s="320"/>
    </row>
    <row r="356" spans="1:30" ht="15.75" customHeight="1">
      <c r="A356" s="320"/>
      <c r="B356" s="320"/>
      <c r="C356" s="320"/>
      <c r="D356" s="320"/>
      <c r="E356" s="337"/>
      <c r="F356" s="320"/>
      <c r="G356" s="320"/>
      <c r="H356" s="320"/>
      <c r="I356" s="320"/>
      <c r="J356" s="320"/>
      <c r="K356" s="338"/>
      <c r="L356" s="320"/>
      <c r="M356" s="320"/>
      <c r="N356" s="320"/>
      <c r="O356" s="320"/>
      <c r="P356" s="320"/>
      <c r="Q356" s="320"/>
      <c r="R356" s="320"/>
      <c r="S356" s="320"/>
      <c r="T356" s="320"/>
      <c r="U356" s="320"/>
      <c r="V356" s="320"/>
      <c r="W356" s="320"/>
      <c r="X356" s="320"/>
      <c r="Y356" s="320"/>
      <c r="Z356" s="320"/>
      <c r="AA356" s="320"/>
      <c r="AB356" s="320"/>
      <c r="AC356" s="320"/>
      <c r="AD356" s="320"/>
    </row>
    <row r="357" spans="1:30" ht="15.75" customHeight="1">
      <c r="A357" s="320"/>
      <c r="B357" s="320"/>
      <c r="C357" s="320"/>
      <c r="D357" s="320"/>
      <c r="E357" s="337"/>
      <c r="F357" s="320"/>
      <c r="G357" s="320"/>
      <c r="H357" s="320"/>
      <c r="I357" s="320"/>
      <c r="J357" s="320"/>
      <c r="K357" s="338"/>
      <c r="L357" s="320"/>
      <c r="M357" s="320"/>
      <c r="N357" s="320"/>
      <c r="O357" s="320"/>
      <c r="P357" s="320"/>
      <c r="Q357" s="320"/>
      <c r="R357" s="320"/>
      <c r="S357" s="320"/>
      <c r="T357" s="320"/>
      <c r="U357" s="320"/>
      <c r="V357" s="320"/>
      <c r="W357" s="320"/>
      <c r="X357" s="320"/>
      <c r="Y357" s="320"/>
      <c r="Z357" s="320"/>
      <c r="AA357" s="320"/>
      <c r="AB357" s="320"/>
      <c r="AC357" s="320"/>
      <c r="AD357" s="320"/>
    </row>
    <row r="358" spans="1:30" ht="15.75" customHeight="1">
      <c r="A358" s="320"/>
      <c r="B358" s="320"/>
      <c r="C358" s="320"/>
      <c r="D358" s="320"/>
      <c r="E358" s="337"/>
      <c r="F358" s="320"/>
      <c r="G358" s="320"/>
      <c r="H358" s="320"/>
      <c r="I358" s="320"/>
      <c r="J358" s="320"/>
      <c r="K358" s="338"/>
      <c r="L358" s="320"/>
      <c r="M358" s="320"/>
      <c r="N358" s="320"/>
      <c r="O358" s="320"/>
      <c r="P358" s="320"/>
      <c r="Q358" s="320"/>
      <c r="R358" s="320"/>
      <c r="S358" s="320"/>
      <c r="T358" s="320"/>
      <c r="U358" s="320"/>
      <c r="V358" s="320"/>
      <c r="W358" s="320"/>
      <c r="X358" s="320"/>
      <c r="Y358" s="320"/>
      <c r="Z358" s="320"/>
      <c r="AA358" s="320"/>
      <c r="AB358" s="320"/>
      <c r="AC358" s="320"/>
      <c r="AD358" s="320"/>
    </row>
    <row r="359" spans="1:30" ht="15.75" customHeight="1">
      <c r="A359" s="320"/>
      <c r="B359" s="320"/>
      <c r="C359" s="320"/>
      <c r="D359" s="320"/>
      <c r="E359" s="337"/>
      <c r="F359" s="320"/>
      <c r="G359" s="320"/>
      <c r="H359" s="320"/>
      <c r="I359" s="320"/>
      <c r="J359" s="320"/>
      <c r="K359" s="338"/>
      <c r="L359" s="320"/>
      <c r="M359" s="320"/>
      <c r="N359" s="320"/>
      <c r="O359" s="320"/>
      <c r="P359" s="320"/>
      <c r="Q359" s="320"/>
      <c r="R359" s="320"/>
      <c r="S359" s="320"/>
      <c r="T359" s="320"/>
      <c r="U359" s="320"/>
      <c r="V359" s="320"/>
      <c r="W359" s="320"/>
      <c r="X359" s="320"/>
      <c r="Y359" s="320"/>
      <c r="Z359" s="320"/>
      <c r="AA359" s="320"/>
      <c r="AB359" s="320"/>
      <c r="AC359" s="320"/>
      <c r="AD359" s="320"/>
    </row>
    <row r="360" spans="1:30" ht="15.75" customHeight="1">
      <c r="A360" s="320"/>
      <c r="B360" s="320"/>
      <c r="C360" s="320"/>
      <c r="D360" s="320"/>
      <c r="E360" s="337"/>
      <c r="F360" s="320"/>
      <c r="G360" s="320"/>
      <c r="H360" s="320"/>
      <c r="I360" s="320"/>
      <c r="J360" s="320"/>
      <c r="K360" s="338"/>
      <c r="L360" s="320"/>
      <c r="M360" s="320"/>
      <c r="N360" s="320"/>
      <c r="O360" s="320"/>
      <c r="P360" s="320"/>
      <c r="Q360" s="320"/>
      <c r="R360" s="320"/>
      <c r="S360" s="320"/>
      <c r="T360" s="320"/>
      <c r="U360" s="320"/>
      <c r="V360" s="320"/>
      <c r="W360" s="320"/>
      <c r="X360" s="320"/>
      <c r="Y360" s="320"/>
      <c r="Z360" s="320"/>
      <c r="AA360" s="320"/>
      <c r="AB360" s="320"/>
      <c r="AC360" s="320"/>
      <c r="AD360" s="320"/>
    </row>
    <row r="361" spans="1:30" ht="15.75" customHeight="1">
      <c r="A361" s="320"/>
      <c r="B361" s="320"/>
      <c r="C361" s="320"/>
      <c r="D361" s="320"/>
      <c r="E361" s="337"/>
      <c r="F361" s="320"/>
      <c r="G361" s="320"/>
      <c r="H361" s="320"/>
      <c r="I361" s="320"/>
      <c r="J361" s="320"/>
      <c r="K361" s="338"/>
      <c r="L361" s="320"/>
      <c r="M361" s="320"/>
      <c r="N361" s="320"/>
      <c r="O361" s="320"/>
      <c r="P361" s="320"/>
      <c r="Q361" s="320"/>
      <c r="R361" s="320"/>
      <c r="S361" s="320"/>
      <c r="T361" s="320"/>
      <c r="U361" s="320"/>
      <c r="V361" s="320"/>
      <c r="W361" s="320"/>
      <c r="X361" s="320"/>
      <c r="Y361" s="320"/>
      <c r="Z361" s="320"/>
      <c r="AA361" s="320"/>
      <c r="AB361" s="320"/>
      <c r="AC361" s="320"/>
      <c r="AD361" s="320"/>
    </row>
    <row r="362" spans="1:30" ht="15.75" customHeight="1">
      <c r="A362" s="320"/>
      <c r="B362" s="320"/>
      <c r="C362" s="320"/>
      <c r="D362" s="320"/>
      <c r="E362" s="337"/>
      <c r="F362" s="320"/>
      <c r="G362" s="320"/>
      <c r="H362" s="320"/>
      <c r="I362" s="320"/>
      <c r="J362" s="320"/>
      <c r="K362" s="338"/>
      <c r="L362" s="320"/>
      <c r="M362" s="320"/>
      <c r="N362" s="320"/>
      <c r="O362" s="320"/>
      <c r="P362" s="320"/>
      <c r="Q362" s="320"/>
      <c r="R362" s="320"/>
      <c r="S362" s="320"/>
      <c r="T362" s="320"/>
      <c r="U362" s="320"/>
      <c r="V362" s="320"/>
      <c r="W362" s="320"/>
      <c r="X362" s="320"/>
      <c r="Y362" s="320"/>
      <c r="Z362" s="320"/>
      <c r="AA362" s="320"/>
      <c r="AB362" s="320"/>
      <c r="AC362" s="320"/>
      <c r="AD362" s="320"/>
    </row>
    <row r="363" spans="1:30" ht="15.75" customHeight="1">
      <c r="A363" s="320"/>
      <c r="B363" s="320"/>
      <c r="C363" s="320"/>
      <c r="D363" s="320"/>
      <c r="E363" s="337"/>
      <c r="F363" s="320"/>
      <c r="G363" s="320"/>
      <c r="H363" s="320"/>
      <c r="I363" s="320"/>
      <c r="J363" s="320"/>
      <c r="K363" s="338"/>
      <c r="L363" s="320"/>
      <c r="M363" s="320"/>
      <c r="N363" s="320"/>
      <c r="O363" s="320"/>
      <c r="P363" s="320"/>
      <c r="Q363" s="320"/>
      <c r="R363" s="320"/>
      <c r="S363" s="320"/>
      <c r="T363" s="320"/>
      <c r="U363" s="320"/>
      <c r="V363" s="320"/>
      <c r="W363" s="320"/>
      <c r="X363" s="320"/>
      <c r="Y363" s="320"/>
      <c r="Z363" s="320"/>
      <c r="AA363" s="320"/>
      <c r="AB363" s="320"/>
      <c r="AC363" s="320"/>
      <c r="AD363" s="320"/>
    </row>
    <row r="364" spans="1:30" ht="15.75" customHeight="1">
      <c r="A364" s="320"/>
      <c r="B364" s="320"/>
      <c r="C364" s="320"/>
      <c r="D364" s="320"/>
      <c r="E364" s="337"/>
      <c r="F364" s="320"/>
      <c r="G364" s="320"/>
      <c r="H364" s="320"/>
      <c r="I364" s="320"/>
      <c r="J364" s="320"/>
      <c r="K364" s="338"/>
      <c r="L364" s="320"/>
      <c r="M364" s="320"/>
      <c r="N364" s="320"/>
      <c r="O364" s="320"/>
      <c r="P364" s="320"/>
      <c r="Q364" s="320"/>
      <c r="R364" s="320"/>
      <c r="S364" s="320"/>
      <c r="T364" s="320"/>
      <c r="U364" s="320"/>
      <c r="V364" s="320"/>
      <c r="W364" s="320"/>
      <c r="X364" s="320"/>
      <c r="Y364" s="320"/>
      <c r="Z364" s="320"/>
      <c r="AA364" s="320"/>
      <c r="AB364" s="320"/>
      <c r="AC364" s="320"/>
      <c r="AD364" s="320"/>
    </row>
    <row r="365" spans="1:30" ht="15.75" customHeight="1">
      <c r="A365" s="320"/>
      <c r="B365" s="320"/>
      <c r="C365" s="320"/>
      <c r="D365" s="320"/>
      <c r="E365" s="337"/>
      <c r="F365" s="320"/>
      <c r="G365" s="320"/>
      <c r="H365" s="320"/>
      <c r="I365" s="320"/>
      <c r="J365" s="320"/>
      <c r="K365" s="338"/>
      <c r="L365" s="320"/>
      <c r="M365" s="320"/>
      <c r="N365" s="320"/>
      <c r="O365" s="320"/>
      <c r="P365" s="320"/>
      <c r="Q365" s="320"/>
      <c r="R365" s="320"/>
      <c r="S365" s="320"/>
      <c r="T365" s="320"/>
      <c r="U365" s="320"/>
      <c r="V365" s="320"/>
      <c r="W365" s="320"/>
      <c r="X365" s="320"/>
      <c r="Y365" s="320"/>
      <c r="Z365" s="320"/>
      <c r="AA365" s="320"/>
      <c r="AB365" s="320"/>
      <c r="AC365" s="320"/>
      <c r="AD365" s="320"/>
    </row>
    <row r="366" spans="1:30" ht="15.75" customHeight="1">
      <c r="A366" s="320"/>
      <c r="B366" s="320"/>
      <c r="C366" s="320"/>
      <c r="D366" s="320"/>
      <c r="E366" s="337"/>
      <c r="F366" s="320"/>
      <c r="G366" s="320"/>
      <c r="H366" s="320"/>
      <c r="I366" s="320"/>
      <c r="J366" s="320"/>
      <c r="K366" s="338"/>
      <c r="L366" s="320"/>
      <c r="M366" s="320"/>
      <c r="N366" s="320"/>
      <c r="O366" s="320"/>
      <c r="P366" s="320"/>
      <c r="Q366" s="320"/>
      <c r="R366" s="320"/>
      <c r="S366" s="320"/>
      <c r="T366" s="320"/>
      <c r="U366" s="320"/>
      <c r="V366" s="320"/>
      <c r="W366" s="320"/>
      <c r="X366" s="320"/>
      <c r="Y366" s="320"/>
      <c r="Z366" s="320"/>
      <c r="AA366" s="320"/>
      <c r="AB366" s="320"/>
      <c r="AC366" s="320"/>
      <c r="AD366" s="320"/>
    </row>
    <row r="367" spans="1:30" ht="15.75" customHeight="1">
      <c r="A367" s="320"/>
      <c r="B367" s="320"/>
      <c r="C367" s="320"/>
      <c r="D367" s="320"/>
      <c r="E367" s="337"/>
      <c r="F367" s="320"/>
      <c r="G367" s="320"/>
      <c r="H367" s="320"/>
      <c r="I367" s="320"/>
      <c r="J367" s="320"/>
      <c r="K367" s="338"/>
      <c r="L367" s="320"/>
      <c r="M367" s="320"/>
      <c r="N367" s="320"/>
      <c r="O367" s="320"/>
      <c r="P367" s="320"/>
      <c r="Q367" s="320"/>
      <c r="R367" s="320"/>
      <c r="S367" s="320"/>
      <c r="T367" s="320"/>
      <c r="U367" s="320"/>
      <c r="V367" s="320"/>
      <c r="W367" s="320"/>
      <c r="X367" s="320"/>
      <c r="Y367" s="320"/>
      <c r="Z367" s="320"/>
      <c r="AA367" s="320"/>
      <c r="AB367" s="320"/>
      <c r="AC367" s="320"/>
      <c r="AD367" s="320"/>
    </row>
    <row r="368" spans="1:30" ht="15.75" customHeight="1">
      <c r="A368" s="320"/>
      <c r="B368" s="320"/>
      <c r="C368" s="320"/>
      <c r="D368" s="320"/>
      <c r="E368" s="337"/>
      <c r="F368" s="320"/>
      <c r="G368" s="320"/>
      <c r="H368" s="320"/>
      <c r="I368" s="320"/>
      <c r="J368" s="320"/>
      <c r="K368" s="338"/>
      <c r="L368" s="320"/>
      <c r="M368" s="320"/>
      <c r="N368" s="320"/>
      <c r="O368" s="320"/>
      <c r="P368" s="320"/>
      <c r="Q368" s="320"/>
      <c r="R368" s="320"/>
      <c r="S368" s="320"/>
      <c r="T368" s="320"/>
      <c r="U368" s="320"/>
      <c r="V368" s="320"/>
      <c r="W368" s="320"/>
      <c r="X368" s="320"/>
      <c r="Y368" s="320"/>
      <c r="Z368" s="320"/>
      <c r="AA368" s="320"/>
      <c r="AB368" s="320"/>
      <c r="AC368" s="320"/>
      <c r="AD368" s="320"/>
    </row>
    <row r="369" spans="1:30" ht="15.75" customHeight="1">
      <c r="A369" s="320"/>
      <c r="B369" s="320"/>
      <c r="C369" s="320"/>
      <c r="D369" s="320"/>
      <c r="E369" s="337"/>
      <c r="F369" s="320"/>
      <c r="G369" s="320"/>
      <c r="H369" s="320"/>
      <c r="I369" s="320"/>
      <c r="J369" s="320"/>
      <c r="K369" s="338"/>
      <c r="L369" s="320"/>
      <c r="M369" s="320"/>
      <c r="N369" s="320"/>
      <c r="O369" s="320"/>
      <c r="P369" s="320"/>
      <c r="Q369" s="320"/>
      <c r="R369" s="320"/>
      <c r="S369" s="320"/>
      <c r="T369" s="320"/>
      <c r="U369" s="320"/>
      <c r="V369" s="320"/>
      <c r="W369" s="320"/>
      <c r="X369" s="320"/>
      <c r="Y369" s="320"/>
      <c r="Z369" s="320"/>
      <c r="AA369" s="320"/>
      <c r="AB369" s="320"/>
      <c r="AC369" s="320"/>
      <c r="AD369" s="320"/>
    </row>
    <row r="370" spans="1:30" ht="15.75" customHeight="1">
      <c r="A370" s="320"/>
      <c r="B370" s="320"/>
      <c r="C370" s="320"/>
      <c r="D370" s="320"/>
      <c r="E370" s="337"/>
      <c r="F370" s="320"/>
      <c r="G370" s="320"/>
      <c r="H370" s="320"/>
      <c r="I370" s="320"/>
      <c r="J370" s="320"/>
      <c r="K370" s="338"/>
      <c r="L370" s="320"/>
      <c r="M370" s="320"/>
      <c r="N370" s="320"/>
      <c r="O370" s="320"/>
      <c r="P370" s="320"/>
      <c r="Q370" s="320"/>
      <c r="R370" s="320"/>
      <c r="S370" s="320"/>
      <c r="T370" s="320"/>
      <c r="U370" s="320"/>
      <c r="V370" s="320"/>
      <c r="W370" s="320"/>
      <c r="X370" s="320"/>
      <c r="Y370" s="320"/>
      <c r="Z370" s="320"/>
      <c r="AA370" s="320"/>
      <c r="AB370" s="320"/>
      <c r="AC370" s="320"/>
      <c r="AD370" s="320"/>
    </row>
    <row r="371" spans="1:30" ht="15.75" customHeight="1">
      <c r="A371" s="320"/>
      <c r="B371" s="320"/>
      <c r="C371" s="320"/>
      <c r="D371" s="320"/>
      <c r="E371" s="337"/>
      <c r="F371" s="320"/>
      <c r="G371" s="320"/>
      <c r="H371" s="320"/>
      <c r="I371" s="320"/>
      <c r="J371" s="320"/>
      <c r="K371" s="338"/>
      <c r="L371" s="320"/>
      <c r="M371" s="320"/>
      <c r="N371" s="320"/>
      <c r="O371" s="320"/>
      <c r="P371" s="320"/>
      <c r="Q371" s="320"/>
      <c r="R371" s="320"/>
      <c r="S371" s="320"/>
      <c r="T371" s="320"/>
      <c r="U371" s="320"/>
      <c r="V371" s="320"/>
      <c r="W371" s="320"/>
      <c r="X371" s="320"/>
      <c r="Y371" s="320"/>
      <c r="Z371" s="320"/>
      <c r="AA371" s="320"/>
      <c r="AB371" s="320"/>
      <c r="AC371" s="320"/>
      <c r="AD371" s="320"/>
    </row>
    <row r="372" spans="1:30" ht="15.75" customHeight="1">
      <c r="A372" s="320"/>
      <c r="B372" s="320"/>
      <c r="C372" s="320"/>
      <c r="D372" s="320"/>
      <c r="E372" s="337"/>
      <c r="F372" s="320"/>
      <c r="G372" s="320"/>
      <c r="H372" s="320"/>
      <c r="I372" s="320"/>
      <c r="J372" s="320"/>
      <c r="K372" s="338"/>
      <c r="L372" s="320"/>
      <c r="M372" s="320"/>
      <c r="N372" s="320"/>
      <c r="O372" s="320"/>
      <c r="P372" s="320"/>
      <c r="Q372" s="320"/>
      <c r="R372" s="320"/>
      <c r="S372" s="320"/>
      <c r="T372" s="320"/>
      <c r="U372" s="320"/>
      <c r="V372" s="320"/>
      <c r="W372" s="320"/>
      <c r="X372" s="320"/>
      <c r="Y372" s="320"/>
      <c r="Z372" s="320"/>
      <c r="AA372" s="320"/>
      <c r="AB372" s="320"/>
      <c r="AC372" s="320"/>
      <c r="AD372" s="320"/>
    </row>
    <row r="373" spans="1:30" ht="15.75" customHeight="1">
      <c r="A373" s="320"/>
      <c r="B373" s="320"/>
      <c r="C373" s="320"/>
      <c r="D373" s="320"/>
      <c r="E373" s="337"/>
      <c r="F373" s="320"/>
      <c r="G373" s="320"/>
      <c r="H373" s="320"/>
      <c r="I373" s="320"/>
      <c r="J373" s="320"/>
      <c r="K373" s="338"/>
      <c r="L373" s="320"/>
      <c r="M373" s="320"/>
      <c r="N373" s="320"/>
      <c r="O373" s="320"/>
      <c r="P373" s="320"/>
      <c r="Q373" s="320"/>
      <c r="R373" s="320"/>
      <c r="S373" s="320"/>
      <c r="T373" s="320"/>
      <c r="U373" s="320"/>
      <c r="V373" s="320"/>
      <c r="W373" s="320"/>
      <c r="X373" s="320"/>
      <c r="Y373" s="320"/>
      <c r="Z373" s="320"/>
      <c r="AA373" s="320"/>
      <c r="AB373" s="320"/>
      <c r="AC373" s="320"/>
      <c r="AD373" s="320"/>
    </row>
    <row r="374" spans="1:30" ht="15.75" customHeight="1">
      <c r="A374" s="320"/>
      <c r="B374" s="320"/>
      <c r="C374" s="320"/>
      <c r="D374" s="320"/>
      <c r="E374" s="337"/>
      <c r="F374" s="320"/>
      <c r="G374" s="320"/>
      <c r="H374" s="320"/>
      <c r="I374" s="320"/>
      <c r="J374" s="320"/>
      <c r="K374" s="338"/>
      <c r="L374" s="320"/>
      <c r="M374" s="320"/>
      <c r="N374" s="320"/>
      <c r="O374" s="320"/>
      <c r="P374" s="320"/>
      <c r="Q374" s="320"/>
      <c r="R374" s="320"/>
      <c r="S374" s="320"/>
      <c r="T374" s="320"/>
      <c r="U374" s="320"/>
      <c r="V374" s="320"/>
      <c r="W374" s="320"/>
      <c r="X374" s="320"/>
      <c r="Y374" s="320"/>
      <c r="Z374" s="320"/>
      <c r="AA374" s="320"/>
      <c r="AB374" s="320"/>
      <c r="AC374" s="320"/>
      <c r="AD374" s="320"/>
    </row>
    <row r="375" spans="1:30" ht="15.75" customHeight="1">
      <c r="A375" s="320"/>
      <c r="B375" s="320"/>
      <c r="C375" s="320"/>
      <c r="D375" s="320"/>
      <c r="E375" s="337"/>
      <c r="F375" s="320"/>
      <c r="G375" s="320"/>
      <c r="H375" s="320"/>
      <c r="I375" s="320"/>
      <c r="J375" s="320"/>
      <c r="K375" s="338"/>
      <c r="L375" s="320"/>
      <c r="M375" s="320"/>
      <c r="N375" s="320"/>
      <c r="O375" s="320"/>
      <c r="P375" s="320"/>
      <c r="Q375" s="320"/>
      <c r="R375" s="320"/>
      <c r="S375" s="320"/>
      <c r="T375" s="320"/>
      <c r="U375" s="320"/>
      <c r="V375" s="320"/>
      <c r="W375" s="320"/>
      <c r="X375" s="320"/>
      <c r="Y375" s="320"/>
      <c r="Z375" s="320"/>
      <c r="AA375" s="320"/>
      <c r="AB375" s="320"/>
      <c r="AC375" s="320"/>
      <c r="AD375" s="320"/>
    </row>
    <row r="376" spans="1:30" ht="15.75" customHeight="1">
      <c r="A376" s="320"/>
      <c r="B376" s="320"/>
      <c r="C376" s="320"/>
      <c r="D376" s="320"/>
      <c r="E376" s="337"/>
      <c r="F376" s="320"/>
      <c r="G376" s="320"/>
      <c r="H376" s="320"/>
      <c r="I376" s="320"/>
      <c r="J376" s="320"/>
      <c r="K376" s="338"/>
      <c r="L376" s="320"/>
      <c r="M376" s="320"/>
      <c r="N376" s="320"/>
      <c r="O376" s="320"/>
      <c r="P376" s="320"/>
      <c r="Q376" s="320"/>
      <c r="R376" s="320"/>
      <c r="S376" s="320"/>
      <c r="T376" s="320"/>
      <c r="U376" s="320"/>
      <c r="V376" s="320"/>
      <c r="W376" s="320"/>
      <c r="X376" s="320"/>
      <c r="Y376" s="320"/>
      <c r="Z376" s="320"/>
      <c r="AA376" s="320"/>
      <c r="AB376" s="320"/>
      <c r="AC376" s="320"/>
      <c r="AD376" s="320"/>
    </row>
    <row r="377" spans="1:30" ht="15.75" customHeight="1">
      <c r="A377" s="320"/>
      <c r="B377" s="320"/>
      <c r="C377" s="320"/>
      <c r="D377" s="320"/>
      <c r="E377" s="337"/>
      <c r="F377" s="320"/>
      <c r="G377" s="320"/>
      <c r="H377" s="320"/>
      <c r="I377" s="320"/>
      <c r="J377" s="320"/>
      <c r="K377" s="338"/>
      <c r="L377" s="320"/>
      <c r="M377" s="320"/>
      <c r="N377" s="320"/>
      <c r="O377" s="320"/>
      <c r="P377" s="320"/>
      <c r="Q377" s="320"/>
      <c r="R377" s="320"/>
      <c r="S377" s="320"/>
      <c r="T377" s="320"/>
      <c r="U377" s="320"/>
      <c r="V377" s="320"/>
      <c r="W377" s="320"/>
      <c r="X377" s="320"/>
      <c r="Y377" s="320"/>
      <c r="Z377" s="320"/>
      <c r="AA377" s="320"/>
      <c r="AB377" s="320"/>
      <c r="AC377" s="320"/>
      <c r="AD377" s="320"/>
    </row>
    <row r="378" spans="1:30" ht="15.75" customHeight="1">
      <c r="A378" s="320"/>
      <c r="B378" s="320"/>
      <c r="C378" s="320"/>
      <c r="D378" s="320"/>
      <c r="E378" s="337"/>
      <c r="F378" s="320"/>
      <c r="G378" s="320"/>
      <c r="H378" s="320"/>
      <c r="I378" s="320"/>
      <c r="J378" s="320"/>
      <c r="K378" s="338"/>
      <c r="L378" s="320"/>
      <c r="M378" s="320"/>
      <c r="N378" s="320"/>
      <c r="O378" s="320"/>
      <c r="P378" s="320"/>
      <c r="Q378" s="320"/>
      <c r="R378" s="320"/>
      <c r="S378" s="320"/>
      <c r="T378" s="320"/>
      <c r="U378" s="320"/>
      <c r="V378" s="320"/>
      <c r="W378" s="320"/>
      <c r="X378" s="320"/>
      <c r="Y378" s="320"/>
      <c r="Z378" s="320"/>
      <c r="AA378" s="320"/>
      <c r="AB378" s="320"/>
      <c r="AC378" s="320"/>
      <c r="AD378" s="320"/>
    </row>
    <row r="379" spans="1:30" ht="15.75" customHeight="1">
      <c r="A379" s="320"/>
      <c r="B379" s="320"/>
      <c r="C379" s="320"/>
      <c r="D379" s="320"/>
      <c r="E379" s="337"/>
      <c r="F379" s="320"/>
      <c r="G379" s="320"/>
      <c r="H379" s="320"/>
      <c r="I379" s="320"/>
      <c r="J379" s="320"/>
      <c r="K379" s="338"/>
      <c r="L379" s="320"/>
      <c r="M379" s="320"/>
      <c r="N379" s="320"/>
      <c r="O379" s="320"/>
      <c r="P379" s="320"/>
      <c r="Q379" s="320"/>
      <c r="R379" s="320"/>
      <c r="S379" s="320"/>
      <c r="T379" s="320"/>
      <c r="U379" s="320"/>
      <c r="V379" s="320"/>
      <c r="W379" s="320"/>
      <c r="X379" s="320"/>
      <c r="Y379" s="320"/>
      <c r="Z379" s="320"/>
      <c r="AA379" s="320"/>
      <c r="AB379" s="320"/>
      <c r="AC379" s="320"/>
      <c r="AD379" s="320"/>
    </row>
    <row r="380" spans="1:30" ht="15.75" customHeight="1">
      <c r="A380" s="320"/>
      <c r="B380" s="320"/>
      <c r="C380" s="320"/>
      <c r="D380" s="320"/>
      <c r="E380" s="337"/>
      <c r="F380" s="320"/>
      <c r="G380" s="320"/>
      <c r="H380" s="320"/>
      <c r="I380" s="320"/>
      <c r="J380" s="320"/>
      <c r="K380" s="338"/>
      <c r="L380" s="320"/>
      <c r="M380" s="320"/>
      <c r="N380" s="320"/>
      <c r="O380" s="320"/>
      <c r="P380" s="320"/>
      <c r="Q380" s="320"/>
      <c r="R380" s="320"/>
      <c r="S380" s="320"/>
      <c r="T380" s="320"/>
      <c r="U380" s="320"/>
      <c r="V380" s="320"/>
      <c r="W380" s="320"/>
      <c r="X380" s="320"/>
      <c r="Y380" s="320"/>
      <c r="Z380" s="320"/>
      <c r="AA380" s="320"/>
      <c r="AB380" s="320"/>
      <c r="AC380" s="320"/>
      <c r="AD380" s="320"/>
    </row>
    <row r="381" spans="1:30" ht="15.75" customHeight="1">
      <c r="A381" s="320"/>
      <c r="B381" s="320"/>
      <c r="C381" s="320"/>
      <c r="D381" s="320"/>
      <c r="E381" s="337"/>
      <c r="F381" s="320"/>
      <c r="G381" s="320"/>
      <c r="H381" s="320"/>
      <c r="I381" s="320"/>
      <c r="J381" s="320"/>
      <c r="K381" s="338"/>
      <c r="L381" s="320"/>
      <c r="M381" s="320"/>
      <c r="N381" s="320"/>
      <c r="O381" s="320"/>
      <c r="P381" s="320"/>
      <c r="Q381" s="320"/>
      <c r="R381" s="320"/>
      <c r="S381" s="320"/>
      <c r="T381" s="320"/>
      <c r="U381" s="320"/>
      <c r="V381" s="320"/>
      <c r="W381" s="320"/>
      <c r="X381" s="320"/>
      <c r="Y381" s="320"/>
      <c r="Z381" s="320"/>
      <c r="AA381" s="320"/>
      <c r="AB381" s="320"/>
      <c r="AC381" s="320"/>
      <c r="AD381" s="320"/>
    </row>
    <row r="382" spans="1:30" ht="15.75" customHeight="1">
      <c r="A382" s="320"/>
      <c r="B382" s="320"/>
      <c r="C382" s="320"/>
      <c r="D382" s="320"/>
      <c r="E382" s="337"/>
      <c r="F382" s="320"/>
      <c r="G382" s="320"/>
      <c r="H382" s="320"/>
      <c r="I382" s="320"/>
      <c r="J382" s="320"/>
      <c r="K382" s="338"/>
      <c r="L382" s="320"/>
      <c r="M382" s="320"/>
      <c r="N382" s="320"/>
      <c r="O382" s="320"/>
      <c r="P382" s="320"/>
      <c r="Q382" s="320"/>
      <c r="R382" s="320"/>
      <c r="S382" s="320"/>
      <c r="T382" s="320"/>
      <c r="U382" s="320"/>
      <c r="V382" s="320"/>
      <c r="W382" s="320"/>
      <c r="X382" s="320"/>
      <c r="Y382" s="320"/>
      <c r="Z382" s="320"/>
      <c r="AA382" s="320"/>
      <c r="AB382" s="320"/>
      <c r="AC382" s="320"/>
      <c r="AD382" s="320"/>
    </row>
    <row r="383" spans="1:30" ht="15.75" customHeight="1">
      <c r="A383" s="320"/>
      <c r="B383" s="320"/>
      <c r="C383" s="320"/>
      <c r="D383" s="320"/>
      <c r="E383" s="337"/>
      <c r="F383" s="320"/>
      <c r="G383" s="320"/>
      <c r="H383" s="320"/>
      <c r="I383" s="320"/>
      <c r="J383" s="320"/>
      <c r="K383" s="338"/>
      <c r="L383" s="320"/>
      <c r="M383" s="320"/>
      <c r="N383" s="320"/>
      <c r="O383" s="320"/>
      <c r="P383" s="320"/>
      <c r="Q383" s="320"/>
      <c r="R383" s="320"/>
      <c r="S383" s="320"/>
      <c r="T383" s="320"/>
      <c r="U383" s="320"/>
      <c r="V383" s="320"/>
      <c r="W383" s="320"/>
      <c r="X383" s="320"/>
      <c r="Y383" s="320"/>
      <c r="Z383" s="320"/>
      <c r="AA383" s="320"/>
      <c r="AB383" s="320"/>
      <c r="AC383" s="320"/>
      <c r="AD383" s="320"/>
    </row>
    <row r="384" spans="1:30" ht="15.75" customHeight="1">
      <c r="A384" s="320"/>
      <c r="B384" s="320"/>
      <c r="C384" s="320"/>
      <c r="D384" s="320"/>
      <c r="E384" s="337"/>
      <c r="F384" s="320"/>
      <c r="G384" s="320"/>
      <c r="H384" s="320"/>
      <c r="I384" s="320"/>
      <c r="J384" s="320"/>
      <c r="K384" s="338"/>
      <c r="L384" s="320"/>
      <c r="M384" s="320"/>
      <c r="N384" s="320"/>
      <c r="O384" s="320"/>
      <c r="P384" s="320"/>
      <c r="Q384" s="320"/>
      <c r="R384" s="320"/>
      <c r="S384" s="320"/>
      <c r="T384" s="320"/>
      <c r="U384" s="320"/>
      <c r="V384" s="320"/>
      <c r="W384" s="320"/>
      <c r="X384" s="320"/>
      <c r="Y384" s="320"/>
      <c r="Z384" s="320"/>
      <c r="AA384" s="320"/>
      <c r="AB384" s="320"/>
      <c r="AC384" s="320"/>
      <c r="AD384" s="320"/>
    </row>
    <row r="385" spans="1:30" ht="15.75" customHeight="1">
      <c r="A385" s="320"/>
      <c r="B385" s="320"/>
      <c r="C385" s="320"/>
      <c r="D385" s="320"/>
      <c r="E385" s="337"/>
      <c r="F385" s="320"/>
      <c r="G385" s="320"/>
      <c r="H385" s="320"/>
      <c r="I385" s="320"/>
      <c r="J385" s="320"/>
      <c r="K385" s="338"/>
      <c r="L385" s="320"/>
      <c r="M385" s="320"/>
      <c r="N385" s="320"/>
      <c r="O385" s="320"/>
      <c r="P385" s="320"/>
      <c r="Q385" s="320"/>
      <c r="R385" s="320"/>
      <c r="S385" s="320"/>
      <c r="T385" s="320"/>
      <c r="U385" s="320"/>
      <c r="V385" s="320"/>
      <c r="W385" s="320"/>
      <c r="X385" s="320"/>
      <c r="Y385" s="320"/>
      <c r="Z385" s="320"/>
      <c r="AA385" s="320"/>
      <c r="AB385" s="320"/>
      <c r="AC385" s="320"/>
      <c r="AD385" s="320"/>
    </row>
    <row r="386" spans="1:30" ht="15.75" customHeight="1">
      <c r="A386" s="320"/>
      <c r="B386" s="320"/>
      <c r="C386" s="320"/>
      <c r="D386" s="320"/>
      <c r="E386" s="337"/>
      <c r="F386" s="320"/>
      <c r="G386" s="320"/>
      <c r="H386" s="320"/>
      <c r="I386" s="320"/>
      <c r="J386" s="320"/>
      <c r="K386" s="338"/>
      <c r="L386" s="320"/>
      <c r="M386" s="320"/>
      <c r="N386" s="320"/>
      <c r="O386" s="320"/>
      <c r="P386" s="320"/>
      <c r="Q386" s="320"/>
      <c r="R386" s="320"/>
      <c r="S386" s="320"/>
      <c r="T386" s="320"/>
      <c r="U386" s="320"/>
      <c r="V386" s="320"/>
      <c r="W386" s="320"/>
      <c r="X386" s="320"/>
      <c r="Y386" s="320"/>
      <c r="Z386" s="320"/>
      <c r="AA386" s="320"/>
      <c r="AB386" s="320"/>
      <c r="AC386" s="320"/>
      <c r="AD386" s="320"/>
    </row>
    <row r="387" spans="1:30" ht="15.75" customHeight="1">
      <c r="A387" s="320"/>
      <c r="B387" s="320"/>
      <c r="C387" s="320"/>
      <c r="D387" s="320"/>
      <c r="E387" s="337"/>
      <c r="F387" s="320"/>
      <c r="G387" s="320"/>
      <c r="H387" s="320"/>
      <c r="I387" s="320"/>
      <c r="J387" s="320"/>
      <c r="K387" s="338"/>
      <c r="L387" s="320"/>
      <c r="M387" s="320"/>
      <c r="N387" s="320"/>
      <c r="O387" s="320"/>
      <c r="P387" s="320"/>
      <c r="Q387" s="320"/>
      <c r="R387" s="320"/>
      <c r="S387" s="320"/>
      <c r="T387" s="320"/>
      <c r="U387" s="320"/>
      <c r="V387" s="320"/>
      <c r="W387" s="320"/>
      <c r="X387" s="320"/>
      <c r="Y387" s="320"/>
      <c r="Z387" s="320"/>
      <c r="AA387" s="320"/>
      <c r="AB387" s="320"/>
      <c r="AC387" s="320"/>
      <c r="AD387" s="320"/>
    </row>
    <row r="388" spans="1:30" ht="15.75" customHeight="1">
      <c r="A388" s="320"/>
      <c r="B388" s="320"/>
      <c r="C388" s="320"/>
      <c r="D388" s="320"/>
      <c r="E388" s="337"/>
      <c r="F388" s="320"/>
      <c r="G388" s="320"/>
      <c r="H388" s="320"/>
      <c r="I388" s="320"/>
      <c r="J388" s="320"/>
      <c r="K388" s="338"/>
      <c r="L388" s="320"/>
      <c r="M388" s="320"/>
      <c r="N388" s="320"/>
      <c r="O388" s="320"/>
      <c r="P388" s="320"/>
      <c r="Q388" s="320"/>
      <c r="R388" s="320"/>
      <c r="S388" s="320"/>
      <c r="T388" s="320"/>
      <c r="U388" s="320"/>
      <c r="V388" s="320"/>
      <c r="W388" s="320"/>
      <c r="X388" s="320"/>
      <c r="Y388" s="320"/>
      <c r="Z388" s="320"/>
      <c r="AA388" s="320"/>
      <c r="AB388" s="320"/>
      <c r="AC388" s="320"/>
      <c r="AD388" s="320"/>
    </row>
    <row r="389" spans="1:30" ht="15.75" customHeight="1">
      <c r="A389" s="320"/>
      <c r="B389" s="320"/>
      <c r="C389" s="320"/>
      <c r="D389" s="320"/>
      <c r="E389" s="337"/>
      <c r="F389" s="320"/>
      <c r="G389" s="320"/>
      <c r="H389" s="320"/>
      <c r="I389" s="320"/>
      <c r="J389" s="320"/>
      <c r="K389" s="338"/>
      <c r="L389" s="320"/>
      <c r="M389" s="320"/>
      <c r="N389" s="320"/>
      <c r="O389" s="320"/>
      <c r="P389" s="320"/>
      <c r="Q389" s="320"/>
      <c r="R389" s="320"/>
      <c r="S389" s="320"/>
      <c r="T389" s="320"/>
      <c r="U389" s="320"/>
      <c r="V389" s="320"/>
      <c r="W389" s="320"/>
      <c r="X389" s="320"/>
      <c r="Y389" s="320"/>
      <c r="Z389" s="320"/>
      <c r="AA389" s="320"/>
      <c r="AB389" s="320"/>
      <c r="AC389" s="320"/>
      <c r="AD389" s="320"/>
    </row>
    <row r="390" spans="1:30" ht="15.75" customHeight="1">
      <c r="A390" s="320"/>
      <c r="B390" s="320"/>
      <c r="C390" s="320"/>
      <c r="D390" s="320"/>
      <c r="E390" s="337"/>
      <c r="F390" s="320"/>
      <c r="G390" s="320"/>
      <c r="H390" s="320"/>
      <c r="I390" s="320"/>
      <c r="J390" s="320"/>
      <c r="K390" s="338"/>
      <c r="L390" s="320"/>
      <c r="M390" s="320"/>
      <c r="N390" s="320"/>
      <c r="O390" s="320"/>
      <c r="P390" s="320"/>
      <c r="Q390" s="320"/>
      <c r="R390" s="320"/>
      <c r="S390" s="320"/>
      <c r="T390" s="320"/>
      <c r="U390" s="320"/>
      <c r="V390" s="320"/>
      <c r="W390" s="320"/>
      <c r="X390" s="320"/>
      <c r="Y390" s="320"/>
      <c r="Z390" s="320"/>
      <c r="AA390" s="320"/>
      <c r="AB390" s="320"/>
      <c r="AC390" s="320"/>
      <c r="AD390" s="320"/>
    </row>
    <row r="391" spans="1:30" ht="15.75" customHeight="1">
      <c r="A391" s="320"/>
      <c r="B391" s="320"/>
      <c r="C391" s="320"/>
      <c r="D391" s="320"/>
      <c r="E391" s="337"/>
      <c r="F391" s="320"/>
      <c r="G391" s="320"/>
      <c r="H391" s="320"/>
      <c r="I391" s="320"/>
      <c r="J391" s="320"/>
      <c r="K391" s="338"/>
      <c r="L391" s="320"/>
      <c r="M391" s="320"/>
      <c r="N391" s="320"/>
      <c r="O391" s="320"/>
      <c r="P391" s="320"/>
      <c r="Q391" s="320"/>
      <c r="R391" s="320"/>
      <c r="S391" s="320"/>
      <c r="T391" s="320"/>
      <c r="U391" s="320"/>
      <c r="V391" s="320"/>
      <c r="W391" s="320"/>
      <c r="X391" s="320"/>
      <c r="Y391" s="320"/>
      <c r="Z391" s="320"/>
      <c r="AA391" s="320"/>
      <c r="AB391" s="320"/>
      <c r="AC391" s="320"/>
      <c r="AD391" s="320"/>
    </row>
    <row r="392" spans="1:30" ht="15.75" customHeight="1">
      <c r="A392" s="320"/>
      <c r="B392" s="320"/>
      <c r="C392" s="320"/>
      <c r="D392" s="320"/>
      <c r="E392" s="337"/>
      <c r="F392" s="320"/>
      <c r="G392" s="320"/>
      <c r="H392" s="320"/>
      <c r="I392" s="320"/>
      <c r="J392" s="320"/>
      <c r="K392" s="338"/>
      <c r="L392" s="320"/>
      <c r="M392" s="320"/>
      <c r="N392" s="320"/>
      <c r="O392" s="320"/>
      <c r="P392" s="320"/>
      <c r="Q392" s="320"/>
      <c r="R392" s="320"/>
      <c r="S392" s="320"/>
      <c r="T392" s="320"/>
      <c r="U392" s="320"/>
      <c r="V392" s="320"/>
      <c r="W392" s="320"/>
      <c r="X392" s="320"/>
      <c r="Y392" s="320"/>
      <c r="Z392" s="320"/>
      <c r="AA392" s="320"/>
      <c r="AB392" s="320"/>
      <c r="AC392" s="320"/>
      <c r="AD392" s="320"/>
    </row>
    <row r="393" spans="1:30" ht="15.75" customHeight="1">
      <c r="A393" s="320"/>
      <c r="B393" s="320"/>
      <c r="C393" s="320"/>
      <c r="D393" s="320"/>
      <c r="E393" s="337"/>
      <c r="F393" s="320"/>
      <c r="G393" s="320"/>
      <c r="H393" s="320"/>
      <c r="I393" s="320"/>
      <c r="J393" s="320"/>
      <c r="K393" s="338"/>
      <c r="L393" s="320"/>
      <c r="M393" s="320"/>
      <c r="N393" s="320"/>
      <c r="O393" s="320"/>
      <c r="P393" s="320"/>
      <c r="Q393" s="320"/>
      <c r="R393" s="320"/>
      <c r="S393" s="320"/>
      <c r="T393" s="320"/>
      <c r="U393" s="320"/>
      <c r="V393" s="320"/>
      <c r="W393" s="320"/>
      <c r="X393" s="320"/>
      <c r="Y393" s="320"/>
      <c r="Z393" s="320"/>
      <c r="AA393" s="320"/>
      <c r="AB393" s="320"/>
      <c r="AC393" s="320"/>
      <c r="AD393" s="320"/>
    </row>
    <row r="394" spans="1:30" ht="15.75" customHeight="1">
      <c r="A394" s="320"/>
      <c r="B394" s="320"/>
      <c r="C394" s="320"/>
      <c r="D394" s="320"/>
      <c r="E394" s="337"/>
      <c r="F394" s="320"/>
      <c r="G394" s="320"/>
      <c r="H394" s="320"/>
      <c r="I394" s="320"/>
      <c r="J394" s="320"/>
      <c r="K394" s="338"/>
      <c r="L394" s="320"/>
      <c r="M394" s="320"/>
      <c r="N394" s="320"/>
      <c r="O394" s="320"/>
      <c r="P394" s="320"/>
      <c r="Q394" s="320"/>
      <c r="R394" s="320"/>
      <c r="S394" s="320"/>
      <c r="T394" s="320"/>
      <c r="U394" s="320"/>
      <c r="V394" s="320"/>
      <c r="W394" s="320"/>
      <c r="X394" s="320"/>
      <c r="Y394" s="320"/>
      <c r="Z394" s="320"/>
      <c r="AA394" s="320"/>
      <c r="AB394" s="320"/>
      <c r="AC394" s="320"/>
      <c r="AD394" s="320"/>
    </row>
    <row r="395" spans="1:30" ht="15.75" customHeight="1">
      <c r="A395" s="320"/>
      <c r="B395" s="320"/>
      <c r="C395" s="320"/>
      <c r="D395" s="320"/>
      <c r="E395" s="337"/>
      <c r="F395" s="320"/>
      <c r="G395" s="320"/>
      <c r="H395" s="320"/>
      <c r="I395" s="320"/>
      <c r="J395" s="320"/>
      <c r="K395" s="338"/>
      <c r="L395" s="320"/>
      <c r="M395" s="320"/>
      <c r="N395" s="320"/>
      <c r="O395" s="320"/>
      <c r="P395" s="320"/>
      <c r="Q395" s="320"/>
      <c r="R395" s="320"/>
      <c r="S395" s="320"/>
      <c r="T395" s="320"/>
      <c r="U395" s="320"/>
      <c r="V395" s="320"/>
      <c r="W395" s="320"/>
      <c r="X395" s="320"/>
      <c r="Y395" s="320"/>
      <c r="Z395" s="320"/>
      <c r="AA395" s="320"/>
      <c r="AB395" s="320"/>
      <c r="AC395" s="320"/>
      <c r="AD395" s="320"/>
    </row>
    <row r="396" spans="1:30" ht="15.75" customHeight="1">
      <c r="A396" s="320"/>
      <c r="B396" s="320"/>
      <c r="C396" s="320"/>
      <c r="D396" s="320"/>
      <c r="E396" s="337"/>
      <c r="F396" s="320"/>
      <c r="G396" s="320"/>
      <c r="H396" s="320"/>
      <c r="I396" s="320"/>
      <c r="J396" s="320"/>
      <c r="K396" s="338"/>
      <c r="L396" s="320"/>
      <c r="M396" s="320"/>
      <c r="N396" s="320"/>
      <c r="O396" s="320"/>
      <c r="P396" s="320"/>
      <c r="Q396" s="320"/>
      <c r="R396" s="320"/>
      <c r="S396" s="320"/>
      <c r="T396" s="320"/>
      <c r="U396" s="320"/>
      <c r="V396" s="320"/>
      <c r="W396" s="320"/>
      <c r="X396" s="320"/>
      <c r="Y396" s="320"/>
      <c r="Z396" s="320"/>
      <c r="AA396" s="320"/>
      <c r="AB396" s="320"/>
      <c r="AC396" s="320"/>
      <c r="AD396" s="320"/>
    </row>
    <row r="397" spans="1:30" ht="15.75" customHeight="1">
      <c r="A397" s="320"/>
      <c r="B397" s="320"/>
      <c r="C397" s="320"/>
      <c r="D397" s="320"/>
      <c r="E397" s="337"/>
      <c r="F397" s="320"/>
      <c r="G397" s="320"/>
      <c r="H397" s="320"/>
      <c r="I397" s="320"/>
      <c r="J397" s="320"/>
      <c r="K397" s="338"/>
      <c r="L397" s="320"/>
      <c r="M397" s="320"/>
      <c r="N397" s="320"/>
      <c r="O397" s="320"/>
      <c r="P397" s="320"/>
      <c r="Q397" s="320"/>
      <c r="R397" s="320"/>
      <c r="S397" s="320"/>
      <c r="T397" s="320"/>
      <c r="U397" s="320"/>
      <c r="V397" s="320"/>
      <c r="W397" s="320"/>
      <c r="X397" s="320"/>
      <c r="Y397" s="320"/>
      <c r="Z397" s="320"/>
      <c r="AA397" s="320"/>
      <c r="AB397" s="320"/>
      <c r="AC397" s="320"/>
      <c r="AD397" s="320"/>
    </row>
    <row r="398" spans="1:30" ht="15.75" customHeight="1">
      <c r="A398" s="320"/>
      <c r="B398" s="320"/>
      <c r="C398" s="320"/>
      <c r="D398" s="320"/>
      <c r="E398" s="337"/>
      <c r="F398" s="320"/>
      <c r="G398" s="320"/>
      <c r="H398" s="320"/>
      <c r="I398" s="320"/>
      <c r="J398" s="320"/>
      <c r="K398" s="338"/>
      <c r="L398" s="320"/>
      <c r="M398" s="320"/>
      <c r="N398" s="320"/>
      <c r="O398" s="320"/>
      <c r="P398" s="320"/>
      <c r="Q398" s="320"/>
      <c r="R398" s="320"/>
      <c r="S398" s="320"/>
      <c r="T398" s="320"/>
      <c r="U398" s="320"/>
      <c r="V398" s="320"/>
      <c r="W398" s="320"/>
      <c r="X398" s="320"/>
      <c r="Y398" s="320"/>
      <c r="Z398" s="320"/>
      <c r="AA398" s="320"/>
      <c r="AB398" s="320"/>
      <c r="AC398" s="320"/>
      <c r="AD398" s="320"/>
    </row>
    <row r="399" spans="1:30" ht="15.75" customHeight="1">
      <c r="A399" s="320"/>
      <c r="B399" s="320"/>
      <c r="C399" s="320"/>
      <c r="D399" s="320"/>
      <c r="E399" s="337"/>
      <c r="F399" s="320"/>
      <c r="G399" s="320"/>
      <c r="H399" s="320"/>
      <c r="I399" s="320"/>
      <c r="J399" s="320"/>
      <c r="K399" s="338"/>
      <c r="L399" s="320"/>
      <c r="M399" s="320"/>
      <c r="N399" s="320"/>
      <c r="O399" s="320"/>
      <c r="P399" s="320"/>
      <c r="Q399" s="320"/>
      <c r="R399" s="320"/>
      <c r="S399" s="320"/>
      <c r="T399" s="320"/>
      <c r="U399" s="320"/>
      <c r="V399" s="320"/>
      <c r="W399" s="320"/>
      <c r="X399" s="320"/>
      <c r="Y399" s="320"/>
      <c r="Z399" s="320"/>
      <c r="AA399" s="320"/>
      <c r="AB399" s="320"/>
      <c r="AC399" s="320"/>
      <c r="AD399" s="320"/>
    </row>
    <row r="400" spans="1:30" ht="15.75" customHeight="1">
      <c r="A400" s="320"/>
      <c r="B400" s="320"/>
      <c r="C400" s="320"/>
      <c r="D400" s="320"/>
      <c r="E400" s="337"/>
      <c r="F400" s="320"/>
      <c r="G400" s="320"/>
      <c r="H400" s="320"/>
      <c r="I400" s="320"/>
      <c r="J400" s="320"/>
      <c r="K400" s="338"/>
      <c r="L400" s="320"/>
      <c r="M400" s="320"/>
      <c r="N400" s="320"/>
      <c r="O400" s="320"/>
      <c r="P400" s="320"/>
      <c r="Q400" s="320"/>
      <c r="R400" s="320"/>
      <c r="S400" s="320"/>
      <c r="T400" s="320"/>
      <c r="U400" s="320"/>
      <c r="V400" s="320"/>
      <c r="W400" s="320"/>
      <c r="X400" s="320"/>
      <c r="Y400" s="320"/>
      <c r="Z400" s="320"/>
      <c r="AA400" s="320"/>
      <c r="AB400" s="320"/>
      <c r="AC400" s="320"/>
      <c r="AD400" s="320"/>
    </row>
    <row r="401" spans="1:30" ht="15.75" customHeight="1">
      <c r="A401" s="320"/>
      <c r="B401" s="320"/>
      <c r="C401" s="320"/>
      <c r="D401" s="320"/>
      <c r="E401" s="337"/>
      <c r="F401" s="320"/>
      <c r="G401" s="320"/>
      <c r="H401" s="320"/>
      <c r="I401" s="320"/>
      <c r="J401" s="320"/>
      <c r="K401" s="338"/>
      <c r="L401" s="320"/>
      <c r="M401" s="320"/>
      <c r="N401" s="320"/>
      <c r="O401" s="320"/>
      <c r="P401" s="320"/>
      <c r="Q401" s="320"/>
      <c r="R401" s="320"/>
      <c r="S401" s="320"/>
      <c r="T401" s="320"/>
      <c r="U401" s="320"/>
      <c r="V401" s="320"/>
      <c r="W401" s="320"/>
      <c r="X401" s="320"/>
      <c r="Y401" s="320"/>
      <c r="Z401" s="320"/>
      <c r="AA401" s="320"/>
      <c r="AB401" s="320"/>
      <c r="AC401" s="320"/>
      <c r="AD401" s="320"/>
    </row>
    <row r="402" spans="1:30" ht="15.75" customHeight="1">
      <c r="A402" s="320"/>
      <c r="B402" s="320"/>
      <c r="C402" s="320"/>
      <c r="D402" s="320"/>
      <c r="E402" s="337"/>
      <c r="F402" s="320"/>
      <c r="G402" s="320"/>
      <c r="H402" s="320"/>
      <c r="I402" s="320"/>
      <c r="J402" s="320"/>
      <c r="K402" s="338"/>
      <c r="L402" s="320"/>
      <c r="M402" s="320"/>
      <c r="N402" s="320"/>
      <c r="O402" s="320"/>
      <c r="P402" s="320"/>
      <c r="Q402" s="320"/>
      <c r="R402" s="320"/>
      <c r="S402" s="320"/>
      <c r="T402" s="320"/>
      <c r="U402" s="320"/>
      <c r="V402" s="320"/>
      <c r="W402" s="320"/>
      <c r="X402" s="320"/>
      <c r="Y402" s="320"/>
      <c r="Z402" s="320"/>
      <c r="AA402" s="320"/>
      <c r="AB402" s="320"/>
      <c r="AC402" s="320"/>
      <c r="AD402" s="320"/>
    </row>
    <row r="403" spans="1:30" ht="15.75" customHeight="1">
      <c r="A403" s="320"/>
      <c r="B403" s="320"/>
      <c r="C403" s="320"/>
      <c r="D403" s="320"/>
      <c r="E403" s="337"/>
      <c r="F403" s="320"/>
      <c r="G403" s="320"/>
      <c r="H403" s="320"/>
      <c r="I403" s="320"/>
      <c r="J403" s="320"/>
      <c r="K403" s="338"/>
      <c r="L403" s="320"/>
      <c r="M403" s="320"/>
      <c r="N403" s="320"/>
      <c r="O403" s="320"/>
      <c r="P403" s="320"/>
      <c r="Q403" s="320"/>
      <c r="R403" s="320"/>
      <c r="S403" s="320"/>
      <c r="T403" s="320"/>
      <c r="U403" s="320"/>
      <c r="V403" s="320"/>
      <c r="W403" s="320"/>
      <c r="X403" s="320"/>
      <c r="Y403" s="320"/>
      <c r="Z403" s="320"/>
      <c r="AA403" s="320"/>
      <c r="AB403" s="320"/>
      <c r="AC403" s="320"/>
      <c r="AD403" s="320"/>
    </row>
    <row r="404" spans="1:30" ht="15.75" customHeight="1">
      <c r="A404" s="320"/>
      <c r="B404" s="320"/>
      <c r="C404" s="320"/>
      <c r="D404" s="320"/>
      <c r="E404" s="337"/>
      <c r="F404" s="320"/>
      <c r="G404" s="320"/>
      <c r="H404" s="320"/>
      <c r="I404" s="320"/>
      <c r="J404" s="320"/>
      <c r="K404" s="338"/>
      <c r="L404" s="320"/>
      <c r="M404" s="320"/>
      <c r="N404" s="320"/>
      <c r="O404" s="320"/>
      <c r="P404" s="320"/>
      <c r="Q404" s="320"/>
      <c r="R404" s="320"/>
      <c r="S404" s="320"/>
      <c r="T404" s="320"/>
      <c r="U404" s="320"/>
      <c r="V404" s="320"/>
      <c r="W404" s="320"/>
      <c r="X404" s="320"/>
      <c r="Y404" s="320"/>
      <c r="Z404" s="320"/>
      <c r="AA404" s="320"/>
      <c r="AB404" s="320"/>
      <c r="AC404" s="320"/>
      <c r="AD404" s="320"/>
    </row>
    <row r="405" spans="1:30" ht="15.75" customHeight="1">
      <c r="A405" s="320"/>
      <c r="B405" s="320"/>
      <c r="C405" s="320"/>
      <c r="D405" s="320"/>
      <c r="E405" s="337"/>
      <c r="F405" s="320"/>
      <c r="G405" s="320"/>
      <c r="H405" s="320"/>
      <c r="I405" s="320"/>
      <c r="J405" s="320"/>
      <c r="K405" s="338"/>
      <c r="L405" s="320"/>
      <c r="M405" s="320"/>
      <c r="N405" s="320"/>
      <c r="O405" s="320"/>
      <c r="P405" s="320"/>
      <c r="Q405" s="320"/>
      <c r="R405" s="320"/>
      <c r="S405" s="320"/>
      <c r="T405" s="320"/>
      <c r="U405" s="320"/>
      <c r="V405" s="320"/>
      <c r="W405" s="320"/>
      <c r="X405" s="320"/>
      <c r="Y405" s="320"/>
      <c r="Z405" s="320"/>
      <c r="AA405" s="320"/>
      <c r="AB405" s="320"/>
      <c r="AC405" s="320"/>
      <c r="AD405" s="320"/>
    </row>
    <row r="406" spans="1:30" ht="15.75" customHeight="1">
      <c r="A406" s="320"/>
      <c r="B406" s="320"/>
      <c r="C406" s="320"/>
      <c r="D406" s="320"/>
      <c r="E406" s="337"/>
      <c r="F406" s="320"/>
      <c r="G406" s="320"/>
      <c r="H406" s="320"/>
      <c r="I406" s="320"/>
      <c r="J406" s="320"/>
      <c r="K406" s="338"/>
      <c r="L406" s="320"/>
      <c r="M406" s="320"/>
      <c r="N406" s="320"/>
      <c r="O406" s="320"/>
      <c r="P406" s="320"/>
      <c r="Q406" s="320"/>
      <c r="R406" s="320"/>
      <c r="S406" s="320"/>
      <c r="T406" s="320"/>
      <c r="U406" s="320"/>
      <c r="V406" s="320"/>
      <c r="W406" s="320"/>
      <c r="X406" s="320"/>
      <c r="Y406" s="320"/>
      <c r="Z406" s="320"/>
      <c r="AA406" s="320"/>
      <c r="AB406" s="320"/>
      <c r="AC406" s="320"/>
      <c r="AD406" s="320"/>
    </row>
    <row r="407" spans="1:30" ht="15.75" customHeight="1">
      <c r="A407" s="320"/>
      <c r="B407" s="320"/>
      <c r="C407" s="320"/>
      <c r="D407" s="320"/>
      <c r="E407" s="337"/>
      <c r="F407" s="320"/>
      <c r="G407" s="320"/>
      <c r="H407" s="320"/>
      <c r="I407" s="320"/>
      <c r="J407" s="320"/>
      <c r="K407" s="338"/>
      <c r="L407" s="320"/>
      <c r="M407" s="320"/>
      <c r="N407" s="320"/>
      <c r="O407" s="320"/>
      <c r="P407" s="320"/>
      <c r="Q407" s="320"/>
      <c r="R407" s="320"/>
      <c r="S407" s="320"/>
      <c r="T407" s="320"/>
      <c r="U407" s="320"/>
      <c r="V407" s="320"/>
      <c r="W407" s="320"/>
      <c r="X407" s="320"/>
      <c r="Y407" s="320"/>
      <c r="Z407" s="320"/>
      <c r="AA407" s="320"/>
      <c r="AB407" s="320"/>
      <c r="AC407" s="320"/>
      <c r="AD407" s="320"/>
    </row>
    <row r="408" spans="1:30" ht="15.75" customHeight="1">
      <c r="A408" s="320"/>
      <c r="B408" s="320"/>
      <c r="C408" s="320"/>
      <c r="D408" s="320"/>
      <c r="E408" s="337"/>
      <c r="F408" s="320"/>
      <c r="G408" s="320"/>
      <c r="H408" s="320"/>
      <c r="I408" s="320"/>
      <c r="J408" s="320"/>
      <c r="K408" s="338"/>
      <c r="L408" s="320"/>
      <c r="M408" s="320"/>
      <c r="N408" s="320"/>
      <c r="O408" s="320"/>
      <c r="P408" s="320"/>
      <c r="Q408" s="320"/>
      <c r="R408" s="320"/>
      <c r="S408" s="320"/>
      <c r="T408" s="320"/>
      <c r="U408" s="320"/>
      <c r="V408" s="320"/>
      <c r="W408" s="320"/>
      <c r="X408" s="320"/>
      <c r="Y408" s="320"/>
      <c r="Z408" s="320"/>
      <c r="AA408" s="320"/>
      <c r="AB408" s="320"/>
      <c r="AC408" s="320"/>
      <c r="AD408" s="320"/>
    </row>
    <row r="409" spans="1:30" ht="15.75" customHeight="1">
      <c r="A409" s="320"/>
      <c r="B409" s="320"/>
      <c r="C409" s="320"/>
      <c r="D409" s="320"/>
      <c r="E409" s="337"/>
      <c r="F409" s="320"/>
      <c r="G409" s="320"/>
      <c r="H409" s="320"/>
      <c r="I409" s="320"/>
      <c r="J409" s="320"/>
      <c r="K409" s="338"/>
      <c r="L409" s="320"/>
      <c r="M409" s="320"/>
      <c r="N409" s="320"/>
      <c r="O409" s="320"/>
      <c r="P409" s="320"/>
      <c r="Q409" s="320"/>
      <c r="R409" s="320"/>
      <c r="S409" s="320"/>
      <c r="T409" s="320"/>
      <c r="U409" s="320"/>
      <c r="V409" s="320"/>
      <c r="W409" s="320"/>
      <c r="X409" s="320"/>
      <c r="Y409" s="320"/>
      <c r="Z409" s="320"/>
      <c r="AA409" s="320"/>
      <c r="AB409" s="320"/>
      <c r="AC409" s="320"/>
      <c r="AD409" s="320"/>
    </row>
    <row r="410" spans="1:30" ht="15.75" customHeight="1">
      <c r="A410" s="320"/>
      <c r="B410" s="320"/>
      <c r="C410" s="320"/>
      <c r="D410" s="320"/>
      <c r="E410" s="337"/>
      <c r="F410" s="320"/>
      <c r="G410" s="320"/>
      <c r="H410" s="320"/>
      <c r="I410" s="320"/>
      <c r="J410" s="320"/>
      <c r="K410" s="338"/>
      <c r="L410" s="320"/>
      <c r="M410" s="320"/>
      <c r="N410" s="320"/>
      <c r="O410" s="320"/>
      <c r="P410" s="320"/>
      <c r="Q410" s="320"/>
      <c r="R410" s="320"/>
      <c r="S410" s="320"/>
      <c r="T410" s="320"/>
      <c r="U410" s="320"/>
      <c r="V410" s="320"/>
      <c r="W410" s="320"/>
      <c r="X410" s="320"/>
      <c r="Y410" s="320"/>
      <c r="Z410" s="320"/>
      <c r="AA410" s="320"/>
      <c r="AB410" s="320"/>
      <c r="AC410" s="320"/>
      <c r="AD410" s="320"/>
    </row>
    <row r="411" spans="1:30" ht="15.75" customHeight="1">
      <c r="A411" s="320"/>
      <c r="B411" s="320"/>
      <c r="C411" s="320"/>
      <c r="D411" s="320"/>
      <c r="E411" s="337"/>
      <c r="F411" s="320"/>
      <c r="G411" s="320"/>
      <c r="H411" s="320"/>
      <c r="I411" s="320"/>
      <c r="J411" s="320"/>
      <c r="K411" s="338"/>
      <c r="L411" s="320"/>
      <c r="M411" s="320"/>
      <c r="N411" s="320"/>
      <c r="O411" s="320"/>
      <c r="P411" s="320"/>
      <c r="Q411" s="320"/>
      <c r="R411" s="320"/>
      <c r="S411" s="320"/>
      <c r="T411" s="320"/>
      <c r="U411" s="320"/>
      <c r="V411" s="320"/>
      <c r="W411" s="320"/>
      <c r="X411" s="320"/>
      <c r="Y411" s="320"/>
      <c r="Z411" s="320"/>
      <c r="AA411" s="320"/>
      <c r="AB411" s="320"/>
      <c r="AC411" s="320"/>
      <c r="AD411" s="320"/>
    </row>
    <row r="412" spans="1:30" ht="15.75" customHeight="1">
      <c r="A412" s="320"/>
      <c r="B412" s="320"/>
      <c r="C412" s="320"/>
      <c r="D412" s="320"/>
      <c r="E412" s="337"/>
      <c r="F412" s="320"/>
      <c r="G412" s="320"/>
      <c r="H412" s="320"/>
      <c r="I412" s="320"/>
      <c r="J412" s="320"/>
      <c r="K412" s="338"/>
      <c r="L412" s="320"/>
      <c r="M412" s="320"/>
      <c r="N412" s="320"/>
      <c r="O412" s="320"/>
      <c r="P412" s="320"/>
      <c r="Q412" s="320"/>
      <c r="R412" s="320"/>
      <c r="S412" s="320"/>
      <c r="T412" s="320"/>
      <c r="U412" s="320"/>
      <c r="V412" s="320"/>
      <c r="W412" s="320"/>
      <c r="X412" s="320"/>
      <c r="Y412" s="320"/>
      <c r="Z412" s="320"/>
      <c r="AA412" s="320"/>
      <c r="AB412" s="320"/>
      <c r="AC412" s="320"/>
      <c r="AD412" s="320"/>
    </row>
    <row r="413" spans="1:30" ht="15.75" customHeight="1">
      <c r="A413" s="320"/>
      <c r="B413" s="320"/>
      <c r="C413" s="320"/>
      <c r="D413" s="320"/>
      <c r="E413" s="337"/>
      <c r="F413" s="320"/>
      <c r="G413" s="320"/>
      <c r="H413" s="320"/>
      <c r="I413" s="320"/>
      <c r="J413" s="320"/>
      <c r="K413" s="338"/>
      <c r="L413" s="320"/>
      <c r="M413" s="320"/>
      <c r="N413" s="320"/>
      <c r="O413" s="320"/>
      <c r="P413" s="320"/>
      <c r="Q413" s="320"/>
      <c r="R413" s="320"/>
      <c r="S413" s="320"/>
      <c r="T413" s="320"/>
      <c r="U413" s="320"/>
      <c r="V413" s="320"/>
      <c r="W413" s="320"/>
      <c r="X413" s="320"/>
      <c r="Y413" s="320"/>
      <c r="Z413" s="320"/>
      <c r="AA413" s="320"/>
      <c r="AB413" s="320"/>
      <c r="AC413" s="320"/>
      <c r="AD413" s="320"/>
    </row>
    <row r="414" spans="1:30" ht="15.75" customHeight="1">
      <c r="A414" s="320"/>
      <c r="B414" s="320"/>
      <c r="C414" s="320"/>
      <c r="D414" s="320"/>
      <c r="E414" s="337"/>
      <c r="F414" s="320"/>
      <c r="G414" s="320"/>
      <c r="H414" s="320"/>
      <c r="I414" s="320"/>
      <c r="J414" s="320"/>
      <c r="K414" s="338"/>
      <c r="L414" s="320"/>
      <c r="M414" s="320"/>
      <c r="N414" s="320"/>
      <c r="O414" s="320"/>
      <c r="P414" s="320"/>
      <c r="Q414" s="320"/>
      <c r="R414" s="320"/>
      <c r="S414" s="320"/>
      <c r="T414" s="320"/>
      <c r="U414" s="320"/>
      <c r="V414" s="320"/>
      <c r="W414" s="320"/>
      <c r="X414" s="320"/>
      <c r="Y414" s="320"/>
      <c r="Z414" s="320"/>
      <c r="AA414" s="320"/>
      <c r="AB414" s="320"/>
      <c r="AC414" s="320"/>
      <c r="AD414" s="320"/>
    </row>
    <row r="415" spans="1:30" ht="15.75" customHeight="1">
      <c r="A415" s="320"/>
      <c r="B415" s="320"/>
      <c r="C415" s="320"/>
      <c r="D415" s="320"/>
      <c r="E415" s="337"/>
      <c r="F415" s="320"/>
      <c r="G415" s="320"/>
      <c r="H415" s="320"/>
      <c r="I415" s="320"/>
      <c r="J415" s="320"/>
      <c r="K415" s="338"/>
      <c r="L415" s="320"/>
      <c r="M415" s="320"/>
      <c r="N415" s="320"/>
      <c r="O415" s="320"/>
      <c r="P415" s="320"/>
      <c r="Q415" s="320"/>
      <c r="R415" s="320"/>
      <c r="S415" s="320"/>
      <c r="T415" s="320"/>
      <c r="U415" s="320"/>
      <c r="V415" s="320"/>
      <c r="W415" s="320"/>
      <c r="X415" s="320"/>
      <c r="Y415" s="320"/>
      <c r="Z415" s="320"/>
      <c r="AA415" s="320"/>
      <c r="AB415" s="320"/>
      <c r="AC415" s="320"/>
      <c r="AD415" s="320"/>
    </row>
    <row r="416" spans="1:30" ht="15.75" customHeight="1">
      <c r="A416" s="320"/>
      <c r="B416" s="320"/>
      <c r="C416" s="320"/>
      <c r="D416" s="320"/>
      <c r="E416" s="337"/>
      <c r="F416" s="320"/>
      <c r="G416" s="320"/>
      <c r="H416" s="320"/>
      <c r="I416" s="320"/>
      <c r="J416" s="320"/>
      <c r="K416" s="338"/>
      <c r="L416" s="320"/>
      <c r="M416" s="320"/>
      <c r="N416" s="320"/>
      <c r="O416" s="320"/>
      <c r="P416" s="320"/>
      <c r="Q416" s="320"/>
      <c r="R416" s="320"/>
      <c r="S416" s="320"/>
      <c r="T416" s="320"/>
      <c r="U416" s="320"/>
      <c r="V416" s="320"/>
      <c r="W416" s="320"/>
      <c r="X416" s="320"/>
      <c r="Y416" s="320"/>
      <c r="Z416" s="320"/>
      <c r="AA416" s="320"/>
      <c r="AB416" s="320"/>
      <c r="AC416" s="320"/>
      <c r="AD416" s="320"/>
    </row>
    <row r="417" spans="1:30" ht="15.75" customHeight="1">
      <c r="A417" s="320"/>
      <c r="B417" s="320"/>
      <c r="C417" s="320"/>
      <c r="D417" s="320"/>
      <c r="E417" s="337"/>
      <c r="F417" s="320"/>
      <c r="G417" s="320"/>
      <c r="H417" s="320"/>
      <c r="I417" s="320"/>
      <c r="J417" s="320"/>
      <c r="K417" s="338"/>
      <c r="L417" s="320"/>
      <c r="M417" s="320"/>
      <c r="N417" s="320"/>
      <c r="O417" s="320"/>
      <c r="P417" s="320"/>
      <c r="Q417" s="320"/>
      <c r="R417" s="320"/>
      <c r="S417" s="320"/>
      <c r="T417" s="320"/>
      <c r="U417" s="320"/>
      <c r="V417" s="320"/>
      <c r="W417" s="320"/>
      <c r="X417" s="320"/>
      <c r="Y417" s="320"/>
      <c r="Z417" s="320"/>
      <c r="AA417" s="320"/>
      <c r="AB417" s="320"/>
      <c r="AC417" s="320"/>
      <c r="AD417" s="320"/>
    </row>
    <row r="418" spans="1:30" ht="15.75" customHeight="1">
      <c r="A418" s="320"/>
      <c r="B418" s="320"/>
      <c r="C418" s="320"/>
      <c r="D418" s="320"/>
      <c r="E418" s="337"/>
      <c r="F418" s="320"/>
      <c r="G418" s="320"/>
      <c r="H418" s="320"/>
      <c r="I418" s="320"/>
      <c r="J418" s="320"/>
      <c r="K418" s="338"/>
      <c r="L418" s="320"/>
      <c r="M418" s="320"/>
      <c r="N418" s="320"/>
      <c r="O418" s="320"/>
      <c r="P418" s="320"/>
      <c r="Q418" s="320"/>
      <c r="R418" s="320"/>
      <c r="S418" s="320"/>
      <c r="T418" s="320"/>
      <c r="U418" s="320"/>
      <c r="V418" s="320"/>
      <c r="W418" s="320"/>
      <c r="X418" s="320"/>
      <c r="Y418" s="320"/>
      <c r="Z418" s="320"/>
      <c r="AA418" s="320"/>
      <c r="AB418" s="320"/>
      <c r="AC418" s="320"/>
      <c r="AD418" s="320"/>
    </row>
    <row r="419" spans="1:30" ht="15.75" customHeight="1">
      <c r="A419" s="320"/>
      <c r="B419" s="320"/>
      <c r="C419" s="320"/>
      <c r="D419" s="320"/>
      <c r="E419" s="337"/>
      <c r="F419" s="320"/>
      <c r="G419" s="320"/>
      <c r="H419" s="320"/>
      <c r="I419" s="320"/>
      <c r="J419" s="320"/>
      <c r="K419" s="338"/>
      <c r="L419" s="320"/>
      <c r="M419" s="320"/>
      <c r="N419" s="320"/>
      <c r="O419" s="320"/>
      <c r="P419" s="320"/>
      <c r="Q419" s="320"/>
      <c r="R419" s="320"/>
      <c r="S419" s="320"/>
      <c r="T419" s="320"/>
      <c r="U419" s="320"/>
      <c r="V419" s="320"/>
      <c r="W419" s="320"/>
      <c r="X419" s="320"/>
      <c r="Y419" s="320"/>
      <c r="Z419" s="320"/>
      <c r="AA419" s="320"/>
      <c r="AB419" s="320"/>
      <c r="AC419" s="320"/>
      <c r="AD419" s="320"/>
    </row>
    <row r="420" spans="1:30" ht="15.75" customHeight="1">
      <c r="A420" s="320"/>
      <c r="B420" s="320"/>
      <c r="C420" s="320"/>
      <c r="D420" s="320"/>
      <c r="E420" s="337"/>
      <c r="F420" s="320"/>
      <c r="G420" s="320"/>
      <c r="H420" s="320"/>
      <c r="I420" s="320"/>
      <c r="J420" s="320"/>
      <c r="K420" s="338"/>
      <c r="L420" s="320"/>
      <c r="M420" s="320"/>
      <c r="N420" s="320"/>
      <c r="O420" s="320"/>
      <c r="P420" s="320"/>
      <c r="Q420" s="320"/>
      <c r="R420" s="320"/>
      <c r="S420" s="320"/>
      <c r="T420" s="320"/>
      <c r="U420" s="320"/>
      <c r="V420" s="320"/>
      <c r="W420" s="320"/>
      <c r="X420" s="320"/>
      <c r="Y420" s="320"/>
      <c r="Z420" s="320"/>
      <c r="AA420" s="320"/>
      <c r="AB420" s="320"/>
      <c r="AC420" s="320"/>
      <c r="AD420" s="320"/>
    </row>
    <row r="421" spans="1:30" ht="15.75" customHeight="1">
      <c r="A421" s="320"/>
      <c r="B421" s="320"/>
      <c r="C421" s="320"/>
      <c r="D421" s="320"/>
      <c r="E421" s="337"/>
      <c r="F421" s="320"/>
      <c r="G421" s="320"/>
      <c r="H421" s="320"/>
      <c r="I421" s="320"/>
      <c r="J421" s="320"/>
      <c r="K421" s="338"/>
      <c r="L421" s="320"/>
      <c r="M421" s="320"/>
      <c r="N421" s="320"/>
      <c r="O421" s="320"/>
      <c r="P421" s="320"/>
      <c r="Q421" s="320"/>
      <c r="R421" s="320"/>
      <c r="S421" s="320"/>
      <c r="T421" s="320"/>
      <c r="U421" s="320"/>
      <c r="V421" s="320"/>
      <c r="W421" s="320"/>
      <c r="X421" s="320"/>
      <c r="Y421" s="320"/>
      <c r="Z421" s="320"/>
      <c r="AA421" s="320"/>
      <c r="AB421" s="320"/>
      <c r="AC421" s="320"/>
      <c r="AD421" s="320"/>
    </row>
    <row r="422" spans="1:30" ht="15.75" customHeight="1">
      <c r="A422" s="320"/>
      <c r="B422" s="320"/>
      <c r="C422" s="320"/>
      <c r="D422" s="320"/>
      <c r="E422" s="337"/>
      <c r="F422" s="320"/>
      <c r="G422" s="320"/>
      <c r="H422" s="320"/>
      <c r="I422" s="320"/>
      <c r="J422" s="320"/>
      <c r="K422" s="338"/>
      <c r="L422" s="320"/>
      <c r="M422" s="320"/>
      <c r="N422" s="320"/>
      <c r="O422" s="320"/>
      <c r="P422" s="320"/>
      <c r="Q422" s="320"/>
      <c r="R422" s="320"/>
      <c r="S422" s="320"/>
      <c r="T422" s="320"/>
      <c r="U422" s="320"/>
      <c r="V422" s="320"/>
      <c r="W422" s="320"/>
      <c r="X422" s="320"/>
      <c r="Y422" s="320"/>
      <c r="Z422" s="320"/>
      <c r="AA422" s="320"/>
      <c r="AB422" s="320"/>
      <c r="AC422" s="320"/>
      <c r="AD422" s="320"/>
    </row>
    <row r="423" spans="1:30" ht="15.75" customHeight="1">
      <c r="A423" s="320"/>
      <c r="B423" s="320"/>
      <c r="C423" s="320"/>
      <c r="D423" s="320"/>
      <c r="E423" s="337"/>
      <c r="F423" s="320"/>
      <c r="G423" s="320"/>
      <c r="H423" s="320"/>
      <c r="I423" s="320"/>
      <c r="J423" s="320"/>
      <c r="K423" s="338"/>
      <c r="L423" s="320"/>
      <c r="M423" s="320"/>
      <c r="N423" s="320"/>
      <c r="O423" s="320"/>
      <c r="P423" s="320"/>
      <c r="Q423" s="320"/>
      <c r="R423" s="320"/>
      <c r="S423" s="320"/>
      <c r="T423" s="320"/>
      <c r="U423" s="320"/>
      <c r="V423" s="320"/>
      <c r="W423" s="320"/>
      <c r="X423" s="320"/>
      <c r="Y423" s="320"/>
      <c r="Z423" s="320"/>
      <c r="AA423" s="320"/>
      <c r="AB423" s="320"/>
      <c r="AC423" s="320"/>
      <c r="AD423" s="320"/>
    </row>
    <row r="424" spans="1:30" ht="15.75" customHeight="1">
      <c r="A424" s="320"/>
      <c r="B424" s="320"/>
      <c r="C424" s="320"/>
      <c r="D424" s="320"/>
      <c r="E424" s="337"/>
      <c r="F424" s="320"/>
      <c r="G424" s="320"/>
      <c r="H424" s="320"/>
      <c r="I424" s="320"/>
      <c r="J424" s="320"/>
      <c r="K424" s="338"/>
      <c r="L424" s="320"/>
      <c r="M424" s="320"/>
      <c r="N424" s="320"/>
      <c r="O424" s="320"/>
      <c r="P424" s="320"/>
      <c r="Q424" s="320"/>
      <c r="R424" s="320"/>
      <c r="S424" s="320"/>
      <c r="T424" s="320"/>
      <c r="U424" s="320"/>
      <c r="V424" s="320"/>
      <c r="W424" s="320"/>
      <c r="X424" s="320"/>
      <c r="Y424" s="320"/>
      <c r="Z424" s="320"/>
      <c r="AA424" s="320"/>
      <c r="AB424" s="320"/>
      <c r="AC424" s="320"/>
      <c r="AD424" s="320"/>
    </row>
    <row r="425" spans="1:30" ht="15.75" customHeight="1">
      <c r="A425" s="320"/>
      <c r="B425" s="320"/>
      <c r="C425" s="320"/>
      <c r="D425" s="320"/>
      <c r="E425" s="337"/>
      <c r="F425" s="320"/>
      <c r="G425" s="320"/>
      <c r="H425" s="320"/>
      <c r="I425" s="320"/>
      <c r="J425" s="320"/>
      <c r="K425" s="338"/>
      <c r="L425" s="320"/>
      <c r="M425" s="320"/>
      <c r="N425" s="320"/>
      <c r="O425" s="320"/>
      <c r="P425" s="320"/>
      <c r="Q425" s="320"/>
      <c r="R425" s="320"/>
      <c r="S425" s="320"/>
      <c r="T425" s="320"/>
      <c r="U425" s="320"/>
      <c r="V425" s="320"/>
      <c r="W425" s="320"/>
      <c r="X425" s="320"/>
      <c r="Y425" s="320"/>
      <c r="Z425" s="320"/>
      <c r="AA425" s="320"/>
      <c r="AB425" s="320"/>
      <c r="AC425" s="320"/>
      <c r="AD425" s="320"/>
    </row>
    <row r="426" spans="1:30" ht="15.75" customHeight="1">
      <c r="A426" s="320"/>
      <c r="B426" s="320"/>
      <c r="C426" s="320"/>
      <c r="D426" s="320"/>
      <c r="E426" s="337"/>
      <c r="F426" s="320"/>
      <c r="G426" s="320"/>
      <c r="H426" s="320"/>
      <c r="I426" s="320"/>
      <c r="J426" s="320"/>
      <c r="K426" s="338"/>
      <c r="L426" s="320"/>
      <c r="M426" s="320"/>
      <c r="N426" s="320"/>
      <c r="O426" s="320"/>
      <c r="P426" s="320"/>
      <c r="Q426" s="320"/>
      <c r="R426" s="320"/>
      <c r="S426" s="320"/>
      <c r="T426" s="320"/>
      <c r="U426" s="320"/>
      <c r="V426" s="320"/>
      <c r="W426" s="320"/>
      <c r="X426" s="320"/>
      <c r="Y426" s="320"/>
      <c r="Z426" s="320"/>
      <c r="AA426" s="320"/>
      <c r="AB426" s="320"/>
      <c r="AC426" s="320"/>
      <c r="AD426" s="320"/>
    </row>
    <row r="427" spans="1:30" ht="15.75" customHeight="1">
      <c r="A427" s="320"/>
      <c r="B427" s="320"/>
      <c r="C427" s="320"/>
      <c r="D427" s="320"/>
      <c r="E427" s="337"/>
      <c r="F427" s="320"/>
      <c r="G427" s="320"/>
      <c r="H427" s="320"/>
      <c r="I427" s="320"/>
      <c r="J427" s="320"/>
      <c r="K427" s="338"/>
      <c r="L427" s="320"/>
      <c r="M427" s="320"/>
      <c r="N427" s="320"/>
      <c r="O427" s="320"/>
      <c r="P427" s="320"/>
      <c r="Q427" s="320"/>
      <c r="R427" s="320"/>
      <c r="S427" s="320"/>
      <c r="T427" s="320"/>
      <c r="U427" s="320"/>
      <c r="V427" s="320"/>
      <c r="W427" s="320"/>
      <c r="X427" s="320"/>
      <c r="Y427" s="320"/>
      <c r="Z427" s="320"/>
      <c r="AA427" s="320"/>
      <c r="AB427" s="320"/>
      <c r="AC427" s="320"/>
      <c r="AD427" s="320"/>
    </row>
    <row r="428" spans="1:30" ht="15.75" customHeight="1">
      <c r="A428" s="320"/>
      <c r="B428" s="320"/>
      <c r="C428" s="320"/>
      <c r="D428" s="320"/>
      <c r="E428" s="337"/>
      <c r="F428" s="320"/>
      <c r="G428" s="320"/>
      <c r="H428" s="320"/>
      <c r="I428" s="320"/>
      <c r="J428" s="320"/>
      <c r="K428" s="338"/>
      <c r="L428" s="320"/>
      <c r="M428" s="320"/>
      <c r="N428" s="320"/>
      <c r="O428" s="320"/>
      <c r="P428" s="320"/>
      <c r="Q428" s="320"/>
      <c r="R428" s="320"/>
      <c r="S428" s="320"/>
      <c r="T428" s="320"/>
      <c r="U428" s="320"/>
      <c r="V428" s="320"/>
      <c r="W428" s="320"/>
      <c r="X428" s="320"/>
      <c r="Y428" s="320"/>
      <c r="Z428" s="320"/>
      <c r="AA428" s="320"/>
      <c r="AB428" s="320"/>
      <c r="AC428" s="320"/>
      <c r="AD428" s="320"/>
    </row>
    <row r="429" spans="1:30" ht="15.75" customHeight="1">
      <c r="A429" s="320"/>
      <c r="B429" s="320"/>
      <c r="C429" s="320"/>
      <c r="D429" s="320"/>
      <c r="E429" s="337"/>
      <c r="F429" s="320"/>
      <c r="G429" s="320"/>
      <c r="H429" s="320"/>
      <c r="I429" s="320"/>
      <c r="J429" s="320"/>
      <c r="K429" s="338"/>
      <c r="L429" s="320"/>
      <c r="M429" s="320"/>
      <c r="N429" s="320"/>
      <c r="O429" s="320"/>
      <c r="P429" s="320"/>
      <c r="Q429" s="320"/>
      <c r="R429" s="320"/>
      <c r="S429" s="320"/>
      <c r="T429" s="320"/>
      <c r="U429" s="320"/>
      <c r="V429" s="320"/>
      <c r="W429" s="320"/>
      <c r="X429" s="320"/>
      <c r="Y429" s="320"/>
      <c r="Z429" s="320"/>
      <c r="AA429" s="320"/>
      <c r="AB429" s="320"/>
      <c r="AC429" s="320"/>
      <c r="AD429" s="320"/>
    </row>
    <row r="430" spans="1:30" ht="15.75" customHeight="1">
      <c r="A430" s="320"/>
      <c r="B430" s="320"/>
      <c r="C430" s="320"/>
      <c r="D430" s="320"/>
      <c r="E430" s="337"/>
      <c r="F430" s="320"/>
      <c r="G430" s="320"/>
      <c r="H430" s="320"/>
      <c r="I430" s="320"/>
      <c r="J430" s="320"/>
      <c r="K430" s="338"/>
      <c r="L430" s="320"/>
      <c r="M430" s="320"/>
      <c r="N430" s="320"/>
      <c r="O430" s="320"/>
      <c r="P430" s="320"/>
      <c r="Q430" s="320"/>
      <c r="R430" s="320"/>
      <c r="S430" s="320"/>
      <c r="T430" s="320"/>
      <c r="U430" s="320"/>
      <c r="V430" s="320"/>
      <c r="W430" s="320"/>
      <c r="X430" s="320"/>
      <c r="Y430" s="320"/>
      <c r="Z430" s="320"/>
      <c r="AA430" s="320"/>
      <c r="AB430" s="320"/>
      <c r="AC430" s="320"/>
      <c r="AD430" s="320"/>
    </row>
    <row r="431" spans="1:30" ht="15.75" customHeight="1">
      <c r="A431" s="320"/>
      <c r="B431" s="320"/>
      <c r="C431" s="320"/>
      <c r="D431" s="320"/>
      <c r="E431" s="337"/>
      <c r="F431" s="320"/>
      <c r="G431" s="320"/>
      <c r="H431" s="320"/>
      <c r="I431" s="320"/>
      <c r="J431" s="320"/>
      <c r="K431" s="338"/>
      <c r="L431" s="320"/>
      <c r="M431" s="320"/>
      <c r="N431" s="320"/>
      <c r="O431" s="320"/>
      <c r="P431" s="320"/>
      <c r="Q431" s="320"/>
      <c r="R431" s="320"/>
      <c r="S431" s="320"/>
      <c r="T431" s="320"/>
      <c r="U431" s="320"/>
      <c r="V431" s="320"/>
      <c r="W431" s="320"/>
      <c r="X431" s="320"/>
      <c r="Y431" s="320"/>
      <c r="Z431" s="320"/>
      <c r="AA431" s="320"/>
      <c r="AB431" s="320"/>
      <c r="AC431" s="320"/>
      <c r="AD431" s="320"/>
    </row>
    <row r="432" spans="1:30" ht="15.75" customHeight="1">
      <c r="A432" s="320"/>
      <c r="B432" s="320"/>
      <c r="C432" s="320"/>
      <c r="D432" s="320"/>
      <c r="E432" s="337"/>
      <c r="F432" s="320"/>
      <c r="G432" s="320"/>
      <c r="H432" s="320"/>
      <c r="I432" s="320"/>
      <c r="J432" s="320"/>
      <c r="K432" s="338"/>
      <c r="L432" s="320"/>
      <c r="M432" s="320"/>
      <c r="N432" s="320"/>
      <c r="O432" s="320"/>
      <c r="P432" s="320"/>
      <c r="Q432" s="320"/>
      <c r="R432" s="320"/>
      <c r="S432" s="320"/>
      <c r="T432" s="320"/>
      <c r="U432" s="320"/>
      <c r="V432" s="320"/>
      <c r="W432" s="320"/>
      <c r="X432" s="320"/>
      <c r="Y432" s="320"/>
      <c r="Z432" s="320"/>
      <c r="AA432" s="320"/>
      <c r="AB432" s="320"/>
      <c r="AC432" s="320"/>
      <c r="AD432" s="320"/>
    </row>
    <row r="433" spans="1:30" ht="15.75" customHeight="1">
      <c r="A433" s="320"/>
      <c r="B433" s="320"/>
      <c r="C433" s="320"/>
      <c r="D433" s="320"/>
      <c r="E433" s="337"/>
      <c r="F433" s="320"/>
      <c r="G433" s="320"/>
      <c r="H433" s="320"/>
      <c r="I433" s="320"/>
      <c r="J433" s="320"/>
      <c r="K433" s="338"/>
      <c r="L433" s="320"/>
      <c r="M433" s="320"/>
      <c r="N433" s="320"/>
      <c r="O433" s="320"/>
      <c r="P433" s="320"/>
      <c r="Q433" s="320"/>
      <c r="R433" s="320"/>
      <c r="S433" s="320"/>
      <c r="T433" s="320"/>
      <c r="U433" s="320"/>
      <c r="V433" s="320"/>
      <c r="W433" s="320"/>
      <c r="X433" s="320"/>
      <c r="Y433" s="320"/>
      <c r="Z433" s="320"/>
      <c r="AA433" s="320"/>
      <c r="AB433" s="320"/>
      <c r="AC433" s="320"/>
      <c r="AD433" s="320"/>
    </row>
    <row r="434" spans="1:30" ht="15.75" customHeight="1">
      <c r="A434" s="320"/>
      <c r="B434" s="320"/>
      <c r="C434" s="320"/>
      <c r="D434" s="320"/>
      <c r="E434" s="337"/>
      <c r="F434" s="320"/>
      <c r="G434" s="320"/>
      <c r="H434" s="320"/>
      <c r="I434" s="320"/>
      <c r="J434" s="320"/>
      <c r="K434" s="338"/>
      <c r="L434" s="320"/>
      <c r="M434" s="320"/>
      <c r="N434" s="320"/>
      <c r="O434" s="320"/>
      <c r="P434" s="320"/>
      <c r="Q434" s="320"/>
      <c r="R434" s="320"/>
      <c r="S434" s="320"/>
      <c r="T434" s="320"/>
      <c r="U434" s="320"/>
      <c r="V434" s="320"/>
      <c r="W434" s="320"/>
      <c r="X434" s="320"/>
      <c r="Y434" s="320"/>
      <c r="Z434" s="320"/>
      <c r="AA434" s="320"/>
      <c r="AB434" s="320"/>
      <c r="AC434" s="320"/>
      <c r="AD434" s="320"/>
    </row>
    <row r="435" spans="1:30" ht="15.75" customHeight="1">
      <c r="A435" s="320"/>
      <c r="B435" s="320"/>
      <c r="C435" s="320"/>
      <c r="D435" s="320"/>
      <c r="E435" s="337"/>
      <c r="F435" s="320"/>
      <c r="G435" s="320"/>
      <c r="H435" s="320"/>
      <c r="I435" s="320"/>
      <c r="J435" s="320"/>
      <c r="K435" s="338"/>
      <c r="L435" s="320"/>
      <c r="M435" s="320"/>
      <c r="N435" s="320"/>
      <c r="O435" s="320"/>
      <c r="P435" s="320"/>
      <c r="Q435" s="320"/>
      <c r="R435" s="320"/>
      <c r="S435" s="320"/>
      <c r="T435" s="320"/>
      <c r="U435" s="320"/>
      <c r="V435" s="320"/>
      <c r="W435" s="320"/>
      <c r="X435" s="320"/>
      <c r="Y435" s="320"/>
      <c r="Z435" s="320"/>
      <c r="AA435" s="320"/>
      <c r="AB435" s="320"/>
      <c r="AC435" s="320"/>
      <c r="AD435" s="320"/>
    </row>
    <row r="436" spans="1:30" ht="15.75" customHeight="1">
      <c r="A436" s="320"/>
      <c r="B436" s="320"/>
      <c r="C436" s="320"/>
      <c r="D436" s="320"/>
      <c r="E436" s="337"/>
      <c r="F436" s="320"/>
      <c r="G436" s="320"/>
      <c r="H436" s="320"/>
      <c r="I436" s="320"/>
      <c r="J436" s="320"/>
      <c r="K436" s="338"/>
      <c r="L436" s="320"/>
      <c r="M436" s="320"/>
      <c r="N436" s="320"/>
      <c r="O436" s="320"/>
      <c r="P436" s="320"/>
      <c r="Q436" s="320"/>
      <c r="R436" s="320"/>
      <c r="S436" s="320"/>
      <c r="T436" s="320"/>
      <c r="U436" s="320"/>
      <c r="V436" s="320"/>
      <c r="W436" s="320"/>
      <c r="X436" s="320"/>
      <c r="Y436" s="320"/>
      <c r="Z436" s="320"/>
      <c r="AA436" s="320"/>
      <c r="AB436" s="320"/>
      <c r="AC436" s="320"/>
      <c r="AD436" s="320"/>
    </row>
    <row r="437" spans="1:30" ht="15.75" customHeight="1">
      <c r="A437" s="320"/>
      <c r="B437" s="320"/>
      <c r="C437" s="320"/>
      <c r="D437" s="320"/>
      <c r="E437" s="337"/>
      <c r="F437" s="320"/>
      <c r="G437" s="320"/>
      <c r="H437" s="320"/>
      <c r="I437" s="320"/>
      <c r="J437" s="320"/>
      <c r="K437" s="338"/>
      <c r="L437" s="320"/>
      <c r="M437" s="320"/>
      <c r="N437" s="320"/>
      <c r="O437" s="320"/>
      <c r="P437" s="320"/>
      <c r="Q437" s="320"/>
      <c r="R437" s="320"/>
      <c r="S437" s="320"/>
      <c r="T437" s="320"/>
      <c r="U437" s="320"/>
      <c r="V437" s="320"/>
      <c r="W437" s="320"/>
      <c r="X437" s="320"/>
      <c r="Y437" s="320"/>
      <c r="Z437" s="320"/>
      <c r="AA437" s="320"/>
      <c r="AB437" s="320"/>
      <c r="AC437" s="320"/>
      <c r="AD437" s="320"/>
    </row>
    <row r="438" spans="1:30" ht="15.75" customHeight="1">
      <c r="A438" s="320"/>
      <c r="B438" s="320"/>
      <c r="C438" s="320"/>
      <c r="D438" s="320"/>
      <c r="E438" s="337"/>
      <c r="F438" s="320"/>
      <c r="G438" s="320"/>
      <c r="H438" s="320"/>
      <c r="I438" s="320"/>
      <c r="J438" s="320"/>
      <c r="K438" s="338"/>
      <c r="L438" s="320"/>
      <c r="M438" s="320"/>
      <c r="N438" s="320"/>
      <c r="O438" s="320"/>
      <c r="P438" s="320"/>
      <c r="Q438" s="320"/>
      <c r="R438" s="320"/>
      <c r="S438" s="320"/>
      <c r="T438" s="320"/>
      <c r="U438" s="320"/>
      <c r="V438" s="320"/>
      <c r="W438" s="320"/>
      <c r="X438" s="320"/>
      <c r="Y438" s="320"/>
      <c r="Z438" s="320"/>
      <c r="AA438" s="320"/>
      <c r="AB438" s="320"/>
      <c r="AC438" s="320"/>
      <c r="AD438" s="320"/>
    </row>
    <row r="439" spans="1:30" ht="15.75" customHeight="1">
      <c r="A439" s="320"/>
      <c r="B439" s="320"/>
      <c r="C439" s="320"/>
      <c r="D439" s="320"/>
      <c r="E439" s="337"/>
      <c r="F439" s="320"/>
      <c r="G439" s="320"/>
      <c r="H439" s="320"/>
      <c r="I439" s="320"/>
      <c r="J439" s="320"/>
      <c r="K439" s="338"/>
      <c r="L439" s="320"/>
      <c r="M439" s="320"/>
      <c r="N439" s="320"/>
      <c r="O439" s="320"/>
      <c r="P439" s="320"/>
      <c r="Q439" s="320"/>
      <c r="R439" s="320"/>
      <c r="S439" s="320"/>
      <c r="T439" s="320"/>
      <c r="U439" s="320"/>
      <c r="V439" s="320"/>
      <c r="W439" s="320"/>
      <c r="X439" s="320"/>
      <c r="Y439" s="320"/>
      <c r="Z439" s="320"/>
      <c r="AA439" s="320"/>
      <c r="AB439" s="320"/>
      <c r="AC439" s="320"/>
      <c r="AD439" s="320"/>
    </row>
    <row r="440" spans="1:30" ht="15.75" customHeight="1">
      <c r="A440" s="320"/>
      <c r="B440" s="320"/>
      <c r="C440" s="320"/>
      <c r="D440" s="320"/>
      <c r="E440" s="337"/>
      <c r="F440" s="320"/>
      <c r="G440" s="320"/>
      <c r="H440" s="320"/>
      <c r="I440" s="320"/>
      <c r="J440" s="320"/>
      <c r="K440" s="338"/>
      <c r="L440" s="320"/>
      <c r="M440" s="320"/>
      <c r="N440" s="320"/>
      <c r="O440" s="320"/>
      <c r="P440" s="320"/>
      <c r="Q440" s="320"/>
      <c r="R440" s="320"/>
      <c r="S440" s="320"/>
      <c r="T440" s="320"/>
      <c r="U440" s="320"/>
      <c r="V440" s="320"/>
      <c r="W440" s="320"/>
      <c r="X440" s="320"/>
      <c r="Y440" s="320"/>
      <c r="Z440" s="320"/>
      <c r="AA440" s="320"/>
      <c r="AB440" s="320"/>
      <c r="AC440" s="320"/>
      <c r="AD440" s="320"/>
    </row>
    <row r="441" spans="1:30" ht="15.75" customHeight="1">
      <c r="A441" s="320"/>
      <c r="B441" s="320"/>
      <c r="C441" s="320"/>
      <c r="D441" s="320"/>
      <c r="E441" s="337"/>
      <c r="F441" s="320"/>
      <c r="G441" s="320"/>
      <c r="H441" s="320"/>
      <c r="I441" s="320"/>
      <c r="J441" s="320"/>
      <c r="K441" s="338"/>
      <c r="L441" s="320"/>
      <c r="M441" s="320"/>
      <c r="N441" s="320"/>
      <c r="O441" s="320"/>
      <c r="P441" s="320"/>
      <c r="Q441" s="320"/>
      <c r="R441" s="320"/>
      <c r="S441" s="320"/>
      <c r="T441" s="320"/>
      <c r="U441" s="320"/>
      <c r="V441" s="320"/>
      <c r="W441" s="320"/>
      <c r="X441" s="320"/>
      <c r="Y441" s="320"/>
      <c r="Z441" s="320"/>
      <c r="AA441" s="320"/>
      <c r="AB441" s="320"/>
      <c r="AC441" s="320"/>
      <c r="AD441" s="320"/>
    </row>
    <row r="442" spans="1:30" ht="15.75" customHeight="1">
      <c r="A442" s="320"/>
      <c r="B442" s="320"/>
      <c r="C442" s="320"/>
      <c r="D442" s="320"/>
      <c r="E442" s="337"/>
      <c r="F442" s="320"/>
      <c r="G442" s="320"/>
      <c r="H442" s="320"/>
      <c r="I442" s="320"/>
      <c r="J442" s="320"/>
      <c r="K442" s="338"/>
      <c r="L442" s="320"/>
      <c r="M442" s="320"/>
      <c r="N442" s="320"/>
      <c r="O442" s="320"/>
      <c r="P442" s="320"/>
      <c r="Q442" s="320"/>
      <c r="R442" s="320"/>
      <c r="S442" s="320"/>
      <c r="T442" s="320"/>
      <c r="U442" s="320"/>
      <c r="V442" s="320"/>
      <c r="W442" s="320"/>
      <c r="X442" s="320"/>
      <c r="Y442" s="320"/>
      <c r="Z442" s="320"/>
      <c r="AA442" s="320"/>
      <c r="AB442" s="320"/>
      <c r="AC442" s="320"/>
      <c r="AD442" s="320"/>
    </row>
    <row r="443" spans="1:30" ht="15.75" customHeight="1">
      <c r="A443" s="320"/>
      <c r="B443" s="320"/>
      <c r="C443" s="320"/>
      <c r="D443" s="320"/>
      <c r="E443" s="337"/>
      <c r="F443" s="320"/>
      <c r="G443" s="320"/>
      <c r="H443" s="320"/>
      <c r="I443" s="320"/>
      <c r="J443" s="320"/>
      <c r="K443" s="338"/>
      <c r="L443" s="320"/>
      <c r="M443" s="320"/>
      <c r="N443" s="320"/>
      <c r="O443" s="320"/>
      <c r="P443" s="320"/>
      <c r="Q443" s="320"/>
      <c r="R443" s="320"/>
      <c r="S443" s="320"/>
      <c r="T443" s="320"/>
      <c r="U443" s="320"/>
      <c r="V443" s="320"/>
      <c r="W443" s="320"/>
      <c r="X443" s="320"/>
      <c r="Y443" s="320"/>
      <c r="Z443" s="320"/>
      <c r="AA443" s="320"/>
      <c r="AB443" s="320"/>
      <c r="AC443" s="320"/>
      <c r="AD443" s="320"/>
    </row>
    <row r="444" spans="1:30" ht="15.75" customHeight="1">
      <c r="A444" s="320"/>
      <c r="B444" s="320"/>
      <c r="C444" s="320"/>
      <c r="D444" s="320"/>
      <c r="E444" s="337"/>
      <c r="F444" s="320"/>
      <c r="G444" s="320"/>
      <c r="H444" s="320"/>
      <c r="I444" s="320"/>
      <c r="J444" s="320"/>
      <c r="K444" s="338"/>
      <c r="L444" s="320"/>
      <c r="M444" s="320"/>
      <c r="N444" s="320"/>
      <c r="O444" s="320"/>
      <c r="P444" s="320"/>
      <c r="Q444" s="320"/>
      <c r="R444" s="320"/>
      <c r="S444" s="320"/>
      <c r="T444" s="320"/>
      <c r="U444" s="320"/>
      <c r="V444" s="320"/>
      <c r="W444" s="320"/>
      <c r="X444" s="320"/>
      <c r="Y444" s="320"/>
      <c r="Z444" s="320"/>
      <c r="AA444" s="320"/>
      <c r="AB444" s="320"/>
      <c r="AC444" s="320"/>
      <c r="AD444" s="320"/>
    </row>
    <row r="445" spans="1:30" ht="15.75" customHeight="1">
      <c r="A445" s="320"/>
      <c r="B445" s="320"/>
      <c r="C445" s="320"/>
      <c r="D445" s="320"/>
      <c r="E445" s="337"/>
      <c r="F445" s="320"/>
      <c r="G445" s="320"/>
      <c r="H445" s="320"/>
      <c r="I445" s="320"/>
      <c r="J445" s="320"/>
      <c r="K445" s="338"/>
      <c r="L445" s="320"/>
      <c r="M445" s="320"/>
      <c r="N445" s="320"/>
      <c r="O445" s="320"/>
      <c r="P445" s="320"/>
      <c r="Q445" s="320"/>
      <c r="R445" s="320"/>
      <c r="S445" s="320"/>
      <c r="T445" s="320"/>
      <c r="U445" s="320"/>
      <c r="V445" s="320"/>
      <c r="W445" s="320"/>
      <c r="X445" s="320"/>
      <c r="Y445" s="320"/>
      <c r="Z445" s="320"/>
      <c r="AA445" s="320"/>
      <c r="AB445" s="320"/>
      <c r="AC445" s="320"/>
      <c r="AD445" s="320"/>
    </row>
    <row r="446" spans="1:30" ht="15.75" customHeight="1">
      <c r="A446" s="320"/>
      <c r="B446" s="320"/>
      <c r="C446" s="320"/>
      <c r="D446" s="320"/>
      <c r="E446" s="337"/>
      <c r="F446" s="320"/>
      <c r="G446" s="320"/>
      <c r="H446" s="320"/>
      <c r="I446" s="320"/>
      <c r="J446" s="320"/>
      <c r="K446" s="338"/>
      <c r="L446" s="320"/>
      <c r="M446" s="320"/>
      <c r="N446" s="320"/>
      <c r="O446" s="320"/>
      <c r="P446" s="320"/>
      <c r="Q446" s="320"/>
      <c r="R446" s="320"/>
      <c r="S446" s="320"/>
      <c r="T446" s="320"/>
      <c r="U446" s="320"/>
      <c r="V446" s="320"/>
      <c r="W446" s="320"/>
      <c r="X446" s="320"/>
      <c r="Y446" s="320"/>
      <c r="Z446" s="320"/>
      <c r="AA446" s="320"/>
      <c r="AB446" s="320"/>
      <c r="AC446" s="320"/>
      <c r="AD446" s="320"/>
    </row>
    <row r="447" spans="1:30" ht="15.75" customHeight="1">
      <c r="A447" s="320"/>
      <c r="B447" s="320"/>
      <c r="C447" s="320"/>
      <c r="D447" s="320"/>
      <c r="E447" s="337"/>
      <c r="F447" s="320"/>
      <c r="G447" s="320"/>
      <c r="H447" s="320"/>
      <c r="I447" s="320"/>
      <c r="J447" s="320"/>
      <c r="K447" s="338"/>
      <c r="L447" s="320"/>
      <c r="M447" s="320"/>
      <c r="N447" s="320"/>
      <c r="O447" s="320"/>
      <c r="P447" s="320"/>
      <c r="Q447" s="320"/>
      <c r="R447" s="320"/>
      <c r="S447" s="320"/>
      <c r="T447" s="320"/>
      <c r="U447" s="320"/>
      <c r="V447" s="320"/>
      <c r="W447" s="320"/>
      <c r="X447" s="320"/>
      <c r="Y447" s="320"/>
      <c r="Z447" s="320"/>
      <c r="AA447" s="320"/>
      <c r="AB447" s="320"/>
      <c r="AC447" s="320"/>
      <c r="AD447" s="320"/>
    </row>
    <row r="448" spans="1:30" ht="15.75" customHeight="1">
      <c r="A448" s="320"/>
      <c r="B448" s="320"/>
      <c r="C448" s="320"/>
      <c r="D448" s="320"/>
      <c r="E448" s="337"/>
      <c r="F448" s="320"/>
      <c r="G448" s="320"/>
      <c r="H448" s="320"/>
      <c r="I448" s="320"/>
      <c r="J448" s="320"/>
      <c r="K448" s="338"/>
      <c r="L448" s="320"/>
      <c r="M448" s="320"/>
      <c r="N448" s="320"/>
      <c r="O448" s="320"/>
      <c r="P448" s="320"/>
      <c r="Q448" s="320"/>
      <c r="R448" s="320"/>
      <c r="S448" s="320"/>
      <c r="T448" s="320"/>
      <c r="U448" s="320"/>
      <c r="V448" s="320"/>
      <c r="W448" s="320"/>
      <c r="X448" s="320"/>
      <c r="Y448" s="320"/>
      <c r="Z448" s="320"/>
      <c r="AA448" s="320"/>
      <c r="AB448" s="320"/>
      <c r="AC448" s="320"/>
      <c r="AD448" s="320"/>
    </row>
    <row r="449" spans="1:30" ht="15.75" customHeight="1">
      <c r="A449" s="320"/>
      <c r="B449" s="320"/>
      <c r="C449" s="320"/>
      <c r="D449" s="320"/>
      <c r="E449" s="337"/>
      <c r="F449" s="320"/>
      <c r="G449" s="320"/>
      <c r="H449" s="320"/>
      <c r="I449" s="320"/>
      <c r="J449" s="320"/>
      <c r="K449" s="338"/>
      <c r="L449" s="320"/>
      <c r="M449" s="320"/>
      <c r="N449" s="320"/>
      <c r="O449" s="320"/>
      <c r="P449" s="320"/>
      <c r="Q449" s="320"/>
      <c r="R449" s="320"/>
      <c r="S449" s="320"/>
      <c r="T449" s="320"/>
      <c r="U449" s="320"/>
      <c r="V449" s="320"/>
      <c r="W449" s="320"/>
      <c r="X449" s="320"/>
      <c r="Y449" s="320"/>
      <c r="Z449" s="320"/>
      <c r="AA449" s="320"/>
      <c r="AB449" s="320"/>
      <c r="AC449" s="320"/>
      <c r="AD449" s="320"/>
    </row>
    <row r="450" spans="1:30" ht="15.75" customHeight="1">
      <c r="A450" s="320"/>
      <c r="B450" s="320"/>
      <c r="C450" s="320"/>
      <c r="D450" s="320"/>
      <c r="E450" s="337"/>
      <c r="F450" s="320"/>
      <c r="G450" s="320"/>
      <c r="H450" s="320"/>
      <c r="I450" s="320"/>
      <c r="J450" s="320"/>
      <c r="K450" s="338"/>
      <c r="L450" s="320"/>
      <c r="M450" s="320"/>
      <c r="N450" s="320"/>
      <c r="O450" s="320"/>
      <c r="P450" s="320"/>
      <c r="Q450" s="320"/>
      <c r="R450" s="320"/>
      <c r="S450" s="320"/>
      <c r="T450" s="320"/>
      <c r="U450" s="320"/>
      <c r="V450" s="320"/>
      <c r="W450" s="320"/>
      <c r="X450" s="320"/>
      <c r="Y450" s="320"/>
      <c r="Z450" s="320"/>
      <c r="AA450" s="320"/>
      <c r="AB450" s="320"/>
      <c r="AC450" s="320"/>
      <c r="AD450" s="320"/>
    </row>
    <row r="451" spans="1:30" ht="15.75" customHeight="1">
      <c r="A451" s="320"/>
      <c r="B451" s="320"/>
      <c r="C451" s="320"/>
      <c r="D451" s="320"/>
      <c r="E451" s="337"/>
      <c r="F451" s="320"/>
      <c r="G451" s="320"/>
      <c r="H451" s="320"/>
      <c r="I451" s="320"/>
      <c r="J451" s="320"/>
      <c r="K451" s="338"/>
      <c r="L451" s="320"/>
      <c r="M451" s="320"/>
      <c r="N451" s="320"/>
      <c r="O451" s="320"/>
      <c r="P451" s="320"/>
      <c r="Q451" s="320"/>
      <c r="R451" s="320"/>
      <c r="S451" s="320"/>
      <c r="T451" s="320"/>
      <c r="U451" s="320"/>
      <c r="V451" s="320"/>
      <c r="W451" s="320"/>
      <c r="X451" s="320"/>
      <c r="Y451" s="320"/>
      <c r="Z451" s="320"/>
      <c r="AA451" s="320"/>
      <c r="AB451" s="320"/>
      <c r="AC451" s="320"/>
      <c r="AD451" s="320"/>
    </row>
    <row r="452" spans="1:30" ht="15.75" customHeight="1">
      <c r="A452" s="320"/>
      <c r="B452" s="320"/>
      <c r="C452" s="320"/>
      <c r="D452" s="320"/>
      <c r="E452" s="337"/>
      <c r="F452" s="320"/>
      <c r="G452" s="320"/>
      <c r="H452" s="320"/>
      <c r="I452" s="320"/>
      <c r="J452" s="320"/>
      <c r="K452" s="338"/>
      <c r="L452" s="320"/>
      <c r="M452" s="320"/>
      <c r="N452" s="320"/>
      <c r="O452" s="320"/>
      <c r="P452" s="320"/>
      <c r="Q452" s="320"/>
      <c r="R452" s="320"/>
      <c r="S452" s="320"/>
      <c r="T452" s="320"/>
      <c r="U452" s="320"/>
      <c r="V452" s="320"/>
      <c r="W452" s="320"/>
      <c r="X452" s="320"/>
      <c r="Y452" s="320"/>
      <c r="Z452" s="320"/>
      <c r="AA452" s="320"/>
      <c r="AB452" s="320"/>
      <c r="AC452" s="320"/>
      <c r="AD452" s="320"/>
    </row>
    <row r="453" spans="1:30" ht="15.75" customHeight="1">
      <c r="A453" s="320"/>
      <c r="B453" s="320"/>
      <c r="C453" s="320"/>
      <c r="D453" s="320"/>
      <c r="E453" s="337"/>
      <c r="F453" s="320"/>
      <c r="G453" s="320"/>
      <c r="H453" s="320"/>
      <c r="I453" s="320"/>
      <c r="J453" s="320"/>
      <c r="K453" s="338"/>
      <c r="L453" s="320"/>
      <c r="M453" s="320"/>
      <c r="N453" s="320"/>
      <c r="O453" s="320"/>
      <c r="P453" s="320"/>
      <c r="Q453" s="320"/>
      <c r="R453" s="320"/>
      <c r="S453" s="320"/>
      <c r="T453" s="320"/>
      <c r="U453" s="320"/>
      <c r="V453" s="320"/>
      <c r="W453" s="320"/>
      <c r="X453" s="320"/>
      <c r="Y453" s="320"/>
      <c r="Z453" s="320"/>
      <c r="AA453" s="320"/>
      <c r="AB453" s="320"/>
      <c r="AC453" s="320"/>
      <c r="AD453" s="320"/>
    </row>
    <row r="454" spans="1:30" ht="15.75" customHeight="1">
      <c r="A454" s="320"/>
      <c r="B454" s="320"/>
      <c r="C454" s="320"/>
      <c r="D454" s="320"/>
      <c r="E454" s="337"/>
      <c r="F454" s="320"/>
      <c r="G454" s="320"/>
      <c r="H454" s="320"/>
      <c r="I454" s="320"/>
      <c r="J454" s="320"/>
      <c r="K454" s="338"/>
      <c r="L454" s="320"/>
      <c r="M454" s="320"/>
      <c r="N454" s="320"/>
      <c r="O454" s="320"/>
      <c r="P454" s="320"/>
      <c r="Q454" s="320"/>
      <c r="R454" s="320"/>
      <c r="S454" s="320"/>
      <c r="T454" s="320"/>
      <c r="U454" s="320"/>
      <c r="V454" s="320"/>
      <c r="W454" s="320"/>
      <c r="X454" s="320"/>
      <c r="Y454" s="320"/>
      <c r="Z454" s="320"/>
      <c r="AA454" s="320"/>
      <c r="AB454" s="320"/>
      <c r="AC454" s="320"/>
      <c r="AD454" s="320"/>
    </row>
    <row r="455" spans="1:30" ht="15.75" customHeight="1">
      <c r="A455" s="320"/>
      <c r="B455" s="320"/>
      <c r="C455" s="320"/>
      <c r="D455" s="320"/>
      <c r="E455" s="337"/>
      <c r="F455" s="320"/>
      <c r="G455" s="320"/>
      <c r="H455" s="320"/>
      <c r="I455" s="320"/>
      <c r="J455" s="320"/>
      <c r="K455" s="338"/>
      <c r="L455" s="320"/>
      <c r="M455" s="320"/>
      <c r="N455" s="320"/>
      <c r="O455" s="320"/>
      <c r="P455" s="320"/>
      <c r="Q455" s="320"/>
      <c r="R455" s="320"/>
      <c r="S455" s="320"/>
      <c r="T455" s="320"/>
      <c r="U455" s="320"/>
      <c r="V455" s="320"/>
      <c r="W455" s="320"/>
      <c r="X455" s="320"/>
      <c r="Y455" s="320"/>
      <c r="Z455" s="320"/>
      <c r="AA455" s="320"/>
      <c r="AB455" s="320"/>
      <c r="AC455" s="320"/>
      <c r="AD455" s="320"/>
    </row>
    <row r="456" spans="1:30" ht="15.75" customHeight="1">
      <c r="A456" s="320"/>
      <c r="B456" s="320"/>
      <c r="C456" s="320"/>
      <c r="D456" s="320"/>
      <c r="E456" s="337"/>
      <c r="F456" s="320"/>
      <c r="G456" s="320"/>
      <c r="H456" s="320"/>
      <c r="I456" s="320"/>
      <c r="J456" s="320"/>
      <c r="K456" s="338"/>
      <c r="L456" s="320"/>
      <c r="M456" s="320"/>
      <c r="N456" s="320"/>
      <c r="O456" s="320"/>
      <c r="P456" s="320"/>
      <c r="Q456" s="320"/>
      <c r="R456" s="320"/>
      <c r="S456" s="320"/>
      <c r="T456" s="320"/>
      <c r="U456" s="320"/>
      <c r="V456" s="320"/>
      <c r="W456" s="320"/>
      <c r="X456" s="320"/>
      <c r="Y456" s="320"/>
      <c r="Z456" s="320"/>
      <c r="AA456" s="320"/>
      <c r="AB456" s="320"/>
      <c r="AC456" s="320"/>
      <c r="AD456" s="320"/>
    </row>
    <row r="457" spans="1:30" ht="15.75" customHeight="1">
      <c r="A457" s="320"/>
      <c r="B457" s="320"/>
      <c r="C457" s="320"/>
      <c r="D457" s="320"/>
      <c r="E457" s="337"/>
      <c r="F457" s="320"/>
      <c r="G457" s="320"/>
      <c r="H457" s="320"/>
      <c r="I457" s="320"/>
      <c r="J457" s="320"/>
      <c r="K457" s="338"/>
      <c r="L457" s="320"/>
      <c r="M457" s="320"/>
      <c r="N457" s="320"/>
      <c r="O457" s="320"/>
      <c r="P457" s="320"/>
      <c r="Q457" s="320"/>
      <c r="R457" s="320"/>
      <c r="S457" s="320"/>
      <c r="T457" s="320"/>
      <c r="U457" s="320"/>
      <c r="V457" s="320"/>
      <c r="W457" s="320"/>
      <c r="X457" s="320"/>
      <c r="Y457" s="320"/>
      <c r="Z457" s="320"/>
      <c r="AA457" s="320"/>
      <c r="AB457" s="320"/>
      <c r="AC457" s="320"/>
      <c r="AD457" s="320"/>
    </row>
    <row r="458" spans="1:30" ht="15.75" customHeight="1">
      <c r="A458" s="320"/>
      <c r="B458" s="320"/>
      <c r="C458" s="320"/>
      <c r="D458" s="320"/>
      <c r="E458" s="337"/>
      <c r="F458" s="320"/>
      <c r="G458" s="320"/>
      <c r="H458" s="320"/>
      <c r="I458" s="320"/>
      <c r="J458" s="320"/>
      <c r="K458" s="338"/>
      <c r="L458" s="320"/>
      <c r="M458" s="320"/>
      <c r="N458" s="320"/>
      <c r="O458" s="320"/>
      <c r="P458" s="320"/>
      <c r="Q458" s="320"/>
      <c r="R458" s="320"/>
      <c r="S458" s="320"/>
      <c r="T458" s="320"/>
      <c r="U458" s="320"/>
      <c r="V458" s="320"/>
      <c r="W458" s="320"/>
      <c r="X458" s="320"/>
      <c r="Y458" s="320"/>
      <c r="Z458" s="320"/>
      <c r="AA458" s="320"/>
      <c r="AB458" s="320"/>
      <c r="AC458" s="320"/>
      <c r="AD458" s="320"/>
    </row>
    <row r="459" spans="1:30" ht="15.75" customHeight="1">
      <c r="A459" s="320"/>
      <c r="B459" s="320"/>
      <c r="C459" s="320"/>
      <c r="D459" s="320"/>
      <c r="E459" s="337"/>
      <c r="F459" s="320"/>
      <c r="G459" s="320"/>
      <c r="H459" s="320"/>
      <c r="I459" s="320"/>
      <c r="J459" s="320"/>
      <c r="K459" s="338"/>
      <c r="L459" s="320"/>
      <c r="M459" s="320"/>
      <c r="N459" s="320"/>
      <c r="O459" s="320"/>
      <c r="P459" s="320"/>
      <c r="Q459" s="320"/>
      <c r="R459" s="320"/>
      <c r="S459" s="320"/>
      <c r="T459" s="320"/>
      <c r="U459" s="320"/>
      <c r="V459" s="320"/>
      <c r="W459" s="320"/>
      <c r="X459" s="320"/>
      <c r="Y459" s="320"/>
      <c r="Z459" s="320"/>
      <c r="AA459" s="320"/>
      <c r="AB459" s="320"/>
      <c r="AC459" s="320"/>
      <c r="AD459" s="320"/>
    </row>
    <row r="460" spans="1:30" ht="15.75" customHeight="1">
      <c r="A460" s="320"/>
      <c r="B460" s="320"/>
      <c r="C460" s="320"/>
      <c r="D460" s="320"/>
      <c r="E460" s="337"/>
      <c r="F460" s="320"/>
      <c r="G460" s="320"/>
      <c r="H460" s="320"/>
      <c r="I460" s="320"/>
      <c r="J460" s="320"/>
      <c r="K460" s="338"/>
      <c r="L460" s="320"/>
      <c r="M460" s="320"/>
      <c r="N460" s="320"/>
      <c r="O460" s="320"/>
      <c r="P460" s="320"/>
      <c r="Q460" s="320"/>
      <c r="R460" s="320"/>
      <c r="S460" s="320"/>
      <c r="T460" s="320"/>
      <c r="U460" s="320"/>
      <c r="V460" s="320"/>
      <c r="W460" s="320"/>
      <c r="X460" s="320"/>
      <c r="Y460" s="320"/>
      <c r="Z460" s="320"/>
      <c r="AA460" s="320"/>
      <c r="AB460" s="320"/>
      <c r="AC460" s="320"/>
      <c r="AD460" s="320"/>
    </row>
    <row r="461" spans="1:30" ht="15.75" customHeight="1">
      <c r="A461" s="320"/>
      <c r="B461" s="320"/>
      <c r="C461" s="320"/>
      <c r="D461" s="320"/>
      <c r="E461" s="337"/>
      <c r="F461" s="320"/>
      <c r="G461" s="320"/>
      <c r="H461" s="320"/>
      <c r="I461" s="320"/>
      <c r="J461" s="320"/>
      <c r="K461" s="338"/>
      <c r="L461" s="320"/>
      <c r="M461" s="320"/>
      <c r="N461" s="320"/>
      <c r="O461" s="320"/>
      <c r="P461" s="320"/>
      <c r="Q461" s="320"/>
      <c r="R461" s="320"/>
      <c r="S461" s="320"/>
      <c r="T461" s="320"/>
      <c r="U461" s="320"/>
      <c r="V461" s="320"/>
      <c r="W461" s="320"/>
      <c r="X461" s="320"/>
      <c r="Y461" s="320"/>
      <c r="Z461" s="320"/>
      <c r="AA461" s="320"/>
      <c r="AB461" s="320"/>
      <c r="AC461" s="320"/>
      <c r="AD461" s="320"/>
    </row>
    <row r="462" spans="1:30" ht="15.75" customHeight="1">
      <c r="A462" s="320"/>
      <c r="B462" s="320"/>
      <c r="C462" s="320"/>
      <c r="D462" s="320"/>
      <c r="E462" s="337"/>
      <c r="F462" s="320"/>
      <c r="G462" s="320"/>
      <c r="H462" s="320"/>
      <c r="I462" s="320"/>
      <c r="J462" s="320"/>
      <c r="K462" s="338"/>
      <c r="L462" s="320"/>
      <c r="M462" s="320"/>
      <c r="N462" s="320"/>
      <c r="O462" s="320"/>
      <c r="P462" s="320"/>
      <c r="Q462" s="320"/>
      <c r="R462" s="320"/>
      <c r="S462" s="320"/>
      <c r="T462" s="320"/>
      <c r="U462" s="320"/>
      <c r="V462" s="320"/>
      <c r="W462" s="320"/>
      <c r="X462" s="320"/>
      <c r="Y462" s="320"/>
      <c r="Z462" s="320"/>
      <c r="AA462" s="320"/>
      <c r="AB462" s="320"/>
      <c r="AC462" s="320"/>
      <c r="AD462" s="320"/>
    </row>
    <row r="463" spans="1:30" ht="15.75" customHeight="1">
      <c r="A463" s="320"/>
      <c r="B463" s="320"/>
      <c r="C463" s="320"/>
      <c r="D463" s="320"/>
      <c r="E463" s="337"/>
      <c r="F463" s="320"/>
      <c r="G463" s="320"/>
      <c r="H463" s="320"/>
      <c r="I463" s="320"/>
      <c r="J463" s="320"/>
      <c r="K463" s="338"/>
      <c r="L463" s="320"/>
      <c r="M463" s="320"/>
      <c r="N463" s="320"/>
      <c r="O463" s="320"/>
      <c r="P463" s="320"/>
      <c r="Q463" s="320"/>
      <c r="R463" s="320"/>
      <c r="S463" s="320"/>
      <c r="T463" s="320"/>
      <c r="U463" s="320"/>
      <c r="V463" s="320"/>
      <c r="W463" s="320"/>
      <c r="X463" s="320"/>
      <c r="Y463" s="320"/>
      <c r="Z463" s="320"/>
      <c r="AA463" s="320"/>
      <c r="AB463" s="320"/>
      <c r="AC463" s="320"/>
      <c r="AD463" s="320"/>
    </row>
    <row r="464" spans="1:30" ht="15.75" customHeight="1">
      <c r="A464" s="320"/>
      <c r="B464" s="320"/>
      <c r="C464" s="320"/>
      <c r="D464" s="320"/>
      <c r="E464" s="337"/>
      <c r="F464" s="320"/>
      <c r="G464" s="320"/>
      <c r="H464" s="320"/>
      <c r="I464" s="320"/>
      <c r="J464" s="320"/>
      <c r="K464" s="338"/>
      <c r="L464" s="320"/>
      <c r="M464" s="320"/>
      <c r="N464" s="320"/>
      <c r="O464" s="320"/>
      <c r="P464" s="320"/>
      <c r="Q464" s="320"/>
      <c r="R464" s="320"/>
      <c r="S464" s="320"/>
      <c r="T464" s="320"/>
      <c r="U464" s="320"/>
      <c r="V464" s="320"/>
      <c r="W464" s="320"/>
      <c r="X464" s="320"/>
      <c r="Y464" s="320"/>
      <c r="Z464" s="320"/>
      <c r="AA464" s="320"/>
      <c r="AB464" s="320"/>
      <c r="AC464" s="320"/>
      <c r="AD464" s="320"/>
    </row>
    <row r="465" spans="1:30" ht="15.75" customHeight="1">
      <c r="A465" s="320"/>
      <c r="B465" s="320"/>
      <c r="C465" s="320"/>
      <c r="D465" s="320"/>
      <c r="E465" s="337"/>
      <c r="F465" s="320"/>
      <c r="G465" s="320"/>
      <c r="H465" s="320"/>
      <c r="I465" s="320"/>
      <c r="J465" s="320"/>
      <c r="K465" s="338"/>
      <c r="L465" s="320"/>
      <c r="M465" s="320"/>
      <c r="N465" s="320"/>
      <c r="O465" s="320"/>
      <c r="P465" s="320"/>
      <c r="Q465" s="320"/>
      <c r="R465" s="320"/>
      <c r="S465" s="320"/>
      <c r="T465" s="320"/>
      <c r="U465" s="320"/>
      <c r="V465" s="320"/>
      <c r="W465" s="320"/>
      <c r="X465" s="320"/>
      <c r="Y465" s="320"/>
      <c r="Z465" s="320"/>
      <c r="AA465" s="320"/>
      <c r="AB465" s="320"/>
      <c r="AC465" s="320"/>
      <c r="AD465" s="320"/>
    </row>
    <row r="466" spans="1:30" ht="15.75" customHeight="1">
      <c r="A466" s="320"/>
      <c r="B466" s="320"/>
      <c r="C466" s="320"/>
      <c r="D466" s="320"/>
      <c r="E466" s="337"/>
      <c r="F466" s="320"/>
      <c r="G466" s="320"/>
      <c r="H466" s="320"/>
      <c r="I466" s="320"/>
      <c r="J466" s="320"/>
      <c r="K466" s="338"/>
      <c r="L466" s="320"/>
      <c r="M466" s="320"/>
      <c r="N466" s="320"/>
      <c r="O466" s="320"/>
      <c r="P466" s="320"/>
      <c r="Q466" s="320"/>
      <c r="R466" s="320"/>
      <c r="S466" s="320"/>
      <c r="T466" s="320"/>
      <c r="U466" s="320"/>
      <c r="V466" s="320"/>
      <c r="W466" s="320"/>
      <c r="X466" s="320"/>
      <c r="Y466" s="320"/>
      <c r="Z466" s="320"/>
      <c r="AA466" s="320"/>
      <c r="AB466" s="320"/>
      <c r="AC466" s="320"/>
      <c r="AD466" s="320"/>
    </row>
    <row r="467" spans="1:30" ht="15.75" customHeight="1">
      <c r="A467" s="320"/>
      <c r="B467" s="320"/>
      <c r="C467" s="320"/>
      <c r="D467" s="320"/>
      <c r="E467" s="337"/>
      <c r="F467" s="320"/>
      <c r="G467" s="320"/>
      <c r="H467" s="320"/>
      <c r="I467" s="320"/>
      <c r="J467" s="320"/>
      <c r="K467" s="338"/>
      <c r="L467" s="320"/>
      <c r="M467" s="320"/>
      <c r="N467" s="320"/>
      <c r="O467" s="320"/>
      <c r="P467" s="320"/>
      <c r="Q467" s="320"/>
      <c r="R467" s="320"/>
      <c r="S467" s="320"/>
      <c r="T467" s="320"/>
      <c r="U467" s="320"/>
      <c r="V467" s="320"/>
      <c r="W467" s="320"/>
      <c r="X467" s="320"/>
      <c r="Y467" s="320"/>
      <c r="Z467" s="320"/>
      <c r="AA467" s="320"/>
      <c r="AB467" s="320"/>
      <c r="AC467" s="320"/>
      <c r="AD467" s="320"/>
    </row>
    <row r="468" spans="1:30" ht="15.75" customHeight="1">
      <c r="A468" s="320"/>
      <c r="B468" s="320"/>
      <c r="C468" s="320"/>
      <c r="D468" s="320"/>
      <c r="E468" s="337"/>
      <c r="F468" s="320"/>
      <c r="G468" s="320"/>
      <c r="H468" s="320"/>
      <c r="I468" s="320"/>
      <c r="J468" s="320"/>
      <c r="K468" s="338"/>
      <c r="L468" s="320"/>
      <c r="M468" s="320"/>
      <c r="N468" s="320"/>
      <c r="O468" s="320"/>
      <c r="P468" s="320"/>
      <c r="Q468" s="320"/>
      <c r="R468" s="320"/>
      <c r="S468" s="320"/>
      <c r="T468" s="320"/>
      <c r="U468" s="320"/>
      <c r="V468" s="320"/>
      <c r="W468" s="320"/>
      <c r="X468" s="320"/>
      <c r="Y468" s="320"/>
      <c r="Z468" s="320"/>
      <c r="AA468" s="320"/>
      <c r="AB468" s="320"/>
      <c r="AC468" s="320"/>
      <c r="AD468" s="320"/>
    </row>
    <row r="469" spans="1:30" ht="15.75" customHeight="1">
      <c r="A469" s="320"/>
      <c r="B469" s="320"/>
      <c r="C469" s="320"/>
      <c r="D469" s="320"/>
      <c r="E469" s="337"/>
      <c r="F469" s="320"/>
      <c r="G469" s="320"/>
      <c r="H469" s="320"/>
      <c r="I469" s="320"/>
      <c r="J469" s="320"/>
      <c r="K469" s="338"/>
      <c r="L469" s="320"/>
      <c r="M469" s="320"/>
      <c r="N469" s="320"/>
      <c r="O469" s="320"/>
      <c r="P469" s="320"/>
      <c r="Q469" s="320"/>
      <c r="R469" s="320"/>
      <c r="S469" s="320"/>
      <c r="T469" s="320"/>
      <c r="U469" s="320"/>
      <c r="V469" s="320"/>
      <c r="W469" s="320"/>
      <c r="X469" s="320"/>
      <c r="Y469" s="320"/>
      <c r="Z469" s="320"/>
      <c r="AA469" s="320"/>
      <c r="AB469" s="320"/>
      <c r="AC469" s="320"/>
      <c r="AD469" s="320"/>
    </row>
    <row r="470" spans="1:30" ht="15.75" customHeight="1">
      <c r="A470" s="320"/>
      <c r="B470" s="320"/>
      <c r="C470" s="320"/>
      <c r="D470" s="320"/>
      <c r="E470" s="337"/>
      <c r="F470" s="320"/>
      <c r="G470" s="320"/>
      <c r="H470" s="320"/>
      <c r="I470" s="320"/>
      <c r="J470" s="320"/>
      <c r="K470" s="338"/>
      <c r="L470" s="320"/>
      <c r="M470" s="320"/>
      <c r="N470" s="320"/>
      <c r="O470" s="320"/>
      <c r="P470" s="320"/>
      <c r="Q470" s="320"/>
      <c r="R470" s="320"/>
      <c r="S470" s="320"/>
      <c r="T470" s="320"/>
      <c r="U470" s="320"/>
      <c r="V470" s="320"/>
      <c r="W470" s="320"/>
      <c r="X470" s="320"/>
      <c r="Y470" s="320"/>
      <c r="Z470" s="320"/>
      <c r="AA470" s="320"/>
      <c r="AB470" s="320"/>
      <c r="AC470" s="320"/>
      <c r="AD470" s="320"/>
    </row>
    <row r="471" spans="1:30" ht="15.75" customHeight="1">
      <c r="A471" s="320"/>
      <c r="B471" s="320"/>
      <c r="C471" s="320"/>
      <c r="D471" s="320"/>
      <c r="E471" s="337"/>
      <c r="F471" s="320"/>
      <c r="G471" s="320"/>
      <c r="H471" s="320"/>
      <c r="I471" s="320"/>
      <c r="J471" s="320"/>
      <c r="K471" s="338"/>
      <c r="L471" s="320"/>
      <c r="M471" s="320"/>
      <c r="N471" s="320"/>
      <c r="O471" s="320"/>
      <c r="P471" s="320"/>
      <c r="Q471" s="320"/>
      <c r="R471" s="320"/>
      <c r="S471" s="320"/>
      <c r="T471" s="320"/>
      <c r="U471" s="320"/>
      <c r="V471" s="320"/>
      <c r="W471" s="320"/>
      <c r="X471" s="320"/>
      <c r="Y471" s="320"/>
      <c r="Z471" s="320"/>
      <c r="AA471" s="320"/>
      <c r="AB471" s="320"/>
      <c r="AC471" s="320"/>
      <c r="AD471" s="320"/>
    </row>
    <row r="472" spans="1:30" ht="15.75" customHeight="1">
      <c r="A472" s="320"/>
      <c r="B472" s="320"/>
      <c r="C472" s="320"/>
      <c r="D472" s="320"/>
      <c r="E472" s="337"/>
      <c r="F472" s="320"/>
      <c r="G472" s="320"/>
      <c r="H472" s="320"/>
      <c r="I472" s="320"/>
      <c r="J472" s="320"/>
      <c r="K472" s="338"/>
      <c r="L472" s="320"/>
      <c r="M472" s="320"/>
      <c r="N472" s="320"/>
      <c r="O472" s="320"/>
      <c r="P472" s="320"/>
      <c r="Q472" s="320"/>
      <c r="R472" s="320"/>
      <c r="S472" s="320"/>
      <c r="T472" s="320"/>
      <c r="U472" s="320"/>
      <c r="V472" s="320"/>
      <c r="W472" s="320"/>
      <c r="X472" s="320"/>
      <c r="Y472" s="320"/>
      <c r="Z472" s="320"/>
      <c r="AA472" s="320"/>
      <c r="AB472" s="320"/>
      <c r="AC472" s="320"/>
      <c r="AD472" s="320"/>
    </row>
    <row r="473" spans="1:30" ht="15.75" customHeight="1">
      <c r="A473" s="320"/>
      <c r="B473" s="320"/>
      <c r="C473" s="320"/>
      <c r="D473" s="320"/>
      <c r="E473" s="337"/>
      <c r="F473" s="320"/>
      <c r="G473" s="320"/>
      <c r="H473" s="320"/>
      <c r="I473" s="320"/>
      <c r="J473" s="320"/>
      <c r="K473" s="338"/>
      <c r="L473" s="320"/>
      <c r="M473" s="320"/>
      <c r="N473" s="320"/>
      <c r="O473" s="320"/>
      <c r="P473" s="320"/>
      <c r="Q473" s="320"/>
      <c r="R473" s="320"/>
      <c r="S473" s="320"/>
      <c r="T473" s="320"/>
      <c r="U473" s="320"/>
      <c r="V473" s="320"/>
      <c r="W473" s="320"/>
      <c r="X473" s="320"/>
      <c r="Y473" s="320"/>
      <c r="Z473" s="320"/>
      <c r="AA473" s="320"/>
      <c r="AB473" s="320"/>
      <c r="AC473" s="320"/>
      <c r="AD473" s="320"/>
    </row>
    <row r="474" spans="1:30" ht="15.75" customHeight="1">
      <c r="A474" s="320"/>
      <c r="B474" s="320"/>
      <c r="C474" s="320"/>
      <c r="D474" s="320"/>
      <c r="E474" s="337"/>
      <c r="F474" s="320"/>
      <c r="G474" s="320"/>
      <c r="H474" s="320"/>
      <c r="I474" s="320"/>
      <c r="J474" s="320"/>
      <c r="K474" s="338"/>
      <c r="L474" s="320"/>
      <c r="M474" s="320"/>
      <c r="N474" s="320"/>
      <c r="O474" s="320"/>
      <c r="P474" s="320"/>
      <c r="Q474" s="320"/>
      <c r="R474" s="320"/>
      <c r="S474" s="320"/>
      <c r="T474" s="320"/>
      <c r="U474" s="320"/>
      <c r="V474" s="320"/>
      <c r="W474" s="320"/>
      <c r="X474" s="320"/>
      <c r="Y474" s="320"/>
      <c r="Z474" s="320"/>
      <c r="AA474" s="320"/>
      <c r="AB474" s="320"/>
      <c r="AC474" s="320"/>
      <c r="AD474" s="320"/>
    </row>
    <row r="475" spans="1:30" ht="15.75" customHeight="1">
      <c r="A475" s="320"/>
      <c r="B475" s="320"/>
      <c r="C475" s="320"/>
      <c r="D475" s="320"/>
      <c r="E475" s="337"/>
      <c r="F475" s="320"/>
      <c r="G475" s="320"/>
      <c r="H475" s="320"/>
      <c r="I475" s="320"/>
      <c r="J475" s="320"/>
      <c r="K475" s="338"/>
      <c r="L475" s="320"/>
      <c r="M475" s="320"/>
      <c r="N475" s="320"/>
      <c r="O475" s="320"/>
      <c r="P475" s="320"/>
      <c r="Q475" s="320"/>
      <c r="R475" s="320"/>
      <c r="S475" s="320"/>
      <c r="T475" s="320"/>
      <c r="U475" s="320"/>
      <c r="V475" s="320"/>
      <c r="W475" s="320"/>
      <c r="X475" s="320"/>
      <c r="Y475" s="320"/>
      <c r="Z475" s="320"/>
      <c r="AA475" s="320"/>
      <c r="AB475" s="320"/>
      <c r="AC475" s="320"/>
      <c r="AD475" s="320"/>
    </row>
    <row r="476" spans="1:30" ht="15.75" customHeight="1">
      <c r="A476" s="320"/>
      <c r="B476" s="320"/>
      <c r="C476" s="320"/>
      <c r="D476" s="320"/>
      <c r="E476" s="337"/>
      <c r="F476" s="320"/>
      <c r="G476" s="320"/>
      <c r="H476" s="320"/>
      <c r="I476" s="320"/>
      <c r="J476" s="320"/>
      <c r="K476" s="338"/>
      <c r="L476" s="320"/>
      <c r="M476" s="320"/>
      <c r="N476" s="320"/>
      <c r="O476" s="320"/>
      <c r="P476" s="320"/>
      <c r="Q476" s="320"/>
      <c r="R476" s="320"/>
      <c r="S476" s="320"/>
      <c r="T476" s="320"/>
      <c r="U476" s="320"/>
      <c r="V476" s="320"/>
      <c r="W476" s="320"/>
      <c r="X476" s="320"/>
      <c r="Y476" s="320"/>
      <c r="Z476" s="320"/>
      <c r="AA476" s="320"/>
      <c r="AB476" s="320"/>
      <c r="AC476" s="320"/>
      <c r="AD476" s="320"/>
    </row>
    <row r="477" spans="1:30" ht="15.75" customHeight="1">
      <c r="A477" s="320"/>
      <c r="B477" s="320"/>
      <c r="C477" s="320"/>
      <c r="D477" s="320"/>
      <c r="E477" s="337"/>
      <c r="F477" s="320"/>
      <c r="G477" s="320"/>
      <c r="H477" s="320"/>
      <c r="I477" s="320"/>
      <c r="J477" s="320"/>
      <c r="K477" s="338"/>
      <c r="L477" s="320"/>
      <c r="M477" s="320"/>
      <c r="N477" s="320"/>
      <c r="O477" s="320"/>
      <c r="P477" s="320"/>
      <c r="Q477" s="320"/>
      <c r="R477" s="320"/>
      <c r="S477" s="320"/>
      <c r="T477" s="320"/>
      <c r="U477" s="320"/>
      <c r="V477" s="320"/>
      <c r="W477" s="320"/>
      <c r="X477" s="320"/>
      <c r="Y477" s="320"/>
      <c r="Z477" s="320"/>
      <c r="AA477" s="320"/>
      <c r="AB477" s="320"/>
      <c r="AC477" s="320"/>
      <c r="AD477" s="320"/>
    </row>
    <row r="478" spans="1:30" ht="15.75" customHeight="1">
      <c r="A478" s="320"/>
      <c r="B478" s="320"/>
      <c r="C478" s="320"/>
      <c r="D478" s="320"/>
      <c r="E478" s="337"/>
      <c r="F478" s="320"/>
      <c r="G478" s="320"/>
      <c r="H478" s="320"/>
      <c r="I478" s="320"/>
      <c r="J478" s="320"/>
      <c r="K478" s="338"/>
      <c r="L478" s="320"/>
      <c r="M478" s="320"/>
      <c r="N478" s="320"/>
      <c r="O478" s="320"/>
      <c r="P478" s="320"/>
      <c r="Q478" s="320"/>
      <c r="R478" s="320"/>
      <c r="S478" s="320"/>
      <c r="T478" s="320"/>
      <c r="U478" s="320"/>
      <c r="V478" s="320"/>
      <c r="W478" s="320"/>
      <c r="X478" s="320"/>
      <c r="Y478" s="320"/>
      <c r="Z478" s="320"/>
      <c r="AA478" s="320"/>
      <c r="AB478" s="320"/>
      <c r="AC478" s="320"/>
      <c r="AD478" s="320"/>
    </row>
    <row r="479" spans="1:30" ht="15.75" customHeight="1">
      <c r="A479" s="320"/>
      <c r="B479" s="320"/>
      <c r="C479" s="320"/>
      <c r="D479" s="320"/>
      <c r="E479" s="337"/>
      <c r="F479" s="320"/>
      <c r="G479" s="320"/>
      <c r="H479" s="320"/>
      <c r="I479" s="320"/>
      <c r="J479" s="320"/>
      <c r="K479" s="338"/>
      <c r="L479" s="320"/>
      <c r="M479" s="320"/>
      <c r="N479" s="320"/>
      <c r="O479" s="320"/>
      <c r="P479" s="320"/>
      <c r="Q479" s="320"/>
      <c r="R479" s="320"/>
      <c r="S479" s="320"/>
      <c r="T479" s="320"/>
      <c r="U479" s="320"/>
      <c r="V479" s="320"/>
      <c r="W479" s="320"/>
      <c r="X479" s="320"/>
      <c r="Y479" s="320"/>
      <c r="Z479" s="320"/>
      <c r="AA479" s="320"/>
      <c r="AB479" s="320"/>
      <c r="AC479" s="320"/>
      <c r="AD479" s="320"/>
    </row>
    <row r="480" spans="1:30" ht="15.75" customHeight="1">
      <c r="A480" s="320"/>
      <c r="B480" s="320"/>
      <c r="C480" s="320"/>
      <c r="D480" s="320"/>
      <c r="E480" s="337"/>
      <c r="F480" s="320"/>
      <c r="G480" s="320"/>
      <c r="H480" s="320"/>
      <c r="I480" s="320"/>
      <c r="J480" s="320"/>
      <c r="K480" s="338"/>
      <c r="L480" s="320"/>
      <c r="M480" s="320"/>
      <c r="N480" s="320"/>
      <c r="O480" s="320"/>
      <c r="P480" s="320"/>
      <c r="Q480" s="320"/>
      <c r="R480" s="320"/>
      <c r="S480" s="320"/>
      <c r="T480" s="320"/>
      <c r="U480" s="320"/>
      <c r="V480" s="320"/>
      <c r="W480" s="320"/>
      <c r="X480" s="320"/>
      <c r="Y480" s="320"/>
      <c r="Z480" s="320"/>
      <c r="AA480" s="320"/>
      <c r="AB480" s="320"/>
      <c r="AC480" s="320"/>
      <c r="AD480" s="320"/>
    </row>
    <row r="481" spans="1:30" ht="15.75" customHeight="1">
      <c r="A481" s="320"/>
      <c r="B481" s="320"/>
      <c r="C481" s="320"/>
      <c r="D481" s="320"/>
      <c r="E481" s="337"/>
      <c r="F481" s="320"/>
      <c r="G481" s="320"/>
      <c r="H481" s="320"/>
      <c r="I481" s="320"/>
      <c r="J481" s="320"/>
      <c r="K481" s="338"/>
      <c r="L481" s="320"/>
      <c r="M481" s="320"/>
      <c r="N481" s="320"/>
      <c r="O481" s="320"/>
      <c r="P481" s="320"/>
      <c r="Q481" s="320"/>
      <c r="R481" s="320"/>
      <c r="S481" s="320"/>
      <c r="T481" s="320"/>
      <c r="U481" s="320"/>
      <c r="V481" s="320"/>
      <c r="W481" s="320"/>
      <c r="X481" s="320"/>
      <c r="Y481" s="320"/>
      <c r="Z481" s="320"/>
      <c r="AA481" s="320"/>
      <c r="AB481" s="320"/>
      <c r="AC481" s="320"/>
      <c r="AD481" s="320"/>
    </row>
    <row r="482" spans="1:30" ht="15.75" customHeight="1">
      <c r="A482" s="320"/>
      <c r="B482" s="320"/>
      <c r="C482" s="320"/>
      <c r="D482" s="320"/>
      <c r="E482" s="337"/>
      <c r="F482" s="320"/>
      <c r="G482" s="320"/>
      <c r="H482" s="320"/>
      <c r="I482" s="320"/>
      <c r="J482" s="320"/>
      <c r="K482" s="338"/>
      <c r="L482" s="320"/>
      <c r="M482" s="320"/>
      <c r="N482" s="320"/>
      <c r="O482" s="320"/>
      <c r="P482" s="320"/>
      <c r="Q482" s="320"/>
      <c r="R482" s="320"/>
      <c r="S482" s="320"/>
      <c r="T482" s="320"/>
      <c r="U482" s="320"/>
      <c r="V482" s="320"/>
      <c r="W482" s="320"/>
      <c r="X482" s="320"/>
      <c r="Y482" s="320"/>
      <c r="Z482" s="320"/>
      <c r="AA482" s="320"/>
      <c r="AB482" s="320"/>
      <c r="AC482" s="320"/>
      <c r="AD482" s="320"/>
    </row>
    <row r="483" spans="1:30" ht="15.75" customHeight="1">
      <c r="A483" s="320"/>
      <c r="B483" s="320"/>
      <c r="C483" s="320"/>
      <c r="D483" s="320"/>
      <c r="E483" s="337"/>
      <c r="F483" s="320"/>
      <c r="G483" s="320"/>
      <c r="H483" s="320"/>
      <c r="I483" s="320"/>
      <c r="J483" s="320"/>
      <c r="K483" s="338"/>
      <c r="L483" s="320"/>
      <c r="M483" s="320"/>
      <c r="N483" s="320"/>
      <c r="O483" s="320"/>
      <c r="P483" s="320"/>
      <c r="Q483" s="320"/>
      <c r="R483" s="320"/>
      <c r="S483" s="320"/>
      <c r="T483" s="320"/>
      <c r="U483" s="320"/>
      <c r="V483" s="320"/>
      <c r="W483" s="320"/>
      <c r="X483" s="320"/>
      <c r="Y483" s="320"/>
      <c r="Z483" s="320"/>
      <c r="AA483" s="320"/>
      <c r="AB483" s="320"/>
      <c r="AC483" s="320"/>
      <c r="AD483" s="320"/>
    </row>
    <row r="484" spans="1:30" ht="15.75" customHeight="1">
      <c r="A484" s="320"/>
      <c r="B484" s="320"/>
      <c r="C484" s="320"/>
      <c r="D484" s="320"/>
      <c r="E484" s="337"/>
      <c r="F484" s="320"/>
      <c r="G484" s="320"/>
      <c r="H484" s="320"/>
      <c r="I484" s="320"/>
      <c r="J484" s="320"/>
      <c r="K484" s="338"/>
      <c r="L484" s="320"/>
      <c r="M484" s="320"/>
      <c r="N484" s="320"/>
      <c r="O484" s="320"/>
      <c r="P484" s="320"/>
      <c r="Q484" s="320"/>
      <c r="R484" s="320"/>
      <c r="S484" s="320"/>
      <c r="T484" s="320"/>
      <c r="U484" s="320"/>
      <c r="V484" s="320"/>
      <c r="W484" s="320"/>
      <c r="X484" s="320"/>
      <c r="Y484" s="320"/>
      <c r="Z484" s="320"/>
      <c r="AA484" s="320"/>
      <c r="AB484" s="320"/>
      <c r="AC484" s="320"/>
      <c r="AD484" s="320"/>
    </row>
    <row r="485" spans="1:30" ht="15.75" customHeight="1">
      <c r="A485" s="320"/>
      <c r="B485" s="320"/>
      <c r="C485" s="320"/>
      <c r="D485" s="320"/>
      <c r="E485" s="337"/>
      <c r="F485" s="320"/>
      <c r="G485" s="320"/>
      <c r="H485" s="320"/>
      <c r="I485" s="320"/>
      <c r="J485" s="320"/>
      <c r="K485" s="338"/>
      <c r="L485" s="320"/>
      <c r="M485" s="320"/>
      <c r="N485" s="320"/>
      <c r="O485" s="320"/>
      <c r="P485" s="320"/>
      <c r="Q485" s="320"/>
      <c r="R485" s="320"/>
      <c r="S485" s="320"/>
      <c r="T485" s="320"/>
      <c r="U485" s="320"/>
      <c r="V485" s="320"/>
      <c r="W485" s="320"/>
      <c r="X485" s="320"/>
      <c r="Y485" s="320"/>
      <c r="Z485" s="320"/>
      <c r="AA485" s="320"/>
      <c r="AB485" s="320"/>
      <c r="AC485" s="320"/>
      <c r="AD485" s="320"/>
    </row>
    <row r="486" spans="1:30" ht="15.75" customHeight="1">
      <c r="A486" s="320"/>
      <c r="B486" s="320"/>
      <c r="C486" s="320"/>
      <c r="D486" s="320"/>
      <c r="E486" s="337"/>
      <c r="F486" s="320"/>
      <c r="G486" s="320"/>
      <c r="H486" s="320"/>
      <c r="I486" s="320"/>
      <c r="J486" s="320"/>
      <c r="K486" s="338"/>
      <c r="L486" s="320"/>
      <c r="M486" s="320"/>
      <c r="N486" s="320"/>
      <c r="O486" s="320"/>
      <c r="P486" s="320"/>
      <c r="Q486" s="320"/>
      <c r="R486" s="320"/>
      <c r="S486" s="320"/>
      <c r="T486" s="320"/>
      <c r="U486" s="320"/>
      <c r="V486" s="320"/>
      <c r="W486" s="320"/>
      <c r="X486" s="320"/>
      <c r="Y486" s="320"/>
      <c r="Z486" s="320"/>
      <c r="AA486" s="320"/>
      <c r="AB486" s="320"/>
      <c r="AC486" s="320"/>
      <c r="AD486" s="320"/>
    </row>
    <row r="487" spans="1:30" ht="15.75" customHeight="1">
      <c r="A487" s="320"/>
      <c r="B487" s="320"/>
      <c r="C487" s="320"/>
      <c r="D487" s="320"/>
      <c r="E487" s="337"/>
      <c r="F487" s="320"/>
      <c r="G487" s="320"/>
      <c r="H487" s="320"/>
      <c r="I487" s="320"/>
      <c r="J487" s="320"/>
      <c r="K487" s="338"/>
      <c r="L487" s="320"/>
      <c r="M487" s="320"/>
      <c r="N487" s="320"/>
      <c r="O487" s="320"/>
      <c r="P487" s="320"/>
      <c r="Q487" s="320"/>
      <c r="R487" s="320"/>
      <c r="S487" s="320"/>
      <c r="T487" s="320"/>
      <c r="U487" s="320"/>
      <c r="V487" s="320"/>
      <c r="W487" s="320"/>
      <c r="X487" s="320"/>
      <c r="Y487" s="320"/>
      <c r="Z487" s="320"/>
      <c r="AA487" s="320"/>
      <c r="AB487" s="320"/>
      <c r="AC487" s="320"/>
      <c r="AD487" s="320"/>
    </row>
    <row r="488" spans="1:30" ht="15.75" customHeight="1">
      <c r="A488" s="320"/>
      <c r="B488" s="320"/>
      <c r="C488" s="320"/>
      <c r="D488" s="320"/>
      <c r="E488" s="337"/>
      <c r="F488" s="320"/>
      <c r="G488" s="320"/>
      <c r="H488" s="320"/>
      <c r="I488" s="320"/>
      <c r="J488" s="320"/>
      <c r="K488" s="338"/>
      <c r="L488" s="320"/>
      <c r="M488" s="320"/>
      <c r="N488" s="320"/>
      <c r="O488" s="320"/>
      <c r="P488" s="320"/>
      <c r="Q488" s="320"/>
      <c r="R488" s="320"/>
      <c r="S488" s="320"/>
      <c r="T488" s="320"/>
      <c r="U488" s="320"/>
      <c r="V488" s="320"/>
      <c r="W488" s="320"/>
      <c r="X488" s="320"/>
      <c r="Y488" s="320"/>
      <c r="Z488" s="320"/>
      <c r="AA488" s="320"/>
      <c r="AB488" s="320"/>
      <c r="AC488" s="320"/>
      <c r="AD488" s="320"/>
    </row>
    <row r="489" spans="1:30" ht="15.75" customHeight="1">
      <c r="A489" s="320"/>
      <c r="B489" s="320"/>
      <c r="C489" s="320"/>
      <c r="D489" s="320"/>
      <c r="E489" s="337"/>
      <c r="F489" s="320"/>
      <c r="G489" s="320"/>
      <c r="H489" s="320"/>
      <c r="I489" s="320"/>
      <c r="J489" s="320"/>
      <c r="K489" s="338"/>
      <c r="L489" s="320"/>
      <c r="M489" s="320"/>
      <c r="N489" s="320"/>
      <c r="O489" s="320"/>
      <c r="P489" s="320"/>
      <c r="Q489" s="320"/>
      <c r="R489" s="320"/>
      <c r="S489" s="320"/>
      <c r="T489" s="320"/>
      <c r="U489" s="320"/>
      <c r="V489" s="320"/>
      <c r="W489" s="320"/>
      <c r="X489" s="320"/>
      <c r="Y489" s="320"/>
      <c r="Z489" s="320"/>
      <c r="AA489" s="320"/>
      <c r="AB489" s="320"/>
      <c r="AC489" s="320"/>
      <c r="AD489" s="320"/>
    </row>
    <row r="490" spans="1:30" ht="15.75" customHeight="1">
      <c r="A490" s="320"/>
      <c r="B490" s="320"/>
      <c r="C490" s="320"/>
      <c r="D490" s="320"/>
      <c r="E490" s="337"/>
      <c r="F490" s="320"/>
      <c r="G490" s="320"/>
      <c r="H490" s="320"/>
      <c r="I490" s="320"/>
      <c r="J490" s="320"/>
      <c r="K490" s="338"/>
      <c r="L490" s="320"/>
      <c r="M490" s="320"/>
      <c r="N490" s="320"/>
      <c r="O490" s="320"/>
      <c r="P490" s="320"/>
      <c r="Q490" s="320"/>
      <c r="R490" s="320"/>
      <c r="S490" s="320"/>
      <c r="T490" s="320"/>
      <c r="U490" s="320"/>
      <c r="V490" s="320"/>
      <c r="W490" s="320"/>
      <c r="X490" s="320"/>
      <c r="Y490" s="320"/>
      <c r="Z490" s="320"/>
      <c r="AA490" s="320"/>
      <c r="AB490" s="320"/>
      <c r="AC490" s="320"/>
      <c r="AD490" s="320"/>
    </row>
    <row r="491" spans="1:30" ht="15.75" customHeight="1">
      <c r="A491" s="320"/>
      <c r="B491" s="320"/>
      <c r="C491" s="320"/>
      <c r="D491" s="320"/>
      <c r="E491" s="337"/>
      <c r="F491" s="320"/>
      <c r="G491" s="320"/>
      <c r="H491" s="320"/>
      <c r="I491" s="320"/>
      <c r="J491" s="320"/>
      <c r="K491" s="338"/>
      <c r="L491" s="320"/>
      <c r="M491" s="320"/>
      <c r="N491" s="320"/>
      <c r="O491" s="320"/>
      <c r="P491" s="320"/>
      <c r="Q491" s="320"/>
      <c r="R491" s="320"/>
      <c r="S491" s="320"/>
      <c r="T491" s="320"/>
      <c r="U491" s="320"/>
      <c r="V491" s="320"/>
      <c r="W491" s="320"/>
      <c r="X491" s="320"/>
      <c r="Y491" s="320"/>
      <c r="Z491" s="320"/>
      <c r="AA491" s="320"/>
      <c r="AB491" s="320"/>
      <c r="AC491" s="320"/>
      <c r="AD491" s="320"/>
    </row>
    <row r="492" spans="1:30" ht="15.75" customHeight="1">
      <c r="A492" s="320"/>
      <c r="B492" s="320"/>
      <c r="C492" s="320"/>
      <c r="D492" s="320"/>
      <c r="E492" s="337"/>
      <c r="F492" s="320"/>
      <c r="G492" s="320"/>
      <c r="H492" s="320"/>
      <c r="I492" s="320"/>
      <c r="J492" s="320"/>
      <c r="K492" s="338"/>
      <c r="L492" s="320"/>
      <c r="M492" s="320"/>
      <c r="N492" s="320"/>
      <c r="O492" s="320"/>
      <c r="P492" s="320"/>
      <c r="Q492" s="320"/>
      <c r="R492" s="320"/>
      <c r="S492" s="320"/>
      <c r="T492" s="320"/>
      <c r="U492" s="320"/>
      <c r="V492" s="320"/>
      <c r="W492" s="320"/>
      <c r="X492" s="320"/>
      <c r="Y492" s="320"/>
      <c r="Z492" s="320"/>
      <c r="AA492" s="320"/>
      <c r="AB492" s="320"/>
      <c r="AC492" s="320"/>
      <c r="AD492" s="320"/>
    </row>
    <row r="493" spans="1:30" ht="15.75" customHeight="1">
      <c r="A493" s="320"/>
      <c r="B493" s="320"/>
      <c r="C493" s="320"/>
      <c r="D493" s="320"/>
      <c r="E493" s="337"/>
      <c r="F493" s="320"/>
      <c r="G493" s="320"/>
      <c r="H493" s="320"/>
      <c r="I493" s="320"/>
      <c r="J493" s="320"/>
      <c r="K493" s="338"/>
      <c r="L493" s="320"/>
      <c r="M493" s="320"/>
      <c r="N493" s="320"/>
      <c r="O493" s="320"/>
      <c r="P493" s="320"/>
      <c r="Q493" s="320"/>
      <c r="R493" s="320"/>
      <c r="S493" s="320"/>
      <c r="T493" s="320"/>
      <c r="U493" s="320"/>
      <c r="V493" s="320"/>
      <c r="W493" s="320"/>
      <c r="X493" s="320"/>
      <c r="Y493" s="320"/>
      <c r="Z493" s="320"/>
      <c r="AA493" s="320"/>
      <c r="AB493" s="320"/>
      <c r="AC493" s="320"/>
      <c r="AD493" s="320"/>
    </row>
    <row r="494" spans="1:30" ht="15.75" customHeight="1">
      <c r="A494" s="320"/>
      <c r="B494" s="320"/>
      <c r="C494" s="320"/>
      <c r="D494" s="320"/>
      <c r="E494" s="337"/>
      <c r="F494" s="320"/>
      <c r="G494" s="320"/>
      <c r="H494" s="320"/>
      <c r="I494" s="320"/>
      <c r="J494" s="320"/>
      <c r="K494" s="338"/>
      <c r="L494" s="320"/>
      <c r="M494" s="320"/>
      <c r="N494" s="320"/>
      <c r="O494" s="320"/>
      <c r="P494" s="320"/>
      <c r="Q494" s="320"/>
      <c r="R494" s="320"/>
      <c r="S494" s="320"/>
      <c r="T494" s="320"/>
      <c r="U494" s="320"/>
      <c r="V494" s="320"/>
      <c r="W494" s="320"/>
      <c r="X494" s="320"/>
      <c r="Y494" s="320"/>
      <c r="Z494" s="320"/>
      <c r="AA494" s="320"/>
      <c r="AB494" s="320"/>
      <c r="AC494" s="320"/>
      <c r="AD494" s="320"/>
    </row>
    <row r="495" spans="1:30" ht="15.75" customHeight="1">
      <c r="A495" s="320"/>
      <c r="B495" s="320"/>
      <c r="C495" s="320"/>
      <c r="D495" s="320"/>
      <c r="E495" s="337"/>
      <c r="F495" s="320"/>
      <c r="G495" s="320"/>
      <c r="H495" s="320"/>
      <c r="I495" s="320"/>
      <c r="J495" s="320"/>
      <c r="K495" s="338"/>
      <c r="L495" s="320"/>
      <c r="M495" s="320"/>
      <c r="N495" s="320"/>
      <c r="O495" s="320"/>
      <c r="P495" s="320"/>
      <c r="Q495" s="320"/>
      <c r="R495" s="320"/>
      <c r="S495" s="320"/>
      <c r="T495" s="320"/>
      <c r="U495" s="320"/>
      <c r="V495" s="320"/>
      <c r="W495" s="320"/>
      <c r="X495" s="320"/>
      <c r="Y495" s="320"/>
      <c r="Z495" s="320"/>
      <c r="AA495" s="320"/>
      <c r="AB495" s="320"/>
      <c r="AC495" s="320"/>
      <c r="AD495" s="320"/>
    </row>
    <row r="496" spans="1:30" ht="15.75" customHeight="1">
      <c r="A496" s="320"/>
      <c r="B496" s="320"/>
      <c r="C496" s="320"/>
      <c r="D496" s="320"/>
      <c r="E496" s="337"/>
      <c r="F496" s="320"/>
      <c r="G496" s="320"/>
      <c r="H496" s="320"/>
      <c r="I496" s="320"/>
      <c r="J496" s="320"/>
      <c r="K496" s="338"/>
      <c r="L496" s="320"/>
      <c r="M496" s="320"/>
      <c r="N496" s="320"/>
      <c r="O496" s="320"/>
      <c r="P496" s="320"/>
      <c r="Q496" s="320"/>
      <c r="R496" s="320"/>
      <c r="S496" s="320"/>
      <c r="T496" s="320"/>
      <c r="U496" s="320"/>
      <c r="V496" s="320"/>
      <c r="W496" s="320"/>
      <c r="X496" s="320"/>
      <c r="Y496" s="320"/>
      <c r="Z496" s="320"/>
      <c r="AA496" s="320"/>
      <c r="AB496" s="320"/>
      <c r="AC496" s="320"/>
      <c r="AD496" s="320"/>
    </row>
    <row r="497" spans="1:30" ht="15.75" customHeight="1">
      <c r="A497" s="320"/>
      <c r="B497" s="320"/>
      <c r="C497" s="320"/>
      <c r="D497" s="320"/>
      <c r="E497" s="337"/>
      <c r="F497" s="320"/>
      <c r="G497" s="320"/>
      <c r="H497" s="320"/>
      <c r="I497" s="320"/>
      <c r="J497" s="320"/>
      <c r="K497" s="338"/>
      <c r="L497" s="320"/>
      <c r="M497" s="320"/>
      <c r="N497" s="320"/>
      <c r="O497" s="320"/>
      <c r="P497" s="320"/>
      <c r="Q497" s="320"/>
      <c r="R497" s="320"/>
      <c r="S497" s="320"/>
      <c r="T497" s="320"/>
      <c r="U497" s="320"/>
      <c r="V497" s="320"/>
      <c r="W497" s="320"/>
      <c r="X497" s="320"/>
      <c r="Y497" s="320"/>
      <c r="Z497" s="320"/>
      <c r="AA497" s="320"/>
      <c r="AB497" s="320"/>
      <c r="AC497" s="320"/>
      <c r="AD497" s="320"/>
    </row>
    <row r="498" spans="1:30" ht="15.75" customHeight="1">
      <c r="A498" s="320"/>
      <c r="B498" s="320"/>
      <c r="C498" s="320"/>
      <c r="D498" s="320"/>
      <c r="E498" s="337"/>
      <c r="F498" s="320"/>
      <c r="G498" s="320"/>
      <c r="H498" s="320"/>
      <c r="I498" s="320"/>
      <c r="J498" s="320"/>
      <c r="K498" s="338"/>
      <c r="L498" s="320"/>
      <c r="M498" s="320"/>
      <c r="N498" s="320"/>
      <c r="O498" s="320"/>
      <c r="P498" s="320"/>
      <c r="Q498" s="320"/>
      <c r="R498" s="320"/>
      <c r="S498" s="320"/>
      <c r="T498" s="320"/>
      <c r="U498" s="320"/>
      <c r="V498" s="320"/>
      <c r="W498" s="320"/>
      <c r="X498" s="320"/>
      <c r="Y498" s="320"/>
      <c r="Z498" s="320"/>
      <c r="AA498" s="320"/>
      <c r="AB498" s="320"/>
      <c r="AC498" s="320"/>
      <c r="AD498" s="320"/>
    </row>
    <row r="499" spans="1:30" ht="15.75" customHeight="1">
      <c r="A499" s="320"/>
      <c r="B499" s="320"/>
      <c r="C499" s="320"/>
      <c r="D499" s="320"/>
      <c r="E499" s="337"/>
      <c r="F499" s="320"/>
      <c r="G499" s="320"/>
      <c r="H499" s="320"/>
      <c r="I499" s="320"/>
      <c r="J499" s="320"/>
      <c r="K499" s="338"/>
      <c r="L499" s="320"/>
      <c r="M499" s="320"/>
      <c r="N499" s="320"/>
      <c r="O499" s="320"/>
      <c r="P499" s="320"/>
      <c r="Q499" s="320"/>
      <c r="R499" s="320"/>
      <c r="S499" s="320"/>
      <c r="T499" s="320"/>
      <c r="U499" s="320"/>
      <c r="V499" s="320"/>
      <c r="W499" s="320"/>
      <c r="X499" s="320"/>
      <c r="Y499" s="320"/>
      <c r="Z499" s="320"/>
      <c r="AA499" s="320"/>
      <c r="AB499" s="320"/>
      <c r="AC499" s="320"/>
      <c r="AD499" s="320"/>
    </row>
    <row r="500" spans="1:30" ht="15.75" customHeight="1">
      <c r="A500" s="320"/>
      <c r="B500" s="320"/>
      <c r="C500" s="320"/>
      <c r="D500" s="320"/>
      <c r="E500" s="337"/>
      <c r="F500" s="320"/>
      <c r="G500" s="320"/>
      <c r="H500" s="320"/>
      <c r="I500" s="320"/>
      <c r="J500" s="320"/>
      <c r="K500" s="338"/>
      <c r="L500" s="320"/>
      <c r="M500" s="320"/>
      <c r="N500" s="320"/>
      <c r="O500" s="320"/>
      <c r="P500" s="320"/>
      <c r="Q500" s="320"/>
      <c r="R500" s="320"/>
      <c r="S500" s="320"/>
      <c r="T500" s="320"/>
      <c r="U500" s="320"/>
      <c r="V500" s="320"/>
      <c r="W500" s="320"/>
      <c r="X500" s="320"/>
      <c r="Y500" s="320"/>
      <c r="Z500" s="320"/>
      <c r="AA500" s="320"/>
      <c r="AB500" s="320"/>
      <c r="AC500" s="320"/>
      <c r="AD500" s="320"/>
    </row>
    <row r="501" spans="1:30" ht="15.75" customHeight="1">
      <c r="A501" s="320"/>
      <c r="B501" s="320"/>
      <c r="C501" s="320"/>
      <c r="D501" s="320"/>
      <c r="E501" s="337"/>
      <c r="F501" s="320"/>
      <c r="G501" s="320"/>
      <c r="H501" s="320"/>
      <c r="I501" s="320"/>
      <c r="J501" s="320"/>
      <c r="K501" s="338"/>
      <c r="L501" s="320"/>
      <c r="M501" s="320"/>
      <c r="N501" s="320"/>
      <c r="O501" s="320"/>
      <c r="P501" s="320"/>
      <c r="Q501" s="320"/>
      <c r="R501" s="320"/>
      <c r="S501" s="320"/>
      <c r="T501" s="320"/>
      <c r="U501" s="320"/>
      <c r="V501" s="320"/>
      <c r="W501" s="320"/>
      <c r="X501" s="320"/>
      <c r="Y501" s="320"/>
      <c r="Z501" s="320"/>
      <c r="AA501" s="320"/>
      <c r="AB501" s="320"/>
      <c r="AC501" s="320"/>
      <c r="AD501" s="320"/>
    </row>
    <row r="502" spans="1:30" ht="15.75" customHeight="1">
      <c r="A502" s="320"/>
      <c r="B502" s="320"/>
      <c r="C502" s="320"/>
      <c r="D502" s="320"/>
      <c r="E502" s="337"/>
      <c r="F502" s="320"/>
      <c r="G502" s="320"/>
      <c r="H502" s="320"/>
      <c r="I502" s="320"/>
      <c r="J502" s="320"/>
      <c r="K502" s="338"/>
      <c r="L502" s="320"/>
      <c r="M502" s="320"/>
      <c r="N502" s="320"/>
      <c r="O502" s="320"/>
      <c r="P502" s="320"/>
      <c r="Q502" s="320"/>
      <c r="R502" s="320"/>
      <c r="S502" s="320"/>
      <c r="T502" s="320"/>
      <c r="U502" s="320"/>
      <c r="V502" s="320"/>
      <c r="W502" s="320"/>
      <c r="X502" s="320"/>
      <c r="Y502" s="320"/>
      <c r="Z502" s="320"/>
      <c r="AA502" s="320"/>
      <c r="AB502" s="320"/>
      <c r="AC502" s="320"/>
      <c r="AD502" s="320"/>
    </row>
    <row r="503" spans="1:30" ht="15.75" customHeight="1">
      <c r="A503" s="320"/>
      <c r="B503" s="320"/>
      <c r="C503" s="320"/>
      <c r="D503" s="320"/>
      <c r="E503" s="337"/>
      <c r="F503" s="320"/>
      <c r="G503" s="320"/>
      <c r="H503" s="320"/>
      <c r="I503" s="320"/>
      <c r="J503" s="320"/>
      <c r="K503" s="338"/>
      <c r="L503" s="320"/>
      <c r="M503" s="320"/>
      <c r="N503" s="320"/>
      <c r="O503" s="320"/>
      <c r="P503" s="320"/>
      <c r="Q503" s="320"/>
      <c r="R503" s="320"/>
      <c r="S503" s="320"/>
      <c r="T503" s="320"/>
      <c r="U503" s="320"/>
      <c r="V503" s="320"/>
      <c r="W503" s="320"/>
      <c r="X503" s="320"/>
      <c r="Y503" s="320"/>
      <c r="Z503" s="320"/>
      <c r="AA503" s="320"/>
      <c r="AB503" s="320"/>
      <c r="AC503" s="320"/>
      <c r="AD503" s="320"/>
    </row>
    <row r="504" spans="1:30" ht="15.75" customHeight="1">
      <c r="A504" s="320"/>
      <c r="B504" s="320"/>
      <c r="C504" s="320"/>
      <c r="D504" s="320"/>
      <c r="E504" s="337"/>
      <c r="F504" s="320"/>
      <c r="G504" s="320"/>
      <c r="H504" s="320"/>
      <c r="I504" s="320"/>
      <c r="J504" s="320"/>
      <c r="K504" s="338"/>
      <c r="L504" s="320"/>
      <c r="M504" s="320"/>
      <c r="N504" s="320"/>
      <c r="O504" s="320"/>
      <c r="P504" s="320"/>
      <c r="Q504" s="320"/>
      <c r="R504" s="320"/>
      <c r="S504" s="320"/>
      <c r="T504" s="320"/>
      <c r="U504" s="320"/>
      <c r="V504" s="320"/>
      <c r="W504" s="320"/>
      <c r="X504" s="320"/>
      <c r="Y504" s="320"/>
      <c r="Z504" s="320"/>
      <c r="AA504" s="320"/>
      <c r="AB504" s="320"/>
      <c r="AC504" s="320"/>
      <c r="AD504" s="320"/>
    </row>
    <row r="505" spans="1:30" ht="15.75" customHeight="1">
      <c r="A505" s="320"/>
      <c r="B505" s="320"/>
      <c r="C505" s="320"/>
      <c r="D505" s="320"/>
      <c r="E505" s="337"/>
      <c r="F505" s="320"/>
      <c r="G505" s="320"/>
      <c r="H505" s="320"/>
      <c r="I505" s="320"/>
      <c r="J505" s="320"/>
      <c r="K505" s="338"/>
      <c r="L505" s="320"/>
      <c r="M505" s="320"/>
      <c r="N505" s="320"/>
      <c r="O505" s="320"/>
      <c r="P505" s="320"/>
      <c r="Q505" s="320"/>
      <c r="R505" s="320"/>
      <c r="S505" s="320"/>
      <c r="T505" s="320"/>
      <c r="U505" s="320"/>
      <c r="V505" s="320"/>
      <c r="W505" s="320"/>
      <c r="X505" s="320"/>
      <c r="Y505" s="320"/>
      <c r="Z505" s="320"/>
      <c r="AA505" s="320"/>
      <c r="AB505" s="320"/>
      <c r="AC505" s="320"/>
      <c r="AD505" s="320"/>
    </row>
    <row r="506" spans="1:30" ht="15.75" customHeight="1">
      <c r="A506" s="320"/>
      <c r="B506" s="320"/>
      <c r="C506" s="320"/>
      <c r="D506" s="320"/>
      <c r="E506" s="337"/>
      <c r="F506" s="320"/>
      <c r="G506" s="320"/>
      <c r="H506" s="320"/>
      <c r="I506" s="320"/>
      <c r="J506" s="320"/>
      <c r="K506" s="338"/>
      <c r="L506" s="320"/>
      <c r="M506" s="320"/>
      <c r="N506" s="320"/>
      <c r="O506" s="320"/>
      <c r="P506" s="320"/>
      <c r="Q506" s="320"/>
      <c r="R506" s="320"/>
      <c r="S506" s="320"/>
      <c r="T506" s="320"/>
      <c r="U506" s="320"/>
      <c r="V506" s="320"/>
      <c r="W506" s="320"/>
      <c r="X506" s="320"/>
      <c r="Y506" s="320"/>
      <c r="Z506" s="320"/>
      <c r="AA506" s="320"/>
      <c r="AB506" s="320"/>
      <c r="AC506" s="320"/>
      <c r="AD506" s="320"/>
    </row>
    <row r="507" spans="1:30" ht="15.75" customHeight="1">
      <c r="A507" s="320"/>
      <c r="B507" s="320"/>
      <c r="C507" s="320"/>
      <c r="D507" s="320"/>
      <c r="E507" s="337"/>
      <c r="F507" s="320"/>
      <c r="G507" s="320"/>
      <c r="H507" s="320"/>
      <c r="I507" s="320"/>
      <c r="J507" s="320"/>
      <c r="K507" s="338"/>
      <c r="L507" s="320"/>
      <c r="M507" s="320"/>
      <c r="N507" s="320"/>
      <c r="O507" s="320"/>
      <c r="P507" s="320"/>
      <c r="Q507" s="320"/>
      <c r="R507" s="320"/>
      <c r="S507" s="320"/>
      <c r="T507" s="320"/>
      <c r="U507" s="320"/>
      <c r="V507" s="320"/>
      <c r="W507" s="320"/>
      <c r="X507" s="320"/>
      <c r="Y507" s="320"/>
      <c r="Z507" s="320"/>
      <c r="AA507" s="320"/>
      <c r="AB507" s="320"/>
      <c r="AC507" s="320"/>
      <c r="AD507" s="320"/>
    </row>
    <row r="508" spans="1:30" ht="15.75" customHeight="1">
      <c r="A508" s="320"/>
      <c r="B508" s="320"/>
      <c r="C508" s="320"/>
      <c r="D508" s="320"/>
      <c r="E508" s="337"/>
      <c r="F508" s="320"/>
      <c r="G508" s="320"/>
      <c r="H508" s="320"/>
      <c r="I508" s="320"/>
      <c r="J508" s="320"/>
      <c r="K508" s="338"/>
      <c r="L508" s="320"/>
      <c r="M508" s="320"/>
      <c r="N508" s="320"/>
      <c r="O508" s="320"/>
      <c r="P508" s="320"/>
      <c r="Q508" s="320"/>
      <c r="R508" s="320"/>
      <c r="S508" s="320"/>
      <c r="T508" s="320"/>
      <c r="U508" s="320"/>
      <c r="V508" s="320"/>
      <c r="W508" s="320"/>
      <c r="X508" s="320"/>
      <c r="Y508" s="320"/>
      <c r="Z508" s="320"/>
      <c r="AA508" s="320"/>
      <c r="AB508" s="320"/>
      <c r="AC508" s="320"/>
      <c r="AD508" s="320"/>
    </row>
    <row r="509" spans="1:30" ht="15.75" customHeight="1">
      <c r="A509" s="320"/>
      <c r="B509" s="320"/>
      <c r="C509" s="320"/>
      <c r="D509" s="320"/>
      <c r="E509" s="337"/>
      <c r="F509" s="320"/>
      <c r="G509" s="320"/>
      <c r="H509" s="320"/>
      <c r="I509" s="320"/>
      <c r="J509" s="320"/>
      <c r="K509" s="338"/>
      <c r="L509" s="320"/>
      <c r="M509" s="320"/>
      <c r="N509" s="320"/>
      <c r="O509" s="320"/>
      <c r="P509" s="320"/>
      <c r="Q509" s="320"/>
      <c r="R509" s="320"/>
      <c r="S509" s="320"/>
      <c r="T509" s="320"/>
      <c r="U509" s="320"/>
      <c r="V509" s="320"/>
      <c r="W509" s="320"/>
      <c r="X509" s="320"/>
      <c r="Y509" s="320"/>
      <c r="Z509" s="320"/>
      <c r="AA509" s="320"/>
      <c r="AB509" s="320"/>
      <c r="AC509" s="320"/>
      <c r="AD509" s="320"/>
    </row>
    <row r="510" spans="1:30" ht="15.75" customHeight="1">
      <c r="A510" s="320"/>
      <c r="B510" s="320"/>
      <c r="C510" s="320"/>
      <c r="D510" s="320"/>
      <c r="E510" s="337"/>
      <c r="F510" s="320"/>
      <c r="G510" s="320"/>
      <c r="H510" s="320"/>
      <c r="I510" s="320"/>
      <c r="J510" s="320"/>
      <c r="K510" s="338"/>
      <c r="L510" s="320"/>
      <c r="M510" s="320"/>
      <c r="N510" s="320"/>
      <c r="O510" s="320"/>
      <c r="P510" s="320"/>
      <c r="Q510" s="320"/>
      <c r="R510" s="320"/>
      <c r="S510" s="320"/>
      <c r="T510" s="320"/>
      <c r="U510" s="320"/>
      <c r="V510" s="320"/>
      <c r="W510" s="320"/>
      <c r="X510" s="320"/>
      <c r="Y510" s="320"/>
      <c r="Z510" s="320"/>
      <c r="AA510" s="320"/>
      <c r="AB510" s="320"/>
      <c r="AC510" s="320"/>
      <c r="AD510" s="320"/>
    </row>
    <row r="511" spans="1:30" ht="15.75" customHeight="1">
      <c r="A511" s="320"/>
      <c r="B511" s="320"/>
      <c r="C511" s="320"/>
      <c r="D511" s="320"/>
      <c r="E511" s="337"/>
      <c r="F511" s="320"/>
      <c r="G511" s="320"/>
      <c r="H511" s="320"/>
      <c r="I511" s="320"/>
      <c r="J511" s="320"/>
      <c r="K511" s="338"/>
      <c r="L511" s="320"/>
      <c r="M511" s="320"/>
      <c r="N511" s="320"/>
      <c r="O511" s="320"/>
      <c r="P511" s="320"/>
      <c r="Q511" s="320"/>
      <c r="R511" s="320"/>
      <c r="S511" s="320"/>
      <c r="T511" s="320"/>
      <c r="U511" s="320"/>
      <c r="V511" s="320"/>
      <c r="W511" s="320"/>
      <c r="X511" s="320"/>
      <c r="Y511" s="320"/>
      <c r="Z511" s="320"/>
      <c r="AA511" s="320"/>
      <c r="AB511" s="320"/>
      <c r="AC511" s="320"/>
      <c r="AD511" s="320"/>
    </row>
    <row r="512" spans="1:30" ht="15.75" customHeight="1">
      <c r="A512" s="320"/>
      <c r="B512" s="320"/>
      <c r="C512" s="320"/>
      <c r="D512" s="320"/>
      <c r="E512" s="337"/>
      <c r="F512" s="320"/>
      <c r="G512" s="320"/>
      <c r="H512" s="320"/>
      <c r="I512" s="320"/>
      <c r="J512" s="320"/>
      <c r="K512" s="338"/>
      <c r="L512" s="320"/>
      <c r="M512" s="320"/>
      <c r="N512" s="320"/>
      <c r="O512" s="320"/>
      <c r="P512" s="320"/>
      <c r="Q512" s="320"/>
      <c r="R512" s="320"/>
      <c r="S512" s="320"/>
      <c r="T512" s="320"/>
      <c r="U512" s="320"/>
      <c r="V512" s="320"/>
      <c r="W512" s="320"/>
      <c r="X512" s="320"/>
      <c r="Y512" s="320"/>
      <c r="Z512" s="320"/>
      <c r="AA512" s="320"/>
      <c r="AB512" s="320"/>
      <c r="AC512" s="320"/>
      <c r="AD512" s="320"/>
    </row>
    <row r="513" spans="1:30" ht="15.75" customHeight="1">
      <c r="A513" s="320"/>
      <c r="B513" s="320"/>
      <c r="C513" s="320"/>
      <c r="D513" s="320"/>
      <c r="E513" s="337"/>
      <c r="F513" s="320"/>
      <c r="G513" s="320"/>
      <c r="H513" s="320"/>
      <c r="I513" s="320"/>
      <c r="J513" s="320"/>
      <c r="K513" s="338"/>
      <c r="L513" s="320"/>
      <c r="M513" s="320"/>
      <c r="N513" s="320"/>
      <c r="O513" s="320"/>
      <c r="P513" s="320"/>
      <c r="Q513" s="320"/>
      <c r="R513" s="320"/>
      <c r="S513" s="320"/>
      <c r="T513" s="320"/>
      <c r="U513" s="320"/>
      <c r="V513" s="320"/>
      <c r="W513" s="320"/>
      <c r="X513" s="320"/>
      <c r="Y513" s="320"/>
      <c r="Z513" s="320"/>
      <c r="AA513" s="320"/>
      <c r="AB513" s="320"/>
      <c r="AC513" s="320"/>
      <c r="AD513" s="320"/>
    </row>
    <row r="514" spans="1:30" ht="15.75" customHeight="1">
      <c r="A514" s="320"/>
      <c r="B514" s="320"/>
      <c r="C514" s="320"/>
      <c r="D514" s="320"/>
      <c r="E514" s="337"/>
      <c r="F514" s="320"/>
      <c r="G514" s="320"/>
      <c r="H514" s="320"/>
      <c r="I514" s="320"/>
      <c r="J514" s="320"/>
      <c r="K514" s="338"/>
      <c r="L514" s="320"/>
      <c r="M514" s="320"/>
      <c r="N514" s="320"/>
      <c r="O514" s="320"/>
      <c r="P514" s="320"/>
      <c r="Q514" s="320"/>
      <c r="R514" s="320"/>
      <c r="S514" s="320"/>
      <c r="T514" s="320"/>
      <c r="U514" s="320"/>
      <c r="V514" s="320"/>
      <c r="W514" s="320"/>
      <c r="X514" s="320"/>
      <c r="Y514" s="320"/>
      <c r="Z514" s="320"/>
      <c r="AA514" s="320"/>
      <c r="AB514" s="320"/>
      <c r="AC514" s="320"/>
      <c r="AD514" s="320"/>
    </row>
    <row r="515" spans="1:30" ht="15.75" customHeight="1">
      <c r="A515" s="320"/>
      <c r="B515" s="320"/>
      <c r="C515" s="320"/>
      <c r="D515" s="320"/>
      <c r="E515" s="337"/>
      <c r="F515" s="320"/>
      <c r="G515" s="320"/>
      <c r="H515" s="320"/>
      <c r="I515" s="320"/>
      <c r="J515" s="320"/>
      <c r="K515" s="338"/>
      <c r="L515" s="320"/>
      <c r="M515" s="320"/>
      <c r="N515" s="320"/>
      <c r="O515" s="320"/>
      <c r="P515" s="320"/>
      <c r="Q515" s="320"/>
      <c r="R515" s="320"/>
      <c r="S515" s="320"/>
      <c r="T515" s="320"/>
      <c r="U515" s="320"/>
      <c r="V515" s="320"/>
      <c r="W515" s="320"/>
      <c r="X515" s="320"/>
      <c r="Y515" s="320"/>
      <c r="Z515" s="320"/>
      <c r="AA515" s="320"/>
      <c r="AB515" s="320"/>
      <c r="AC515" s="320"/>
      <c r="AD515" s="320"/>
    </row>
    <row r="516" spans="1:30" ht="15.75" customHeight="1">
      <c r="A516" s="320"/>
      <c r="B516" s="320"/>
      <c r="C516" s="320"/>
      <c r="D516" s="320"/>
      <c r="E516" s="337"/>
      <c r="F516" s="320"/>
      <c r="G516" s="320"/>
      <c r="H516" s="320"/>
      <c r="I516" s="320"/>
      <c r="J516" s="320"/>
      <c r="K516" s="338"/>
      <c r="L516" s="320"/>
      <c r="M516" s="320"/>
      <c r="N516" s="320"/>
      <c r="O516" s="320"/>
      <c r="P516" s="320"/>
      <c r="Q516" s="320"/>
      <c r="R516" s="320"/>
      <c r="S516" s="320"/>
      <c r="T516" s="320"/>
      <c r="U516" s="320"/>
      <c r="V516" s="320"/>
      <c r="W516" s="320"/>
      <c r="X516" s="320"/>
      <c r="Y516" s="320"/>
      <c r="Z516" s="320"/>
      <c r="AA516" s="320"/>
      <c r="AB516" s="320"/>
      <c r="AC516" s="320"/>
      <c r="AD516" s="320"/>
    </row>
    <row r="517" spans="1:30" ht="15.75" customHeight="1">
      <c r="A517" s="320"/>
      <c r="B517" s="320"/>
      <c r="C517" s="320"/>
      <c r="D517" s="320"/>
      <c r="E517" s="337"/>
      <c r="F517" s="320"/>
      <c r="G517" s="320"/>
      <c r="H517" s="320"/>
      <c r="I517" s="320"/>
      <c r="J517" s="320"/>
      <c r="K517" s="338"/>
      <c r="L517" s="320"/>
      <c r="M517" s="320"/>
      <c r="N517" s="320"/>
      <c r="O517" s="320"/>
      <c r="P517" s="320"/>
      <c r="Q517" s="320"/>
      <c r="R517" s="320"/>
      <c r="S517" s="320"/>
      <c r="T517" s="320"/>
      <c r="U517" s="320"/>
      <c r="V517" s="320"/>
      <c r="W517" s="320"/>
      <c r="X517" s="320"/>
      <c r="Y517" s="320"/>
      <c r="Z517" s="320"/>
      <c r="AA517" s="320"/>
      <c r="AB517" s="320"/>
      <c r="AC517" s="320"/>
      <c r="AD517" s="320"/>
    </row>
    <row r="518" spans="1:30" ht="15.75" customHeight="1">
      <c r="A518" s="320"/>
      <c r="B518" s="320"/>
      <c r="C518" s="320"/>
      <c r="D518" s="320"/>
      <c r="E518" s="337"/>
      <c r="F518" s="320"/>
      <c r="G518" s="320"/>
      <c r="H518" s="320"/>
      <c r="I518" s="320"/>
      <c r="J518" s="320"/>
      <c r="K518" s="338"/>
      <c r="L518" s="320"/>
      <c r="M518" s="320"/>
      <c r="N518" s="320"/>
      <c r="O518" s="320"/>
      <c r="P518" s="320"/>
      <c r="Q518" s="320"/>
      <c r="R518" s="320"/>
      <c r="S518" s="320"/>
      <c r="T518" s="320"/>
      <c r="U518" s="320"/>
      <c r="V518" s="320"/>
      <c r="W518" s="320"/>
      <c r="X518" s="320"/>
      <c r="Y518" s="320"/>
      <c r="Z518" s="320"/>
      <c r="AA518" s="320"/>
      <c r="AB518" s="320"/>
      <c r="AC518" s="320"/>
      <c r="AD518" s="320"/>
    </row>
    <row r="519" spans="1:30" ht="15.75" customHeight="1">
      <c r="A519" s="320"/>
      <c r="B519" s="320"/>
      <c r="C519" s="320"/>
      <c r="D519" s="320"/>
      <c r="E519" s="337"/>
      <c r="F519" s="320"/>
      <c r="G519" s="320"/>
      <c r="H519" s="320"/>
      <c r="I519" s="320"/>
      <c r="J519" s="320"/>
      <c r="K519" s="338"/>
      <c r="L519" s="320"/>
      <c r="M519" s="320"/>
      <c r="N519" s="320"/>
      <c r="O519" s="320"/>
      <c r="P519" s="320"/>
      <c r="Q519" s="320"/>
      <c r="R519" s="320"/>
      <c r="S519" s="320"/>
      <c r="T519" s="320"/>
      <c r="U519" s="320"/>
      <c r="V519" s="320"/>
      <c r="W519" s="320"/>
      <c r="X519" s="320"/>
      <c r="Y519" s="320"/>
      <c r="Z519" s="320"/>
      <c r="AA519" s="320"/>
      <c r="AB519" s="320"/>
      <c r="AC519" s="320"/>
      <c r="AD519" s="320"/>
    </row>
    <row r="520" spans="1:30" ht="15.75" customHeight="1">
      <c r="A520" s="320"/>
      <c r="B520" s="320"/>
      <c r="C520" s="320"/>
      <c r="D520" s="320"/>
      <c r="E520" s="337"/>
      <c r="F520" s="320"/>
      <c r="G520" s="320"/>
      <c r="H520" s="320"/>
      <c r="I520" s="320"/>
      <c r="J520" s="320"/>
      <c r="K520" s="338"/>
      <c r="L520" s="320"/>
      <c r="M520" s="320"/>
      <c r="N520" s="320"/>
      <c r="O520" s="320"/>
      <c r="P520" s="320"/>
      <c r="Q520" s="320"/>
      <c r="R520" s="320"/>
      <c r="S520" s="320"/>
      <c r="T520" s="320"/>
      <c r="U520" s="320"/>
      <c r="V520" s="320"/>
      <c r="W520" s="320"/>
      <c r="X520" s="320"/>
      <c r="Y520" s="320"/>
      <c r="Z520" s="320"/>
      <c r="AA520" s="320"/>
      <c r="AB520" s="320"/>
      <c r="AC520" s="320"/>
      <c r="AD520" s="320"/>
    </row>
    <row r="521" spans="1:30" ht="15.75" customHeight="1">
      <c r="A521" s="320"/>
      <c r="B521" s="320"/>
      <c r="C521" s="320"/>
      <c r="D521" s="320"/>
      <c r="E521" s="337"/>
      <c r="F521" s="320"/>
      <c r="G521" s="320"/>
      <c r="H521" s="320"/>
      <c r="I521" s="320"/>
      <c r="J521" s="320"/>
      <c r="K521" s="338"/>
      <c r="L521" s="320"/>
      <c r="M521" s="320"/>
      <c r="N521" s="320"/>
      <c r="O521" s="320"/>
      <c r="P521" s="320"/>
      <c r="Q521" s="320"/>
      <c r="R521" s="320"/>
      <c r="S521" s="320"/>
      <c r="T521" s="320"/>
      <c r="U521" s="320"/>
      <c r="V521" s="320"/>
      <c r="W521" s="320"/>
      <c r="X521" s="320"/>
      <c r="Y521" s="320"/>
      <c r="Z521" s="320"/>
      <c r="AA521" s="320"/>
      <c r="AB521" s="320"/>
      <c r="AC521" s="320"/>
      <c r="AD521" s="320"/>
    </row>
    <row r="522" spans="1:30" ht="15.75" customHeight="1">
      <c r="A522" s="320"/>
      <c r="B522" s="320"/>
      <c r="C522" s="320"/>
      <c r="D522" s="320"/>
      <c r="E522" s="337"/>
      <c r="F522" s="320"/>
      <c r="G522" s="320"/>
      <c r="H522" s="320"/>
      <c r="I522" s="320"/>
      <c r="J522" s="320"/>
      <c r="K522" s="338"/>
      <c r="L522" s="320"/>
      <c r="M522" s="320"/>
      <c r="N522" s="320"/>
      <c r="O522" s="320"/>
      <c r="P522" s="320"/>
      <c r="Q522" s="320"/>
      <c r="R522" s="320"/>
      <c r="S522" s="320"/>
      <c r="T522" s="320"/>
      <c r="U522" s="320"/>
      <c r="V522" s="320"/>
      <c r="W522" s="320"/>
      <c r="X522" s="320"/>
      <c r="Y522" s="320"/>
      <c r="Z522" s="320"/>
      <c r="AA522" s="320"/>
      <c r="AB522" s="320"/>
      <c r="AC522" s="320"/>
      <c r="AD522" s="320"/>
    </row>
    <row r="523" spans="1:30" ht="15.75" customHeight="1">
      <c r="A523" s="320"/>
      <c r="B523" s="320"/>
      <c r="C523" s="320"/>
      <c r="D523" s="320"/>
      <c r="E523" s="337"/>
      <c r="F523" s="320"/>
      <c r="G523" s="320"/>
      <c r="H523" s="320"/>
      <c r="I523" s="320"/>
      <c r="J523" s="320"/>
      <c r="K523" s="338"/>
      <c r="L523" s="320"/>
      <c r="M523" s="320"/>
      <c r="N523" s="320"/>
      <c r="O523" s="320"/>
      <c r="P523" s="320"/>
      <c r="Q523" s="320"/>
      <c r="R523" s="320"/>
      <c r="S523" s="320"/>
      <c r="T523" s="320"/>
      <c r="U523" s="320"/>
      <c r="V523" s="320"/>
      <c r="W523" s="320"/>
      <c r="X523" s="320"/>
      <c r="Y523" s="320"/>
      <c r="Z523" s="320"/>
      <c r="AA523" s="320"/>
      <c r="AB523" s="320"/>
      <c r="AC523" s="320"/>
      <c r="AD523" s="320"/>
    </row>
    <row r="524" spans="1:30" ht="15.75" customHeight="1">
      <c r="A524" s="320"/>
      <c r="B524" s="320"/>
      <c r="C524" s="320"/>
      <c r="D524" s="320"/>
      <c r="E524" s="337"/>
      <c r="F524" s="320"/>
      <c r="G524" s="320"/>
      <c r="H524" s="320"/>
      <c r="I524" s="320"/>
      <c r="J524" s="320"/>
      <c r="K524" s="338"/>
      <c r="L524" s="320"/>
      <c r="M524" s="320"/>
      <c r="N524" s="320"/>
      <c r="O524" s="320"/>
      <c r="P524" s="320"/>
      <c r="Q524" s="320"/>
      <c r="R524" s="320"/>
      <c r="S524" s="320"/>
      <c r="T524" s="320"/>
      <c r="U524" s="320"/>
      <c r="V524" s="320"/>
      <c r="W524" s="320"/>
      <c r="X524" s="320"/>
      <c r="Y524" s="320"/>
      <c r="Z524" s="320"/>
      <c r="AA524" s="320"/>
      <c r="AB524" s="320"/>
      <c r="AC524" s="320"/>
      <c r="AD524" s="320"/>
    </row>
    <row r="525" spans="1:30" ht="15.75" customHeight="1">
      <c r="A525" s="320"/>
      <c r="B525" s="320"/>
      <c r="C525" s="320"/>
      <c r="D525" s="320"/>
      <c r="E525" s="337"/>
      <c r="F525" s="320"/>
      <c r="G525" s="320"/>
      <c r="H525" s="320"/>
      <c r="I525" s="320"/>
      <c r="J525" s="320"/>
      <c r="K525" s="338"/>
      <c r="L525" s="320"/>
      <c r="M525" s="320"/>
      <c r="N525" s="320"/>
      <c r="O525" s="320"/>
      <c r="P525" s="320"/>
      <c r="Q525" s="320"/>
      <c r="R525" s="320"/>
      <c r="S525" s="320"/>
      <c r="T525" s="320"/>
      <c r="U525" s="320"/>
      <c r="V525" s="320"/>
      <c r="W525" s="320"/>
      <c r="X525" s="320"/>
      <c r="Y525" s="320"/>
      <c r="Z525" s="320"/>
      <c r="AA525" s="320"/>
      <c r="AB525" s="320"/>
      <c r="AC525" s="320"/>
      <c r="AD525" s="320"/>
    </row>
    <row r="526" spans="1:30" ht="15.75" customHeight="1">
      <c r="A526" s="320"/>
      <c r="B526" s="320"/>
      <c r="C526" s="320"/>
      <c r="D526" s="320"/>
      <c r="E526" s="337"/>
      <c r="F526" s="320"/>
      <c r="G526" s="320"/>
      <c r="H526" s="320"/>
      <c r="I526" s="320"/>
      <c r="J526" s="320"/>
      <c r="K526" s="338"/>
      <c r="L526" s="320"/>
      <c r="M526" s="320"/>
      <c r="N526" s="320"/>
      <c r="O526" s="320"/>
      <c r="P526" s="320"/>
      <c r="Q526" s="320"/>
      <c r="R526" s="320"/>
      <c r="S526" s="320"/>
      <c r="T526" s="320"/>
      <c r="U526" s="320"/>
      <c r="V526" s="320"/>
      <c r="W526" s="320"/>
      <c r="X526" s="320"/>
      <c r="Y526" s="320"/>
      <c r="Z526" s="320"/>
      <c r="AA526" s="320"/>
      <c r="AB526" s="320"/>
      <c r="AC526" s="320"/>
      <c r="AD526" s="320"/>
    </row>
    <row r="527" spans="1:30" ht="15.75" customHeight="1">
      <c r="A527" s="320"/>
      <c r="B527" s="320"/>
      <c r="C527" s="320"/>
      <c r="D527" s="320"/>
      <c r="E527" s="337"/>
      <c r="F527" s="320"/>
      <c r="G527" s="320"/>
      <c r="H527" s="320"/>
      <c r="I527" s="320"/>
      <c r="J527" s="320"/>
      <c r="K527" s="338"/>
      <c r="L527" s="320"/>
      <c r="M527" s="320"/>
      <c r="N527" s="320"/>
      <c r="O527" s="320"/>
      <c r="P527" s="320"/>
      <c r="Q527" s="320"/>
      <c r="R527" s="320"/>
      <c r="S527" s="320"/>
      <c r="T527" s="320"/>
      <c r="U527" s="320"/>
      <c r="V527" s="320"/>
      <c r="W527" s="320"/>
      <c r="X527" s="320"/>
      <c r="Y527" s="320"/>
      <c r="Z527" s="320"/>
      <c r="AA527" s="320"/>
      <c r="AB527" s="320"/>
      <c r="AC527" s="320"/>
      <c r="AD527" s="320"/>
    </row>
    <row r="528" spans="1:30" ht="15.75" customHeight="1">
      <c r="A528" s="320"/>
      <c r="B528" s="320"/>
      <c r="C528" s="320"/>
      <c r="D528" s="320"/>
      <c r="E528" s="337"/>
      <c r="F528" s="320"/>
      <c r="G528" s="320"/>
      <c r="H528" s="320"/>
      <c r="I528" s="320"/>
      <c r="J528" s="320"/>
      <c r="K528" s="338"/>
      <c r="L528" s="320"/>
      <c r="M528" s="320"/>
      <c r="N528" s="320"/>
      <c r="O528" s="320"/>
      <c r="P528" s="320"/>
      <c r="Q528" s="320"/>
      <c r="R528" s="320"/>
      <c r="S528" s="320"/>
      <c r="T528" s="320"/>
      <c r="U528" s="320"/>
      <c r="V528" s="320"/>
      <c r="W528" s="320"/>
      <c r="X528" s="320"/>
      <c r="Y528" s="320"/>
      <c r="Z528" s="320"/>
      <c r="AA528" s="320"/>
      <c r="AB528" s="320"/>
      <c r="AC528" s="320"/>
      <c r="AD528" s="320"/>
    </row>
    <row r="529" spans="1:30" ht="15.75" customHeight="1">
      <c r="A529" s="320"/>
      <c r="B529" s="320"/>
      <c r="C529" s="320"/>
      <c r="D529" s="320"/>
      <c r="E529" s="337"/>
      <c r="F529" s="320"/>
      <c r="G529" s="320"/>
      <c r="H529" s="320"/>
      <c r="I529" s="320"/>
      <c r="J529" s="320"/>
      <c r="K529" s="338"/>
      <c r="L529" s="320"/>
      <c r="M529" s="320"/>
      <c r="N529" s="320"/>
      <c r="O529" s="320"/>
      <c r="P529" s="320"/>
      <c r="Q529" s="320"/>
      <c r="R529" s="320"/>
      <c r="S529" s="320"/>
      <c r="T529" s="320"/>
      <c r="U529" s="320"/>
      <c r="V529" s="320"/>
      <c r="W529" s="320"/>
      <c r="X529" s="320"/>
      <c r="Y529" s="320"/>
      <c r="Z529" s="320"/>
      <c r="AA529" s="320"/>
      <c r="AB529" s="320"/>
      <c r="AC529" s="320"/>
      <c r="AD529" s="320"/>
    </row>
    <row r="530" spans="1:30" ht="15.75" customHeight="1">
      <c r="A530" s="320"/>
      <c r="B530" s="320"/>
      <c r="C530" s="320"/>
      <c r="D530" s="320"/>
      <c r="E530" s="337"/>
      <c r="F530" s="320"/>
      <c r="G530" s="320"/>
      <c r="H530" s="320"/>
      <c r="I530" s="320"/>
      <c r="J530" s="320"/>
      <c r="K530" s="338"/>
      <c r="L530" s="320"/>
      <c r="M530" s="320"/>
      <c r="N530" s="320"/>
      <c r="O530" s="320"/>
      <c r="P530" s="320"/>
      <c r="Q530" s="320"/>
      <c r="R530" s="320"/>
      <c r="S530" s="320"/>
      <c r="T530" s="320"/>
      <c r="U530" s="320"/>
      <c r="V530" s="320"/>
      <c r="W530" s="320"/>
      <c r="X530" s="320"/>
      <c r="Y530" s="320"/>
      <c r="Z530" s="320"/>
      <c r="AA530" s="320"/>
      <c r="AB530" s="320"/>
      <c r="AC530" s="320"/>
      <c r="AD530" s="320"/>
    </row>
    <row r="531" spans="1:30" ht="15.75" customHeight="1">
      <c r="A531" s="320"/>
      <c r="B531" s="320"/>
      <c r="C531" s="320"/>
      <c r="D531" s="320"/>
      <c r="E531" s="337"/>
      <c r="F531" s="320"/>
      <c r="G531" s="320"/>
      <c r="H531" s="320"/>
      <c r="I531" s="320"/>
      <c r="J531" s="320"/>
      <c r="K531" s="338"/>
      <c r="L531" s="320"/>
      <c r="M531" s="320"/>
      <c r="N531" s="320"/>
      <c r="O531" s="320"/>
      <c r="P531" s="320"/>
      <c r="Q531" s="320"/>
      <c r="R531" s="320"/>
      <c r="S531" s="320"/>
      <c r="T531" s="320"/>
      <c r="U531" s="320"/>
      <c r="V531" s="320"/>
      <c r="W531" s="320"/>
      <c r="X531" s="320"/>
      <c r="Y531" s="320"/>
      <c r="Z531" s="320"/>
      <c r="AA531" s="320"/>
      <c r="AB531" s="320"/>
      <c r="AC531" s="320"/>
      <c r="AD531" s="320"/>
    </row>
    <row r="532" spans="1:30" ht="15.75" customHeight="1">
      <c r="A532" s="320"/>
      <c r="B532" s="320"/>
      <c r="C532" s="320"/>
      <c r="D532" s="320"/>
      <c r="E532" s="337"/>
      <c r="F532" s="320"/>
      <c r="G532" s="320"/>
      <c r="H532" s="320"/>
      <c r="I532" s="320"/>
      <c r="J532" s="320"/>
      <c r="K532" s="338"/>
      <c r="L532" s="320"/>
      <c r="M532" s="320"/>
      <c r="N532" s="320"/>
      <c r="O532" s="320"/>
      <c r="P532" s="320"/>
      <c r="Q532" s="320"/>
      <c r="R532" s="320"/>
      <c r="S532" s="320"/>
      <c r="T532" s="320"/>
      <c r="U532" s="320"/>
      <c r="V532" s="320"/>
      <c r="W532" s="320"/>
      <c r="X532" s="320"/>
      <c r="Y532" s="320"/>
      <c r="Z532" s="320"/>
      <c r="AA532" s="320"/>
      <c r="AB532" s="320"/>
      <c r="AC532" s="320"/>
      <c r="AD532" s="320"/>
    </row>
    <row r="533" spans="1:30" ht="15.75" customHeight="1">
      <c r="A533" s="320"/>
      <c r="B533" s="320"/>
      <c r="C533" s="320"/>
      <c r="D533" s="320"/>
      <c r="E533" s="337"/>
      <c r="F533" s="320"/>
      <c r="G533" s="320"/>
      <c r="H533" s="320"/>
      <c r="I533" s="320"/>
      <c r="J533" s="320"/>
      <c r="K533" s="338"/>
      <c r="L533" s="320"/>
      <c r="M533" s="320"/>
      <c r="N533" s="320"/>
      <c r="O533" s="320"/>
      <c r="P533" s="320"/>
      <c r="Q533" s="320"/>
      <c r="R533" s="320"/>
      <c r="S533" s="320"/>
      <c r="T533" s="320"/>
      <c r="U533" s="320"/>
      <c r="V533" s="320"/>
      <c r="W533" s="320"/>
      <c r="X533" s="320"/>
      <c r="Y533" s="320"/>
      <c r="Z533" s="320"/>
      <c r="AA533" s="320"/>
      <c r="AB533" s="320"/>
      <c r="AC533" s="320"/>
      <c r="AD533" s="320"/>
    </row>
    <row r="534" spans="1:30" ht="15.75" customHeight="1">
      <c r="A534" s="320"/>
      <c r="B534" s="320"/>
      <c r="C534" s="320"/>
      <c r="D534" s="320"/>
      <c r="E534" s="337"/>
      <c r="F534" s="320"/>
      <c r="G534" s="320"/>
      <c r="H534" s="320"/>
      <c r="I534" s="320"/>
      <c r="J534" s="320"/>
      <c r="K534" s="338"/>
      <c r="L534" s="320"/>
      <c r="M534" s="320"/>
      <c r="N534" s="320"/>
      <c r="O534" s="320"/>
      <c r="P534" s="320"/>
      <c r="Q534" s="320"/>
      <c r="R534" s="320"/>
      <c r="S534" s="320"/>
      <c r="T534" s="320"/>
      <c r="U534" s="320"/>
      <c r="V534" s="320"/>
      <c r="W534" s="320"/>
      <c r="X534" s="320"/>
      <c r="Y534" s="320"/>
      <c r="Z534" s="320"/>
      <c r="AA534" s="320"/>
      <c r="AB534" s="320"/>
      <c r="AC534" s="320"/>
      <c r="AD534" s="320"/>
    </row>
    <row r="535" spans="1:30" ht="15.75" customHeight="1">
      <c r="A535" s="320"/>
      <c r="B535" s="320"/>
      <c r="C535" s="320"/>
      <c r="D535" s="320"/>
      <c r="E535" s="337"/>
      <c r="F535" s="320"/>
      <c r="G535" s="320"/>
      <c r="H535" s="320"/>
      <c r="I535" s="320"/>
      <c r="J535" s="320"/>
      <c r="K535" s="338"/>
      <c r="L535" s="320"/>
      <c r="M535" s="320"/>
      <c r="N535" s="320"/>
      <c r="O535" s="320"/>
      <c r="P535" s="320"/>
      <c r="Q535" s="320"/>
      <c r="R535" s="320"/>
      <c r="S535" s="320"/>
      <c r="T535" s="320"/>
      <c r="U535" s="320"/>
      <c r="V535" s="320"/>
      <c r="W535" s="320"/>
      <c r="X535" s="320"/>
      <c r="Y535" s="320"/>
      <c r="Z535" s="320"/>
      <c r="AA535" s="320"/>
      <c r="AB535" s="320"/>
      <c r="AC535" s="320"/>
      <c r="AD535" s="320"/>
    </row>
    <row r="536" spans="1:30" ht="15.75" customHeight="1">
      <c r="A536" s="320"/>
      <c r="B536" s="320"/>
      <c r="C536" s="320"/>
      <c r="D536" s="320"/>
      <c r="E536" s="337"/>
      <c r="F536" s="320"/>
      <c r="G536" s="320"/>
      <c r="H536" s="320"/>
      <c r="I536" s="320"/>
      <c r="J536" s="320"/>
      <c r="K536" s="338"/>
      <c r="L536" s="320"/>
      <c r="M536" s="320"/>
      <c r="N536" s="320"/>
      <c r="O536" s="320"/>
      <c r="P536" s="320"/>
      <c r="Q536" s="320"/>
      <c r="R536" s="320"/>
      <c r="S536" s="320"/>
      <c r="T536" s="320"/>
      <c r="U536" s="320"/>
      <c r="V536" s="320"/>
      <c r="W536" s="320"/>
      <c r="X536" s="320"/>
      <c r="Y536" s="320"/>
      <c r="Z536" s="320"/>
      <c r="AA536" s="320"/>
      <c r="AB536" s="320"/>
      <c r="AC536" s="320"/>
      <c r="AD536" s="320"/>
    </row>
    <row r="537" spans="1:30" ht="15.75" customHeight="1">
      <c r="A537" s="320"/>
      <c r="B537" s="320"/>
      <c r="C537" s="320"/>
      <c r="D537" s="320"/>
      <c r="E537" s="337"/>
      <c r="F537" s="320"/>
      <c r="G537" s="320"/>
      <c r="H537" s="320"/>
      <c r="I537" s="320"/>
      <c r="J537" s="320"/>
      <c r="K537" s="338"/>
      <c r="L537" s="320"/>
      <c r="M537" s="320"/>
      <c r="N537" s="320"/>
      <c r="O537" s="320"/>
      <c r="P537" s="320"/>
      <c r="Q537" s="320"/>
      <c r="R537" s="320"/>
      <c r="S537" s="320"/>
      <c r="T537" s="320"/>
      <c r="U537" s="320"/>
      <c r="V537" s="320"/>
      <c r="W537" s="320"/>
      <c r="X537" s="320"/>
      <c r="Y537" s="320"/>
      <c r="Z537" s="320"/>
      <c r="AA537" s="320"/>
      <c r="AB537" s="320"/>
      <c r="AC537" s="320"/>
      <c r="AD537" s="320"/>
    </row>
    <row r="538" spans="1:30" ht="15.75" customHeight="1">
      <c r="A538" s="320"/>
      <c r="B538" s="320"/>
      <c r="C538" s="320"/>
      <c r="D538" s="320"/>
      <c r="E538" s="337"/>
      <c r="F538" s="320"/>
      <c r="G538" s="320"/>
      <c r="H538" s="320"/>
      <c r="I538" s="320"/>
      <c r="J538" s="320"/>
      <c r="K538" s="338"/>
      <c r="L538" s="320"/>
      <c r="M538" s="320"/>
      <c r="N538" s="320"/>
      <c r="O538" s="320"/>
      <c r="P538" s="320"/>
      <c r="Q538" s="320"/>
      <c r="R538" s="320"/>
      <c r="S538" s="320"/>
      <c r="T538" s="320"/>
      <c r="U538" s="320"/>
      <c r="V538" s="320"/>
      <c r="W538" s="320"/>
      <c r="X538" s="320"/>
      <c r="Y538" s="320"/>
      <c r="Z538" s="320"/>
      <c r="AA538" s="320"/>
      <c r="AB538" s="320"/>
      <c r="AC538" s="320"/>
      <c r="AD538" s="320"/>
    </row>
    <row r="539" spans="1:30" ht="15.75" customHeight="1">
      <c r="A539" s="320"/>
      <c r="B539" s="320"/>
      <c r="C539" s="320"/>
      <c r="D539" s="320"/>
      <c r="E539" s="337"/>
      <c r="F539" s="320"/>
      <c r="G539" s="320"/>
      <c r="H539" s="320"/>
      <c r="I539" s="320"/>
      <c r="J539" s="320"/>
      <c r="K539" s="338"/>
      <c r="L539" s="320"/>
      <c r="M539" s="320"/>
      <c r="N539" s="320"/>
      <c r="O539" s="320"/>
      <c r="P539" s="320"/>
      <c r="Q539" s="320"/>
      <c r="R539" s="320"/>
      <c r="S539" s="320"/>
      <c r="T539" s="320"/>
      <c r="U539" s="320"/>
      <c r="V539" s="320"/>
      <c r="W539" s="320"/>
      <c r="X539" s="320"/>
      <c r="Y539" s="320"/>
      <c r="Z539" s="320"/>
      <c r="AA539" s="320"/>
      <c r="AB539" s="320"/>
      <c r="AC539" s="320"/>
      <c r="AD539" s="320"/>
    </row>
    <row r="540" spans="1:30" ht="15.75" customHeight="1">
      <c r="A540" s="320"/>
      <c r="B540" s="320"/>
      <c r="C540" s="320"/>
      <c r="D540" s="320"/>
      <c r="E540" s="337"/>
      <c r="F540" s="320"/>
      <c r="G540" s="320"/>
      <c r="H540" s="320"/>
      <c r="I540" s="320"/>
      <c r="J540" s="320"/>
      <c r="K540" s="338"/>
      <c r="L540" s="320"/>
      <c r="M540" s="320"/>
      <c r="N540" s="320"/>
      <c r="O540" s="320"/>
      <c r="P540" s="320"/>
      <c r="Q540" s="320"/>
      <c r="R540" s="320"/>
      <c r="S540" s="320"/>
      <c r="T540" s="320"/>
      <c r="U540" s="320"/>
      <c r="V540" s="320"/>
      <c r="W540" s="320"/>
      <c r="X540" s="320"/>
      <c r="Y540" s="320"/>
      <c r="Z540" s="320"/>
      <c r="AA540" s="320"/>
      <c r="AB540" s="320"/>
      <c r="AC540" s="320"/>
      <c r="AD540" s="320"/>
    </row>
    <row r="541" spans="1:30" ht="15.75" customHeight="1">
      <c r="A541" s="320"/>
      <c r="B541" s="320"/>
      <c r="C541" s="320"/>
      <c r="D541" s="320"/>
      <c r="E541" s="337"/>
      <c r="F541" s="320"/>
      <c r="G541" s="320"/>
      <c r="H541" s="320"/>
      <c r="I541" s="320"/>
      <c r="J541" s="320"/>
      <c r="K541" s="338"/>
      <c r="L541" s="320"/>
      <c r="M541" s="320"/>
      <c r="N541" s="320"/>
      <c r="O541" s="320"/>
      <c r="P541" s="320"/>
      <c r="Q541" s="320"/>
      <c r="R541" s="320"/>
      <c r="S541" s="320"/>
      <c r="T541" s="320"/>
      <c r="U541" s="320"/>
      <c r="V541" s="320"/>
      <c r="W541" s="320"/>
      <c r="X541" s="320"/>
      <c r="Y541" s="320"/>
      <c r="Z541" s="320"/>
      <c r="AA541" s="320"/>
      <c r="AB541" s="320"/>
      <c r="AC541" s="320"/>
      <c r="AD541" s="320"/>
    </row>
    <row r="542" spans="1:30" ht="15.75" customHeight="1">
      <c r="A542" s="320"/>
      <c r="B542" s="320"/>
      <c r="C542" s="320"/>
      <c r="D542" s="320"/>
      <c r="E542" s="337"/>
      <c r="F542" s="320"/>
      <c r="G542" s="320"/>
      <c r="H542" s="320"/>
      <c r="I542" s="320"/>
      <c r="J542" s="320"/>
      <c r="K542" s="338"/>
      <c r="L542" s="320"/>
      <c r="M542" s="320"/>
      <c r="N542" s="320"/>
      <c r="O542" s="320"/>
      <c r="P542" s="320"/>
      <c r="Q542" s="320"/>
      <c r="R542" s="320"/>
      <c r="S542" s="320"/>
      <c r="T542" s="320"/>
      <c r="U542" s="320"/>
      <c r="V542" s="320"/>
      <c r="W542" s="320"/>
      <c r="X542" s="320"/>
      <c r="Y542" s="320"/>
      <c r="Z542" s="320"/>
      <c r="AA542" s="320"/>
      <c r="AB542" s="320"/>
      <c r="AC542" s="320"/>
      <c r="AD542" s="320"/>
    </row>
    <row r="543" spans="1:30" ht="15.75" customHeight="1">
      <c r="A543" s="320"/>
      <c r="B543" s="320"/>
      <c r="C543" s="320"/>
      <c r="D543" s="320"/>
      <c r="E543" s="337"/>
      <c r="F543" s="320"/>
      <c r="G543" s="320"/>
      <c r="H543" s="320"/>
      <c r="I543" s="320"/>
      <c r="J543" s="320"/>
      <c r="K543" s="338"/>
      <c r="L543" s="320"/>
      <c r="M543" s="320"/>
      <c r="N543" s="320"/>
      <c r="O543" s="320"/>
      <c r="P543" s="320"/>
      <c r="Q543" s="320"/>
      <c r="R543" s="320"/>
      <c r="S543" s="320"/>
      <c r="T543" s="320"/>
      <c r="U543" s="320"/>
      <c r="V543" s="320"/>
      <c r="W543" s="320"/>
      <c r="X543" s="320"/>
      <c r="Y543" s="320"/>
      <c r="Z543" s="320"/>
      <c r="AA543" s="320"/>
      <c r="AB543" s="320"/>
      <c r="AC543" s="320"/>
      <c r="AD543" s="320"/>
    </row>
    <row r="544" spans="1:30" ht="15.75" customHeight="1">
      <c r="A544" s="320"/>
      <c r="B544" s="320"/>
      <c r="C544" s="320"/>
      <c r="D544" s="320"/>
      <c r="E544" s="337"/>
      <c r="F544" s="320"/>
      <c r="G544" s="320"/>
      <c r="H544" s="320"/>
      <c r="I544" s="320"/>
      <c r="J544" s="320"/>
      <c r="K544" s="338"/>
      <c r="L544" s="320"/>
      <c r="M544" s="320"/>
      <c r="N544" s="320"/>
      <c r="O544" s="320"/>
      <c r="P544" s="320"/>
      <c r="Q544" s="320"/>
      <c r="R544" s="320"/>
      <c r="S544" s="320"/>
      <c r="T544" s="320"/>
      <c r="U544" s="320"/>
      <c r="V544" s="320"/>
      <c r="W544" s="320"/>
      <c r="X544" s="320"/>
      <c r="Y544" s="320"/>
      <c r="Z544" s="320"/>
      <c r="AA544" s="320"/>
      <c r="AB544" s="320"/>
      <c r="AC544" s="320"/>
      <c r="AD544" s="320"/>
    </row>
    <row r="545" spans="1:30" ht="15.75" customHeight="1">
      <c r="A545" s="320"/>
      <c r="B545" s="320"/>
      <c r="C545" s="320"/>
      <c r="D545" s="320"/>
      <c r="E545" s="337"/>
      <c r="F545" s="320"/>
      <c r="G545" s="320"/>
      <c r="H545" s="320"/>
      <c r="I545" s="320"/>
      <c r="J545" s="320"/>
      <c r="K545" s="338"/>
      <c r="L545" s="320"/>
      <c r="M545" s="320"/>
      <c r="N545" s="320"/>
      <c r="O545" s="320"/>
      <c r="P545" s="320"/>
      <c r="Q545" s="320"/>
      <c r="R545" s="320"/>
      <c r="S545" s="320"/>
      <c r="T545" s="320"/>
      <c r="U545" s="320"/>
      <c r="V545" s="320"/>
      <c r="W545" s="320"/>
      <c r="X545" s="320"/>
      <c r="Y545" s="320"/>
      <c r="Z545" s="320"/>
      <c r="AA545" s="320"/>
      <c r="AB545" s="320"/>
      <c r="AC545" s="320"/>
      <c r="AD545" s="320"/>
    </row>
    <row r="546" spans="1:30" ht="15.75" customHeight="1">
      <c r="A546" s="320"/>
      <c r="B546" s="320"/>
      <c r="C546" s="320"/>
      <c r="D546" s="320"/>
      <c r="E546" s="337"/>
      <c r="F546" s="320"/>
      <c r="G546" s="320"/>
      <c r="H546" s="320"/>
      <c r="I546" s="320"/>
      <c r="J546" s="320"/>
      <c r="K546" s="338"/>
      <c r="L546" s="320"/>
      <c r="M546" s="320"/>
      <c r="N546" s="320"/>
      <c r="O546" s="320"/>
      <c r="P546" s="320"/>
      <c r="Q546" s="320"/>
      <c r="R546" s="320"/>
      <c r="S546" s="320"/>
      <c r="T546" s="320"/>
      <c r="U546" s="320"/>
      <c r="V546" s="320"/>
      <c r="W546" s="320"/>
      <c r="X546" s="320"/>
      <c r="Y546" s="320"/>
      <c r="Z546" s="320"/>
      <c r="AA546" s="320"/>
      <c r="AB546" s="320"/>
      <c r="AC546" s="320"/>
      <c r="AD546" s="320"/>
    </row>
    <row r="547" spans="1:30" ht="15.75" customHeight="1">
      <c r="A547" s="320"/>
      <c r="B547" s="320"/>
      <c r="C547" s="320"/>
      <c r="D547" s="320"/>
      <c r="E547" s="337"/>
      <c r="F547" s="320"/>
      <c r="G547" s="320"/>
      <c r="H547" s="320"/>
      <c r="I547" s="320"/>
      <c r="J547" s="320"/>
      <c r="K547" s="338"/>
      <c r="L547" s="320"/>
      <c r="M547" s="320"/>
      <c r="N547" s="320"/>
      <c r="O547" s="320"/>
      <c r="P547" s="320"/>
      <c r="Q547" s="320"/>
      <c r="R547" s="320"/>
      <c r="S547" s="320"/>
      <c r="T547" s="320"/>
      <c r="U547" s="320"/>
      <c r="V547" s="320"/>
      <c r="W547" s="320"/>
      <c r="X547" s="320"/>
      <c r="Y547" s="320"/>
      <c r="Z547" s="320"/>
      <c r="AA547" s="320"/>
      <c r="AB547" s="320"/>
      <c r="AC547" s="320"/>
      <c r="AD547" s="320"/>
    </row>
    <row r="548" spans="1:30" ht="15.75" customHeight="1">
      <c r="A548" s="320"/>
      <c r="B548" s="320"/>
      <c r="C548" s="320"/>
      <c r="D548" s="320"/>
      <c r="E548" s="337"/>
      <c r="F548" s="320"/>
      <c r="G548" s="320"/>
      <c r="H548" s="320"/>
      <c r="I548" s="320"/>
      <c r="J548" s="320"/>
      <c r="K548" s="338"/>
      <c r="L548" s="320"/>
      <c r="M548" s="320"/>
      <c r="N548" s="320"/>
      <c r="O548" s="320"/>
      <c r="P548" s="320"/>
      <c r="Q548" s="320"/>
      <c r="R548" s="320"/>
      <c r="S548" s="320"/>
      <c r="T548" s="320"/>
      <c r="U548" s="320"/>
      <c r="V548" s="320"/>
      <c r="W548" s="320"/>
      <c r="X548" s="320"/>
      <c r="Y548" s="320"/>
      <c r="Z548" s="320"/>
      <c r="AA548" s="320"/>
      <c r="AB548" s="320"/>
      <c r="AC548" s="320"/>
      <c r="AD548" s="320"/>
    </row>
    <row r="549" spans="1:30" ht="15.75" customHeight="1">
      <c r="A549" s="320"/>
      <c r="B549" s="320"/>
      <c r="C549" s="320"/>
      <c r="D549" s="320"/>
      <c r="E549" s="337"/>
      <c r="F549" s="320"/>
      <c r="G549" s="320"/>
      <c r="H549" s="320"/>
      <c r="I549" s="320"/>
      <c r="J549" s="320"/>
      <c r="K549" s="338"/>
      <c r="L549" s="320"/>
      <c r="M549" s="320"/>
      <c r="N549" s="320"/>
      <c r="O549" s="320"/>
      <c r="P549" s="320"/>
      <c r="Q549" s="320"/>
      <c r="R549" s="320"/>
      <c r="S549" s="320"/>
      <c r="T549" s="320"/>
      <c r="U549" s="320"/>
      <c r="V549" s="320"/>
      <c r="W549" s="320"/>
      <c r="X549" s="320"/>
      <c r="Y549" s="320"/>
      <c r="Z549" s="320"/>
      <c r="AA549" s="320"/>
      <c r="AB549" s="320"/>
      <c r="AC549" s="320"/>
      <c r="AD549" s="320"/>
    </row>
    <row r="550" spans="1:30" ht="15.75" customHeight="1">
      <c r="A550" s="320"/>
      <c r="B550" s="320"/>
      <c r="C550" s="320"/>
      <c r="D550" s="320"/>
      <c r="E550" s="337"/>
      <c r="F550" s="320"/>
      <c r="G550" s="320"/>
      <c r="H550" s="320"/>
      <c r="I550" s="320"/>
      <c r="J550" s="320"/>
      <c r="K550" s="338"/>
      <c r="L550" s="320"/>
      <c r="M550" s="320"/>
      <c r="N550" s="320"/>
      <c r="O550" s="320"/>
      <c r="P550" s="320"/>
      <c r="Q550" s="320"/>
      <c r="R550" s="320"/>
      <c r="S550" s="320"/>
      <c r="T550" s="320"/>
      <c r="U550" s="320"/>
      <c r="V550" s="320"/>
      <c r="W550" s="320"/>
      <c r="X550" s="320"/>
      <c r="Y550" s="320"/>
      <c r="Z550" s="320"/>
      <c r="AA550" s="320"/>
      <c r="AB550" s="320"/>
      <c r="AC550" s="320"/>
      <c r="AD550" s="320"/>
    </row>
    <row r="551" spans="1:30" ht="15.75" customHeight="1">
      <c r="A551" s="320"/>
      <c r="B551" s="320"/>
      <c r="C551" s="320"/>
      <c r="D551" s="320"/>
      <c r="E551" s="337"/>
      <c r="F551" s="320"/>
      <c r="G551" s="320"/>
      <c r="H551" s="320"/>
      <c r="I551" s="320"/>
      <c r="J551" s="320"/>
      <c r="K551" s="338"/>
      <c r="L551" s="320"/>
      <c r="M551" s="320"/>
      <c r="N551" s="320"/>
      <c r="O551" s="320"/>
      <c r="P551" s="320"/>
      <c r="Q551" s="320"/>
      <c r="R551" s="320"/>
      <c r="S551" s="320"/>
      <c r="T551" s="320"/>
      <c r="U551" s="320"/>
      <c r="V551" s="320"/>
      <c r="W551" s="320"/>
      <c r="X551" s="320"/>
      <c r="Y551" s="320"/>
      <c r="Z551" s="320"/>
      <c r="AA551" s="320"/>
      <c r="AB551" s="320"/>
      <c r="AC551" s="320"/>
      <c r="AD551" s="320"/>
    </row>
    <row r="552" spans="1:30" ht="15.75" customHeight="1">
      <c r="A552" s="320"/>
      <c r="B552" s="320"/>
      <c r="C552" s="320"/>
      <c r="D552" s="320"/>
      <c r="E552" s="337"/>
      <c r="F552" s="320"/>
      <c r="G552" s="320"/>
      <c r="H552" s="320"/>
      <c r="I552" s="320"/>
      <c r="J552" s="320"/>
      <c r="K552" s="338"/>
      <c r="L552" s="320"/>
      <c r="M552" s="320"/>
      <c r="N552" s="320"/>
      <c r="O552" s="320"/>
      <c r="P552" s="320"/>
      <c r="Q552" s="320"/>
      <c r="R552" s="320"/>
      <c r="S552" s="320"/>
      <c r="T552" s="320"/>
      <c r="U552" s="320"/>
      <c r="V552" s="320"/>
      <c r="W552" s="320"/>
      <c r="X552" s="320"/>
      <c r="Y552" s="320"/>
      <c r="Z552" s="320"/>
      <c r="AA552" s="320"/>
      <c r="AB552" s="320"/>
      <c r="AC552" s="320"/>
      <c r="AD552" s="320"/>
    </row>
    <row r="553" spans="1:30" ht="15.75" customHeight="1">
      <c r="A553" s="320"/>
      <c r="B553" s="320"/>
      <c r="C553" s="320"/>
      <c r="D553" s="320"/>
      <c r="E553" s="337"/>
      <c r="F553" s="320"/>
      <c r="G553" s="320"/>
      <c r="H553" s="320"/>
      <c r="I553" s="320"/>
      <c r="J553" s="320"/>
      <c r="K553" s="338"/>
      <c r="L553" s="320"/>
      <c r="M553" s="320"/>
      <c r="N553" s="320"/>
      <c r="O553" s="320"/>
      <c r="P553" s="320"/>
      <c r="Q553" s="320"/>
      <c r="R553" s="320"/>
      <c r="S553" s="320"/>
      <c r="T553" s="320"/>
      <c r="U553" s="320"/>
      <c r="V553" s="320"/>
      <c r="W553" s="320"/>
      <c r="X553" s="320"/>
      <c r="Y553" s="320"/>
      <c r="Z553" s="320"/>
      <c r="AA553" s="320"/>
      <c r="AB553" s="320"/>
      <c r="AC553" s="320"/>
      <c r="AD553" s="320"/>
    </row>
    <row r="554" spans="1:30" ht="15.75" customHeight="1">
      <c r="A554" s="320"/>
      <c r="B554" s="320"/>
      <c r="C554" s="320"/>
      <c r="D554" s="320"/>
      <c r="E554" s="337"/>
      <c r="F554" s="320"/>
      <c r="G554" s="320"/>
      <c r="H554" s="320"/>
      <c r="I554" s="320"/>
      <c r="J554" s="320"/>
      <c r="K554" s="338"/>
      <c r="L554" s="320"/>
      <c r="M554" s="320"/>
      <c r="N554" s="320"/>
      <c r="O554" s="320"/>
      <c r="P554" s="320"/>
      <c r="Q554" s="320"/>
      <c r="R554" s="320"/>
      <c r="S554" s="320"/>
      <c r="T554" s="320"/>
      <c r="U554" s="320"/>
      <c r="V554" s="320"/>
      <c r="W554" s="320"/>
      <c r="X554" s="320"/>
      <c r="Y554" s="320"/>
      <c r="Z554" s="320"/>
      <c r="AA554" s="320"/>
      <c r="AB554" s="320"/>
      <c r="AC554" s="320"/>
      <c r="AD554" s="320"/>
    </row>
    <row r="555" spans="1:30" ht="15.75" customHeight="1">
      <c r="A555" s="320"/>
      <c r="B555" s="320"/>
      <c r="C555" s="320"/>
      <c r="D555" s="320"/>
      <c r="E555" s="337"/>
      <c r="F555" s="320"/>
      <c r="G555" s="320"/>
      <c r="H555" s="320"/>
      <c r="I555" s="320"/>
      <c r="J555" s="320"/>
      <c r="K555" s="338"/>
      <c r="L555" s="320"/>
      <c r="M555" s="320"/>
      <c r="N555" s="320"/>
      <c r="O555" s="320"/>
      <c r="P555" s="320"/>
      <c r="Q555" s="320"/>
      <c r="R555" s="320"/>
      <c r="S555" s="320"/>
      <c r="T555" s="320"/>
      <c r="U555" s="320"/>
      <c r="V555" s="320"/>
      <c r="W555" s="320"/>
      <c r="X555" s="320"/>
      <c r="Y555" s="320"/>
      <c r="Z555" s="320"/>
      <c r="AA555" s="320"/>
      <c r="AB555" s="320"/>
      <c r="AC555" s="320"/>
      <c r="AD555" s="320"/>
    </row>
    <row r="556" spans="1:30" ht="15.75" customHeight="1">
      <c r="A556" s="320"/>
      <c r="B556" s="320"/>
      <c r="C556" s="320"/>
      <c r="D556" s="320"/>
      <c r="E556" s="337"/>
      <c r="F556" s="320"/>
      <c r="G556" s="320"/>
      <c r="H556" s="320"/>
      <c r="I556" s="320"/>
      <c r="J556" s="320"/>
      <c r="K556" s="338"/>
      <c r="L556" s="320"/>
      <c r="M556" s="320"/>
      <c r="N556" s="320"/>
      <c r="O556" s="320"/>
      <c r="P556" s="320"/>
      <c r="Q556" s="320"/>
      <c r="R556" s="320"/>
      <c r="S556" s="320"/>
      <c r="T556" s="320"/>
      <c r="U556" s="320"/>
      <c r="V556" s="320"/>
      <c r="W556" s="320"/>
      <c r="X556" s="320"/>
      <c r="Y556" s="320"/>
      <c r="Z556" s="320"/>
      <c r="AA556" s="320"/>
      <c r="AB556" s="320"/>
      <c r="AC556" s="320"/>
      <c r="AD556" s="320"/>
    </row>
    <row r="557" spans="1:30" ht="15.75" customHeight="1">
      <c r="A557" s="320"/>
      <c r="B557" s="320"/>
      <c r="C557" s="320"/>
      <c r="D557" s="320"/>
      <c r="E557" s="337"/>
      <c r="F557" s="320"/>
      <c r="G557" s="320"/>
      <c r="H557" s="320"/>
      <c r="I557" s="320"/>
      <c r="J557" s="320"/>
      <c r="K557" s="338"/>
      <c r="L557" s="320"/>
      <c r="M557" s="320"/>
      <c r="N557" s="320"/>
      <c r="O557" s="320"/>
      <c r="P557" s="320"/>
      <c r="Q557" s="320"/>
      <c r="R557" s="320"/>
      <c r="S557" s="320"/>
      <c r="T557" s="320"/>
      <c r="U557" s="320"/>
      <c r="V557" s="320"/>
      <c r="W557" s="320"/>
      <c r="X557" s="320"/>
      <c r="Y557" s="320"/>
      <c r="Z557" s="320"/>
      <c r="AA557" s="320"/>
      <c r="AB557" s="320"/>
      <c r="AC557" s="320"/>
      <c r="AD557" s="320"/>
    </row>
    <row r="558" spans="1:30" ht="15.75" customHeight="1">
      <c r="A558" s="320"/>
      <c r="B558" s="320"/>
      <c r="C558" s="320"/>
      <c r="D558" s="320"/>
      <c r="E558" s="337"/>
      <c r="F558" s="320"/>
      <c r="G558" s="320"/>
      <c r="H558" s="320"/>
      <c r="I558" s="320"/>
      <c r="J558" s="320"/>
      <c r="K558" s="338"/>
      <c r="L558" s="320"/>
      <c r="M558" s="320"/>
      <c r="N558" s="320"/>
      <c r="O558" s="320"/>
      <c r="P558" s="320"/>
      <c r="Q558" s="320"/>
      <c r="R558" s="320"/>
      <c r="S558" s="320"/>
      <c r="T558" s="320"/>
      <c r="U558" s="320"/>
      <c r="V558" s="320"/>
      <c r="W558" s="320"/>
      <c r="X558" s="320"/>
      <c r="Y558" s="320"/>
      <c r="Z558" s="320"/>
      <c r="AA558" s="320"/>
      <c r="AB558" s="320"/>
      <c r="AC558" s="320"/>
      <c r="AD558" s="320"/>
    </row>
    <row r="559" spans="1:30" ht="15.75" customHeight="1">
      <c r="A559" s="320"/>
      <c r="B559" s="320"/>
      <c r="C559" s="320"/>
      <c r="D559" s="320"/>
      <c r="E559" s="337"/>
      <c r="F559" s="320"/>
      <c r="G559" s="320"/>
      <c r="H559" s="320"/>
      <c r="I559" s="320"/>
      <c r="J559" s="320"/>
      <c r="K559" s="338"/>
      <c r="L559" s="320"/>
      <c r="M559" s="320"/>
      <c r="N559" s="320"/>
      <c r="O559" s="320"/>
      <c r="P559" s="320"/>
      <c r="Q559" s="320"/>
      <c r="R559" s="320"/>
      <c r="S559" s="320"/>
      <c r="T559" s="320"/>
      <c r="U559" s="320"/>
      <c r="V559" s="320"/>
      <c r="W559" s="320"/>
      <c r="X559" s="320"/>
      <c r="Y559" s="320"/>
      <c r="Z559" s="320"/>
      <c r="AA559" s="320"/>
      <c r="AB559" s="320"/>
      <c r="AC559" s="320"/>
      <c r="AD559" s="320"/>
    </row>
    <row r="560" spans="1:30" ht="15.75" customHeight="1">
      <c r="A560" s="320"/>
      <c r="B560" s="320"/>
      <c r="C560" s="320"/>
      <c r="D560" s="320"/>
      <c r="E560" s="337"/>
      <c r="F560" s="320"/>
      <c r="G560" s="320"/>
      <c r="H560" s="320"/>
      <c r="I560" s="320"/>
      <c r="J560" s="320"/>
      <c r="K560" s="338"/>
      <c r="L560" s="320"/>
      <c r="M560" s="320"/>
      <c r="N560" s="320"/>
      <c r="O560" s="320"/>
      <c r="P560" s="320"/>
      <c r="Q560" s="320"/>
      <c r="R560" s="320"/>
      <c r="S560" s="320"/>
      <c r="T560" s="320"/>
      <c r="U560" s="320"/>
      <c r="V560" s="320"/>
      <c r="W560" s="320"/>
      <c r="X560" s="320"/>
      <c r="Y560" s="320"/>
      <c r="Z560" s="320"/>
      <c r="AA560" s="320"/>
      <c r="AB560" s="320"/>
      <c r="AC560" s="320"/>
      <c r="AD560" s="320"/>
    </row>
    <row r="561" spans="1:30" ht="15.75" customHeight="1">
      <c r="A561" s="320"/>
      <c r="B561" s="320"/>
      <c r="C561" s="320"/>
      <c r="D561" s="320"/>
      <c r="E561" s="337"/>
      <c r="F561" s="320"/>
      <c r="G561" s="320"/>
      <c r="H561" s="320"/>
      <c r="I561" s="320"/>
      <c r="J561" s="320"/>
      <c r="K561" s="338"/>
      <c r="L561" s="320"/>
      <c r="M561" s="320"/>
      <c r="N561" s="320"/>
      <c r="O561" s="320"/>
      <c r="P561" s="320"/>
      <c r="Q561" s="320"/>
      <c r="R561" s="320"/>
      <c r="S561" s="320"/>
      <c r="T561" s="320"/>
      <c r="U561" s="320"/>
      <c r="V561" s="320"/>
      <c r="W561" s="320"/>
      <c r="X561" s="320"/>
      <c r="Y561" s="320"/>
      <c r="Z561" s="320"/>
      <c r="AA561" s="320"/>
      <c r="AB561" s="320"/>
      <c r="AC561" s="320"/>
      <c r="AD561" s="320"/>
    </row>
    <row r="562" spans="1:30" ht="15.75" customHeight="1">
      <c r="A562" s="320"/>
      <c r="B562" s="320"/>
      <c r="C562" s="320"/>
      <c r="D562" s="320"/>
      <c r="E562" s="337"/>
      <c r="F562" s="320"/>
      <c r="G562" s="320"/>
      <c r="H562" s="320"/>
      <c r="I562" s="320"/>
      <c r="J562" s="320"/>
      <c r="K562" s="338"/>
      <c r="L562" s="320"/>
      <c r="M562" s="320"/>
      <c r="N562" s="320"/>
      <c r="O562" s="320"/>
      <c r="P562" s="320"/>
      <c r="Q562" s="320"/>
      <c r="R562" s="320"/>
      <c r="S562" s="320"/>
      <c r="T562" s="320"/>
      <c r="U562" s="320"/>
      <c r="V562" s="320"/>
      <c r="W562" s="320"/>
      <c r="X562" s="320"/>
      <c r="Y562" s="320"/>
      <c r="Z562" s="320"/>
      <c r="AA562" s="320"/>
      <c r="AB562" s="320"/>
      <c r="AC562" s="320"/>
      <c r="AD562" s="320"/>
    </row>
    <row r="563" spans="1:30" ht="15.75" customHeight="1">
      <c r="A563" s="320"/>
      <c r="B563" s="320"/>
      <c r="C563" s="320"/>
      <c r="D563" s="320"/>
      <c r="E563" s="337"/>
      <c r="F563" s="320"/>
      <c r="G563" s="320"/>
      <c r="H563" s="320"/>
      <c r="I563" s="320"/>
      <c r="J563" s="320"/>
      <c r="K563" s="338"/>
      <c r="L563" s="320"/>
      <c r="M563" s="320"/>
      <c r="N563" s="320"/>
      <c r="O563" s="320"/>
      <c r="P563" s="320"/>
      <c r="Q563" s="320"/>
      <c r="R563" s="320"/>
      <c r="S563" s="320"/>
      <c r="T563" s="320"/>
      <c r="U563" s="320"/>
      <c r="V563" s="320"/>
      <c r="W563" s="320"/>
      <c r="X563" s="320"/>
      <c r="Y563" s="320"/>
      <c r="Z563" s="320"/>
      <c r="AA563" s="320"/>
      <c r="AB563" s="320"/>
      <c r="AC563" s="320"/>
      <c r="AD563" s="320"/>
    </row>
    <row r="564" spans="1:30" ht="15.75" customHeight="1">
      <c r="A564" s="320"/>
      <c r="B564" s="320"/>
      <c r="C564" s="320"/>
      <c r="D564" s="320"/>
      <c r="E564" s="337"/>
      <c r="F564" s="320"/>
      <c r="G564" s="320"/>
      <c r="H564" s="320"/>
      <c r="I564" s="320"/>
      <c r="J564" s="320"/>
      <c r="K564" s="338"/>
      <c r="L564" s="320"/>
      <c r="M564" s="320"/>
      <c r="N564" s="320"/>
      <c r="O564" s="320"/>
      <c r="P564" s="320"/>
      <c r="Q564" s="320"/>
      <c r="R564" s="320"/>
      <c r="S564" s="320"/>
      <c r="T564" s="320"/>
      <c r="U564" s="320"/>
      <c r="V564" s="320"/>
      <c r="W564" s="320"/>
      <c r="X564" s="320"/>
      <c r="Y564" s="320"/>
      <c r="Z564" s="320"/>
      <c r="AA564" s="320"/>
      <c r="AB564" s="320"/>
      <c r="AC564" s="320"/>
      <c r="AD564" s="320"/>
    </row>
    <row r="565" spans="1:30" ht="15.75" customHeight="1">
      <c r="A565" s="320"/>
      <c r="B565" s="320"/>
      <c r="C565" s="320"/>
      <c r="D565" s="320"/>
      <c r="E565" s="337"/>
      <c r="F565" s="320"/>
      <c r="G565" s="320"/>
      <c r="H565" s="320"/>
      <c r="I565" s="320"/>
      <c r="J565" s="320"/>
      <c r="K565" s="338"/>
      <c r="L565" s="320"/>
      <c r="M565" s="320"/>
      <c r="N565" s="320"/>
      <c r="O565" s="320"/>
      <c r="P565" s="320"/>
      <c r="Q565" s="320"/>
      <c r="R565" s="320"/>
      <c r="S565" s="320"/>
      <c r="T565" s="320"/>
      <c r="U565" s="320"/>
      <c r="V565" s="320"/>
      <c r="W565" s="320"/>
      <c r="X565" s="320"/>
      <c r="Y565" s="320"/>
      <c r="Z565" s="320"/>
      <c r="AA565" s="320"/>
      <c r="AB565" s="320"/>
      <c r="AC565" s="320"/>
      <c r="AD565" s="320"/>
    </row>
    <row r="566" spans="1:30" ht="15.75" customHeight="1">
      <c r="A566" s="320"/>
      <c r="B566" s="320"/>
      <c r="C566" s="320"/>
      <c r="D566" s="320"/>
      <c r="E566" s="337"/>
      <c r="F566" s="320"/>
      <c r="G566" s="320"/>
      <c r="H566" s="320"/>
      <c r="I566" s="320"/>
      <c r="J566" s="320"/>
      <c r="K566" s="338"/>
      <c r="L566" s="320"/>
      <c r="M566" s="320"/>
      <c r="N566" s="320"/>
      <c r="O566" s="320"/>
      <c r="P566" s="320"/>
      <c r="Q566" s="320"/>
      <c r="R566" s="320"/>
      <c r="S566" s="320"/>
      <c r="T566" s="320"/>
      <c r="U566" s="320"/>
      <c r="V566" s="320"/>
      <c r="W566" s="320"/>
      <c r="X566" s="320"/>
      <c r="Y566" s="320"/>
      <c r="Z566" s="320"/>
      <c r="AA566" s="320"/>
      <c r="AB566" s="320"/>
      <c r="AC566" s="320"/>
      <c r="AD566" s="320"/>
    </row>
    <row r="567" spans="1:30" ht="15.75" customHeight="1">
      <c r="A567" s="320"/>
      <c r="B567" s="320"/>
      <c r="C567" s="320"/>
      <c r="D567" s="320"/>
      <c r="E567" s="337"/>
      <c r="F567" s="320"/>
      <c r="G567" s="320"/>
      <c r="H567" s="320"/>
      <c r="I567" s="320"/>
      <c r="J567" s="320"/>
      <c r="K567" s="338"/>
      <c r="L567" s="320"/>
      <c r="M567" s="320"/>
      <c r="N567" s="320"/>
      <c r="O567" s="320"/>
      <c r="P567" s="320"/>
      <c r="Q567" s="320"/>
      <c r="R567" s="320"/>
      <c r="S567" s="320"/>
      <c r="T567" s="320"/>
      <c r="U567" s="320"/>
      <c r="V567" s="320"/>
      <c r="W567" s="320"/>
      <c r="X567" s="320"/>
      <c r="Y567" s="320"/>
      <c r="Z567" s="320"/>
      <c r="AA567" s="320"/>
      <c r="AB567" s="320"/>
      <c r="AC567" s="320"/>
      <c r="AD567" s="320"/>
    </row>
    <row r="568" spans="1:30" ht="15.75" customHeight="1">
      <c r="A568" s="320"/>
      <c r="B568" s="320"/>
      <c r="C568" s="320"/>
      <c r="D568" s="320"/>
      <c r="E568" s="337"/>
      <c r="F568" s="320"/>
      <c r="G568" s="320"/>
      <c r="H568" s="320"/>
      <c r="I568" s="320"/>
      <c r="J568" s="320"/>
      <c r="K568" s="338"/>
      <c r="L568" s="320"/>
      <c r="M568" s="320"/>
      <c r="N568" s="320"/>
      <c r="O568" s="320"/>
      <c r="P568" s="320"/>
      <c r="Q568" s="320"/>
      <c r="R568" s="320"/>
      <c r="S568" s="320"/>
      <c r="T568" s="320"/>
      <c r="U568" s="320"/>
      <c r="V568" s="320"/>
      <c r="W568" s="320"/>
      <c r="X568" s="320"/>
      <c r="Y568" s="320"/>
      <c r="Z568" s="320"/>
      <c r="AA568" s="320"/>
      <c r="AB568" s="320"/>
      <c r="AC568" s="320"/>
      <c r="AD568" s="320"/>
    </row>
    <row r="569" spans="1:30" ht="15.75" customHeight="1">
      <c r="A569" s="320"/>
      <c r="B569" s="320"/>
      <c r="C569" s="320"/>
      <c r="D569" s="320"/>
      <c r="E569" s="337"/>
      <c r="F569" s="320"/>
      <c r="G569" s="320"/>
      <c r="H569" s="320"/>
      <c r="I569" s="320"/>
      <c r="J569" s="320"/>
      <c r="K569" s="338"/>
      <c r="L569" s="320"/>
      <c r="M569" s="320"/>
      <c r="N569" s="320"/>
      <c r="O569" s="320"/>
      <c r="P569" s="320"/>
      <c r="Q569" s="320"/>
      <c r="R569" s="320"/>
      <c r="S569" s="320"/>
      <c r="T569" s="320"/>
      <c r="U569" s="320"/>
      <c r="V569" s="320"/>
      <c r="W569" s="320"/>
      <c r="X569" s="320"/>
      <c r="Y569" s="320"/>
      <c r="Z569" s="320"/>
      <c r="AA569" s="320"/>
      <c r="AB569" s="320"/>
      <c r="AC569" s="320"/>
      <c r="AD569" s="320"/>
    </row>
    <row r="570" spans="1:30" ht="15.75" customHeight="1">
      <c r="A570" s="320"/>
      <c r="B570" s="320"/>
      <c r="C570" s="320"/>
      <c r="D570" s="320"/>
      <c r="E570" s="337"/>
      <c r="F570" s="320"/>
      <c r="G570" s="320"/>
      <c r="H570" s="320"/>
      <c r="I570" s="320"/>
      <c r="J570" s="320"/>
      <c r="K570" s="338"/>
      <c r="L570" s="320"/>
      <c r="M570" s="320"/>
      <c r="N570" s="320"/>
      <c r="O570" s="320"/>
      <c r="P570" s="320"/>
      <c r="Q570" s="320"/>
      <c r="R570" s="320"/>
      <c r="S570" s="320"/>
      <c r="T570" s="320"/>
      <c r="U570" s="320"/>
      <c r="V570" s="320"/>
      <c r="W570" s="320"/>
      <c r="X570" s="320"/>
      <c r="Y570" s="320"/>
      <c r="Z570" s="320"/>
      <c r="AA570" s="320"/>
      <c r="AB570" s="320"/>
      <c r="AC570" s="320"/>
      <c r="AD570" s="320"/>
    </row>
    <row r="571" spans="1:30" ht="15.75" customHeight="1">
      <c r="A571" s="320"/>
      <c r="B571" s="320"/>
      <c r="C571" s="320"/>
      <c r="D571" s="320"/>
      <c r="E571" s="337"/>
      <c r="F571" s="320"/>
      <c r="G571" s="320"/>
      <c r="H571" s="320"/>
      <c r="I571" s="320"/>
      <c r="J571" s="320"/>
      <c r="K571" s="338"/>
      <c r="L571" s="320"/>
      <c r="M571" s="320"/>
      <c r="N571" s="320"/>
      <c r="O571" s="320"/>
      <c r="P571" s="320"/>
      <c r="Q571" s="320"/>
      <c r="R571" s="320"/>
      <c r="S571" s="320"/>
      <c r="T571" s="320"/>
      <c r="U571" s="320"/>
      <c r="V571" s="320"/>
      <c r="W571" s="320"/>
      <c r="X571" s="320"/>
      <c r="Y571" s="320"/>
      <c r="Z571" s="320"/>
      <c r="AA571" s="320"/>
      <c r="AB571" s="320"/>
      <c r="AC571" s="320"/>
      <c r="AD571" s="320"/>
    </row>
    <row r="572" spans="1:30" ht="15.75" customHeight="1">
      <c r="A572" s="320"/>
      <c r="B572" s="320"/>
      <c r="C572" s="320"/>
      <c r="D572" s="320"/>
      <c r="E572" s="337"/>
      <c r="F572" s="320"/>
      <c r="G572" s="320"/>
      <c r="H572" s="320"/>
      <c r="I572" s="320"/>
      <c r="J572" s="320"/>
      <c r="K572" s="338"/>
      <c r="L572" s="320"/>
      <c r="M572" s="320"/>
      <c r="N572" s="320"/>
      <c r="O572" s="320"/>
      <c r="P572" s="320"/>
      <c r="Q572" s="320"/>
      <c r="R572" s="320"/>
      <c r="S572" s="320"/>
      <c r="T572" s="320"/>
      <c r="U572" s="320"/>
      <c r="V572" s="320"/>
      <c r="W572" s="320"/>
      <c r="X572" s="320"/>
      <c r="Y572" s="320"/>
      <c r="Z572" s="320"/>
      <c r="AA572" s="320"/>
      <c r="AB572" s="320"/>
      <c r="AC572" s="320"/>
      <c r="AD572" s="320"/>
    </row>
    <row r="573" spans="1:30" ht="15.75" customHeight="1">
      <c r="A573" s="320"/>
      <c r="B573" s="320"/>
      <c r="C573" s="320"/>
      <c r="D573" s="320"/>
      <c r="E573" s="337"/>
      <c r="F573" s="320"/>
      <c r="G573" s="320"/>
      <c r="H573" s="320"/>
      <c r="I573" s="320"/>
      <c r="J573" s="320"/>
      <c r="K573" s="338"/>
      <c r="L573" s="320"/>
      <c r="M573" s="320"/>
      <c r="N573" s="320"/>
      <c r="O573" s="320"/>
      <c r="P573" s="320"/>
      <c r="Q573" s="320"/>
      <c r="R573" s="320"/>
      <c r="S573" s="320"/>
      <c r="T573" s="320"/>
      <c r="U573" s="320"/>
      <c r="V573" s="320"/>
      <c r="W573" s="320"/>
      <c r="X573" s="320"/>
      <c r="Y573" s="320"/>
      <c r="Z573" s="320"/>
      <c r="AA573" s="320"/>
      <c r="AB573" s="320"/>
      <c r="AC573" s="320"/>
      <c r="AD573" s="320"/>
    </row>
    <row r="574" spans="1:30" ht="15.75" customHeight="1">
      <c r="A574" s="320"/>
      <c r="B574" s="320"/>
      <c r="C574" s="320"/>
      <c r="D574" s="320"/>
      <c r="E574" s="337"/>
      <c r="F574" s="320"/>
      <c r="G574" s="320"/>
      <c r="H574" s="320"/>
      <c r="I574" s="320"/>
      <c r="J574" s="320"/>
      <c r="K574" s="338"/>
      <c r="L574" s="320"/>
      <c r="M574" s="320"/>
      <c r="N574" s="320"/>
      <c r="O574" s="320"/>
      <c r="P574" s="320"/>
      <c r="Q574" s="320"/>
      <c r="R574" s="320"/>
      <c r="S574" s="320"/>
      <c r="T574" s="320"/>
      <c r="U574" s="320"/>
      <c r="V574" s="320"/>
      <c r="W574" s="320"/>
      <c r="X574" s="320"/>
      <c r="Y574" s="320"/>
      <c r="Z574" s="320"/>
      <c r="AA574" s="320"/>
      <c r="AB574" s="320"/>
      <c r="AC574" s="320"/>
      <c r="AD574" s="320"/>
    </row>
    <row r="575" spans="1:30" ht="15.75" customHeight="1">
      <c r="A575" s="320"/>
      <c r="B575" s="320"/>
      <c r="C575" s="320"/>
      <c r="D575" s="320"/>
      <c r="E575" s="337"/>
      <c r="F575" s="320"/>
      <c r="G575" s="320"/>
      <c r="H575" s="320"/>
      <c r="I575" s="320"/>
      <c r="J575" s="320"/>
      <c r="K575" s="338"/>
      <c r="L575" s="320"/>
      <c r="M575" s="320"/>
      <c r="N575" s="320"/>
      <c r="O575" s="320"/>
      <c r="P575" s="320"/>
      <c r="Q575" s="320"/>
      <c r="R575" s="320"/>
      <c r="S575" s="320"/>
      <c r="T575" s="320"/>
      <c r="U575" s="320"/>
      <c r="V575" s="320"/>
      <c r="W575" s="320"/>
      <c r="X575" s="320"/>
      <c r="Y575" s="320"/>
      <c r="Z575" s="320"/>
      <c r="AA575" s="320"/>
      <c r="AB575" s="320"/>
      <c r="AC575" s="320"/>
      <c r="AD575" s="320"/>
    </row>
    <row r="576" spans="1:30" ht="15.75" customHeight="1">
      <c r="A576" s="320"/>
      <c r="B576" s="320"/>
      <c r="C576" s="320"/>
      <c r="D576" s="320"/>
      <c r="E576" s="337"/>
      <c r="F576" s="320"/>
      <c r="G576" s="320"/>
      <c r="H576" s="320"/>
      <c r="I576" s="320"/>
      <c r="J576" s="320"/>
      <c r="K576" s="338"/>
      <c r="L576" s="320"/>
      <c r="M576" s="320"/>
      <c r="N576" s="320"/>
      <c r="O576" s="320"/>
      <c r="P576" s="320"/>
      <c r="Q576" s="320"/>
      <c r="R576" s="320"/>
      <c r="S576" s="320"/>
      <c r="T576" s="320"/>
      <c r="U576" s="320"/>
      <c r="V576" s="320"/>
      <c r="W576" s="320"/>
      <c r="X576" s="320"/>
      <c r="Y576" s="320"/>
      <c r="Z576" s="320"/>
      <c r="AA576" s="320"/>
      <c r="AB576" s="320"/>
      <c r="AC576" s="320"/>
      <c r="AD576" s="320"/>
    </row>
    <row r="577" spans="1:30" ht="15.75" customHeight="1">
      <c r="A577" s="320"/>
      <c r="B577" s="320"/>
      <c r="C577" s="320"/>
      <c r="D577" s="320"/>
      <c r="E577" s="337"/>
      <c r="F577" s="320"/>
      <c r="G577" s="320"/>
      <c r="H577" s="320"/>
      <c r="I577" s="320"/>
      <c r="J577" s="320"/>
      <c r="K577" s="338"/>
      <c r="L577" s="320"/>
      <c r="M577" s="320"/>
      <c r="N577" s="320"/>
      <c r="O577" s="320"/>
      <c r="P577" s="320"/>
      <c r="Q577" s="320"/>
      <c r="R577" s="320"/>
      <c r="S577" s="320"/>
      <c r="T577" s="320"/>
      <c r="U577" s="320"/>
      <c r="V577" s="320"/>
      <c r="W577" s="320"/>
      <c r="X577" s="320"/>
      <c r="Y577" s="320"/>
      <c r="Z577" s="320"/>
      <c r="AA577" s="320"/>
      <c r="AB577" s="320"/>
      <c r="AC577" s="320"/>
      <c r="AD577" s="320"/>
    </row>
    <row r="578" spans="1:30" ht="15.75" customHeight="1">
      <c r="A578" s="320"/>
      <c r="B578" s="320"/>
      <c r="C578" s="320"/>
      <c r="D578" s="320"/>
      <c r="E578" s="337"/>
      <c r="F578" s="320"/>
      <c r="G578" s="320"/>
      <c r="H578" s="320"/>
      <c r="I578" s="320"/>
      <c r="J578" s="320"/>
      <c r="K578" s="338"/>
      <c r="L578" s="320"/>
      <c r="M578" s="320"/>
      <c r="N578" s="320"/>
      <c r="O578" s="320"/>
      <c r="P578" s="320"/>
      <c r="Q578" s="320"/>
      <c r="R578" s="320"/>
      <c r="S578" s="320"/>
      <c r="T578" s="320"/>
      <c r="U578" s="320"/>
      <c r="V578" s="320"/>
      <c r="W578" s="320"/>
      <c r="X578" s="320"/>
      <c r="Y578" s="320"/>
      <c r="Z578" s="320"/>
      <c r="AA578" s="320"/>
      <c r="AB578" s="320"/>
      <c r="AC578" s="320"/>
      <c r="AD578" s="320"/>
    </row>
    <row r="579" spans="1:30" ht="15.75" customHeight="1">
      <c r="A579" s="320"/>
      <c r="B579" s="320"/>
      <c r="C579" s="320"/>
      <c r="D579" s="320"/>
      <c r="E579" s="337"/>
      <c r="F579" s="320"/>
      <c r="G579" s="320"/>
      <c r="H579" s="320"/>
      <c r="I579" s="320"/>
      <c r="J579" s="320"/>
      <c r="K579" s="338"/>
      <c r="L579" s="320"/>
      <c r="M579" s="320"/>
      <c r="N579" s="320"/>
      <c r="O579" s="320"/>
      <c r="P579" s="320"/>
      <c r="Q579" s="320"/>
      <c r="R579" s="320"/>
      <c r="S579" s="320"/>
      <c r="T579" s="320"/>
      <c r="U579" s="320"/>
      <c r="V579" s="320"/>
      <c r="W579" s="320"/>
      <c r="X579" s="320"/>
      <c r="Y579" s="320"/>
      <c r="Z579" s="320"/>
      <c r="AA579" s="320"/>
      <c r="AB579" s="320"/>
      <c r="AC579" s="320"/>
      <c r="AD579" s="320"/>
    </row>
    <row r="580" spans="1:30" ht="15.75" customHeight="1">
      <c r="A580" s="320"/>
      <c r="B580" s="320"/>
      <c r="C580" s="320"/>
      <c r="D580" s="320"/>
      <c r="E580" s="337"/>
      <c r="F580" s="320"/>
      <c r="G580" s="320"/>
      <c r="H580" s="320"/>
      <c r="I580" s="320"/>
      <c r="J580" s="320"/>
      <c r="K580" s="338"/>
      <c r="L580" s="320"/>
      <c r="M580" s="320"/>
      <c r="N580" s="320"/>
      <c r="O580" s="320"/>
      <c r="P580" s="320"/>
      <c r="Q580" s="320"/>
      <c r="R580" s="320"/>
      <c r="S580" s="320"/>
      <c r="T580" s="320"/>
      <c r="U580" s="320"/>
      <c r="V580" s="320"/>
      <c r="W580" s="320"/>
      <c r="X580" s="320"/>
      <c r="Y580" s="320"/>
      <c r="Z580" s="320"/>
      <c r="AA580" s="320"/>
      <c r="AB580" s="320"/>
      <c r="AC580" s="320"/>
      <c r="AD580" s="320"/>
    </row>
    <row r="581" spans="1:30" ht="15.75" customHeight="1">
      <c r="A581" s="320"/>
      <c r="B581" s="320"/>
      <c r="C581" s="320"/>
      <c r="D581" s="320"/>
      <c r="E581" s="337"/>
      <c r="F581" s="320"/>
      <c r="G581" s="320"/>
      <c r="H581" s="320"/>
      <c r="I581" s="320"/>
      <c r="J581" s="320"/>
      <c r="K581" s="338"/>
      <c r="L581" s="320"/>
      <c r="M581" s="320"/>
      <c r="N581" s="320"/>
      <c r="O581" s="320"/>
      <c r="P581" s="320"/>
      <c r="Q581" s="320"/>
      <c r="R581" s="320"/>
      <c r="S581" s="320"/>
      <c r="T581" s="320"/>
      <c r="U581" s="320"/>
      <c r="V581" s="320"/>
      <c r="W581" s="320"/>
      <c r="X581" s="320"/>
      <c r="Y581" s="320"/>
      <c r="Z581" s="320"/>
      <c r="AA581" s="320"/>
      <c r="AB581" s="320"/>
      <c r="AC581" s="320"/>
      <c r="AD581" s="320"/>
    </row>
    <row r="582" spans="1:30" ht="15.75" customHeight="1">
      <c r="A582" s="320"/>
      <c r="B582" s="320"/>
      <c r="C582" s="320"/>
      <c r="D582" s="320"/>
      <c r="E582" s="337"/>
      <c r="F582" s="320"/>
      <c r="G582" s="320"/>
      <c r="H582" s="320"/>
      <c r="I582" s="320"/>
      <c r="J582" s="320"/>
      <c r="K582" s="338"/>
      <c r="L582" s="320"/>
      <c r="M582" s="320"/>
      <c r="N582" s="320"/>
      <c r="O582" s="320"/>
      <c r="P582" s="320"/>
      <c r="Q582" s="320"/>
      <c r="R582" s="320"/>
      <c r="S582" s="320"/>
      <c r="T582" s="320"/>
      <c r="U582" s="320"/>
      <c r="V582" s="320"/>
      <c r="W582" s="320"/>
      <c r="X582" s="320"/>
      <c r="Y582" s="320"/>
      <c r="Z582" s="320"/>
      <c r="AA582" s="320"/>
      <c r="AB582" s="320"/>
      <c r="AC582" s="320"/>
      <c r="AD582" s="320"/>
    </row>
    <row r="583" spans="1:30" ht="15.75" customHeight="1">
      <c r="A583" s="320"/>
      <c r="B583" s="320"/>
      <c r="C583" s="320"/>
      <c r="D583" s="320"/>
      <c r="E583" s="337"/>
      <c r="F583" s="320"/>
      <c r="G583" s="320"/>
      <c r="H583" s="320"/>
      <c r="I583" s="320"/>
      <c r="J583" s="320"/>
      <c r="K583" s="338"/>
      <c r="L583" s="320"/>
      <c r="M583" s="320"/>
      <c r="N583" s="320"/>
      <c r="O583" s="320"/>
      <c r="P583" s="320"/>
      <c r="Q583" s="320"/>
      <c r="R583" s="320"/>
      <c r="S583" s="320"/>
      <c r="T583" s="320"/>
      <c r="U583" s="320"/>
      <c r="V583" s="320"/>
      <c r="W583" s="320"/>
      <c r="X583" s="320"/>
      <c r="Y583" s="320"/>
      <c r="Z583" s="320"/>
      <c r="AA583" s="320"/>
      <c r="AB583" s="320"/>
      <c r="AC583" s="320"/>
      <c r="AD583" s="320"/>
    </row>
    <row r="584" spans="1:30" ht="15.75" customHeight="1">
      <c r="A584" s="320"/>
      <c r="B584" s="320"/>
      <c r="C584" s="320"/>
      <c r="D584" s="320"/>
      <c r="E584" s="337"/>
      <c r="F584" s="320"/>
      <c r="G584" s="320"/>
      <c r="H584" s="320"/>
      <c r="I584" s="320"/>
      <c r="J584" s="320"/>
      <c r="K584" s="338"/>
      <c r="L584" s="320"/>
      <c r="M584" s="320"/>
      <c r="N584" s="320"/>
      <c r="O584" s="320"/>
      <c r="P584" s="320"/>
      <c r="Q584" s="320"/>
      <c r="R584" s="320"/>
      <c r="S584" s="320"/>
      <c r="T584" s="320"/>
      <c r="U584" s="320"/>
      <c r="V584" s="320"/>
      <c r="W584" s="320"/>
      <c r="X584" s="320"/>
      <c r="Y584" s="320"/>
      <c r="Z584" s="320"/>
      <c r="AA584" s="320"/>
      <c r="AB584" s="320"/>
      <c r="AC584" s="320"/>
      <c r="AD584" s="320"/>
    </row>
    <row r="585" spans="1:30" ht="15.75" customHeight="1">
      <c r="A585" s="320"/>
      <c r="B585" s="320"/>
      <c r="C585" s="320"/>
      <c r="D585" s="320"/>
      <c r="E585" s="337"/>
      <c r="F585" s="320"/>
      <c r="G585" s="320"/>
      <c r="H585" s="320"/>
      <c r="I585" s="320"/>
      <c r="J585" s="320"/>
      <c r="K585" s="338"/>
      <c r="L585" s="320"/>
      <c r="M585" s="320"/>
      <c r="N585" s="320"/>
      <c r="O585" s="320"/>
      <c r="P585" s="320"/>
      <c r="Q585" s="320"/>
      <c r="R585" s="320"/>
      <c r="S585" s="320"/>
      <c r="T585" s="320"/>
      <c r="U585" s="320"/>
      <c r="V585" s="320"/>
      <c r="W585" s="320"/>
      <c r="X585" s="320"/>
      <c r="Y585" s="320"/>
      <c r="Z585" s="320"/>
      <c r="AA585" s="320"/>
      <c r="AB585" s="320"/>
      <c r="AC585" s="320"/>
      <c r="AD585" s="320"/>
    </row>
    <row r="586" spans="1:30" ht="15.75" customHeight="1">
      <c r="A586" s="320"/>
      <c r="B586" s="320"/>
      <c r="C586" s="320"/>
      <c r="D586" s="320"/>
      <c r="E586" s="337"/>
      <c r="F586" s="320"/>
      <c r="G586" s="320"/>
      <c r="H586" s="320"/>
      <c r="I586" s="320"/>
      <c r="J586" s="320"/>
      <c r="K586" s="338"/>
      <c r="L586" s="320"/>
      <c r="M586" s="320"/>
      <c r="N586" s="320"/>
      <c r="O586" s="320"/>
      <c r="P586" s="320"/>
      <c r="Q586" s="320"/>
      <c r="R586" s="320"/>
      <c r="S586" s="320"/>
      <c r="T586" s="320"/>
      <c r="U586" s="320"/>
      <c r="V586" s="320"/>
      <c r="W586" s="320"/>
      <c r="X586" s="320"/>
      <c r="Y586" s="320"/>
      <c r="Z586" s="320"/>
      <c r="AA586" s="320"/>
      <c r="AB586" s="320"/>
      <c r="AC586" s="320"/>
      <c r="AD586" s="320"/>
    </row>
    <row r="587" spans="1:30" ht="15.75" customHeight="1">
      <c r="A587" s="320"/>
      <c r="B587" s="320"/>
      <c r="C587" s="320"/>
      <c r="D587" s="320"/>
      <c r="E587" s="337"/>
      <c r="F587" s="320"/>
      <c r="G587" s="320"/>
      <c r="H587" s="320"/>
      <c r="I587" s="320"/>
      <c r="J587" s="320"/>
      <c r="K587" s="338"/>
      <c r="L587" s="320"/>
      <c r="M587" s="320"/>
      <c r="N587" s="320"/>
      <c r="O587" s="320"/>
      <c r="P587" s="320"/>
      <c r="Q587" s="320"/>
      <c r="R587" s="320"/>
      <c r="S587" s="320"/>
      <c r="T587" s="320"/>
      <c r="U587" s="320"/>
      <c r="V587" s="320"/>
      <c r="W587" s="320"/>
      <c r="X587" s="320"/>
      <c r="Y587" s="320"/>
      <c r="Z587" s="320"/>
      <c r="AA587" s="320"/>
      <c r="AB587" s="320"/>
      <c r="AC587" s="320"/>
      <c r="AD587" s="320"/>
    </row>
    <row r="588" spans="1:30" ht="15.75" customHeight="1">
      <c r="A588" s="320"/>
      <c r="B588" s="320"/>
      <c r="C588" s="320"/>
      <c r="D588" s="320"/>
      <c r="E588" s="337"/>
      <c r="F588" s="320"/>
      <c r="G588" s="320"/>
      <c r="H588" s="320"/>
      <c r="I588" s="320"/>
      <c r="J588" s="320"/>
      <c r="K588" s="338"/>
      <c r="L588" s="320"/>
      <c r="M588" s="320"/>
      <c r="N588" s="320"/>
      <c r="O588" s="320"/>
      <c r="P588" s="320"/>
      <c r="Q588" s="320"/>
      <c r="R588" s="320"/>
      <c r="S588" s="320"/>
      <c r="T588" s="320"/>
      <c r="U588" s="320"/>
      <c r="V588" s="320"/>
      <c r="W588" s="320"/>
      <c r="X588" s="320"/>
      <c r="Y588" s="320"/>
      <c r="Z588" s="320"/>
      <c r="AA588" s="320"/>
      <c r="AB588" s="320"/>
      <c r="AC588" s="320"/>
      <c r="AD588" s="320"/>
    </row>
    <row r="589" spans="1:30" ht="15.75" customHeight="1">
      <c r="A589" s="320"/>
      <c r="B589" s="320"/>
      <c r="C589" s="320"/>
      <c r="D589" s="320"/>
      <c r="E589" s="337"/>
      <c r="F589" s="320"/>
      <c r="G589" s="320"/>
      <c r="H589" s="320"/>
      <c r="I589" s="320"/>
      <c r="J589" s="320"/>
      <c r="K589" s="338"/>
      <c r="L589" s="320"/>
      <c r="M589" s="320"/>
      <c r="N589" s="320"/>
      <c r="O589" s="320"/>
      <c r="P589" s="320"/>
      <c r="Q589" s="320"/>
      <c r="R589" s="320"/>
      <c r="S589" s="320"/>
      <c r="T589" s="320"/>
      <c r="U589" s="320"/>
      <c r="V589" s="320"/>
      <c r="W589" s="320"/>
      <c r="X589" s="320"/>
      <c r="Y589" s="320"/>
      <c r="Z589" s="320"/>
      <c r="AA589" s="320"/>
      <c r="AB589" s="320"/>
      <c r="AC589" s="320"/>
      <c r="AD589" s="320"/>
    </row>
    <row r="590" spans="1:30" ht="15.75" customHeight="1">
      <c r="A590" s="320"/>
      <c r="B590" s="320"/>
      <c r="C590" s="320"/>
      <c r="D590" s="320"/>
      <c r="E590" s="337"/>
      <c r="F590" s="320"/>
      <c r="G590" s="320"/>
      <c r="H590" s="320"/>
      <c r="I590" s="320"/>
      <c r="J590" s="320"/>
      <c r="K590" s="338"/>
      <c r="L590" s="320"/>
      <c r="M590" s="320"/>
      <c r="N590" s="320"/>
      <c r="O590" s="320"/>
      <c r="P590" s="320"/>
      <c r="Q590" s="320"/>
      <c r="R590" s="320"/>
      <c r="S590" s="320"/>
      <c r="T590" s="320"/>
      <c r="U590" s="320"/>
      <c r="V590" s="320"/>
      <c r="W590" s="320"/>
      <c r="X590" s="320"/>
      <c r="Y590" s="320"/>
      <c r="Z590" s="320"/>
      <c r="AA590" s="320"/>
      <c r="AB590" s="320"/>
      <c r="AC590" s="320"/>
      <c r="AD590" s="320"/>
    </row>
    <row r="591" spans="1:30" ht="15.75" customHeight="1">
      <c r="A591" s="320"/>
      <c r="B591" s="320"/>
      <c r="C591" s="320"/>
      <c r="D591" s="320"/>
      <c r="E591" s="337"/>
      <c r="F591" s="320"/>
      <c r="G591" s="320"/>
      <c r="H591" s="320"/>
      <c r="I591" s="320"/>
      <c r="J591" s="320"/>
      <c r="K591" s="338"/>
      <c r="L591" s="320"/>
      <c r="M591" s="320"/>
      <c r="N591" s="320"/>
      <c r="O591" s="320"/>
      <c r="P591" s="320"/>
      <c r="Q591" s="320"/>
      <c r="R591" s="320"/>
      <c r="S591" s="320"/>
      <c r="T591" s="320"/>
      <c r="U591" s="320"/>
      <c r="V591" s="320"/>
      <c r="W591" s="320"/>
      <c r="X591" s="320"/>
      <c r="Y591" s="320"/>
      <c r="Z591" s="320"/>
      <c r="AA591" s="320"/>
      <c r="AB591" s="320"/>
      <c r="AC591" s="320"/>
      <c r="AD591" s="320"/>
    </row>
    <row r="592" spans="1:30" ht="15.75" customHeight="1">
      <c r="A592" s="320"/>
      <c r="B592" s="320"/>
      <c r="C592" s="320"/>
      <c r="D592" s="320"/>
      <c r="E592" s="337"/>
      <c r="F592" s="320"/>
      <c r="G592" s="320"/>
      <c r="H592" s="320"/>
      <c r="I592" s="320"/>
      <c r="J592" s="320"/>
      <c r="K592" s="338"/>
      <c r="L592" s="320"/>
      <c r="M592" s="320"/>
      <c r="N592" s="320"/>
      <c r="O592" s="320"/>
      <c r="P592" s="320"/>
      <c r="Q592" s="320"/>
      <c r="R592" s="320"/>
      <c r="S592" s="320"/>
      <c r="T592" s="320"/>
      <c r="U592" s="320"/>
      <c r="V592" s="320"/>
      <c r="W592" s="320"/>
      <c r="X592" s="320"/>
      <c r="Y592" s="320"/>
      <c r="Z592" s="320"/>
      <c r="AA592" s="320"/>
      <c r="AB592" s="320"/>
      <c r="AC592" s="320"/>
      <c r="AD592" s="320"/>
    </row>
    <row r="593" spans="1:30" ht="15.75" customHeight="1">
      <c r="A593" s="320"/>
      <c r="B593" s="320"/>
      <c r="C593" s="320"/>
      <c r="D593" s="320"/>
      <c r="E593" s="337"/>
      <c r="F593" s="320"/>
      <c r="G593" s="320"/>
      <c r="H593" s="320"/>
      <c r="I593" s="320"/>
      <c r="J593" s="320"/>
      <c r="K593" s="338"/>
      <c r="L593" s="320"/>
      <c r="M593" s="320"/>
      <c r="N593" s="320"/>
      <c r="O593" s="320"/>
      <c r="P593" s="320"/>
      <c r="Q593" s="320"/>
      <c r="R593" s="320"/>
      <c r="S593" s="320"/>
      <c r="T593" s="320"/>
      <c r="U593" s="320"/>
      <c r="V593" s="320"/>
      <c r="W593" s="320"/>
      <c r="X593" s="320"/>
      <c r="Y593" s="320"/>
      <c r="Z593" s="320"/>
      <c r="AA593" s="320"/>
      <c r="AB593" s="320"/>
      <c r="AC593" s="320"/>
      <c r="AD593" s="320"/>
    </row>
    <row r="594" spans="1:30" ht="15.75" customHeight="1">
      <c r="A594" s="320"/>
      <c r="B594" s="320"/>
      <c r="C594" s="320"/>
      <c r="D594" s="320"/>
      <c r="E594" s="337"/>
      <c r="F594" s="320"/>
      <c r="G594" s="320"/>
      <c r="H594" s="320"/>
      <c r="I594" s="320"/>
      <c r="J594" s="320"/>
      <c r="K594" s="338"/>
      <c r="L594" s="320"/>
      <c r="M594" s="320"/>
      <c r="N594" s="320"/>
      <c r="O594" s="320"/>
      <c r="P594" s="320"/>
      <c r="Q594" s="320"/>
      <c r="R594" s="320"/>
      <c r="S594" s="320"/>
      <c r="T594" s="320"/>
      <c r="U594" s="320"/>
      <c r="V594" s="320"/>
      <c r="W594" s="320"/>
      <c r="X594" s="320"/>
      <c r="Y594" s="320"/>
      <c r="Z594" s="320"/>
      <c r="AA594" s="320"/>
      <c r="AB594" s="320"/>
      <c r="AC594" s="320"/>
      <c r="AD594" s="320"/>
    </row>
    <row r="595" spans="1:30" ht="15.75" customHeight="1">
      <c r="A595" s="320"/>
      <c r="B595" s="320"/>
      <c r="C595" s="320"/>
      <c r="D595" s="320"/>
      <c r="E595" s="337"/>
      <c r="F595" s="320"/>
      <c r="G595" s="320"/>
      <c r="H595" s="320"/>
      <c r="I595" s="320"/>
      <c r="J595" s="320"/>
      <c r="K595" s="338"/>
      <c r="L595" s="320"/>
      <c r="M595" s="320"/>
      <c r="N595" s="320"/>
      <c r="O595" s="320"/>
      <c r="P595" s="320"/>
      <c r="Q595" s="320"/>
      <c r="R595" s="320"/>
      <c r="S595" s="320"/>
      <c r="T595" s="320"/>
      <c r="U595" s="320"/>
      <c r="V595" s="320"/>
      <c r="W595" s="320"/>
      <c r="X595" s="320"/>
      <c r="Y595" s="320"/>
      <c r="Z595" s="320"/>
      <c r="AA595" s="320"/>
      <c r="AB595" s="320"/>
      <c r="AC595" s="320"/>
      <c r="AD595" s="320"/>
    </row>
    <row r="596" spans="1:30" ht="15.75" customHeight="1">
      <c r="A596" s="320"/>
      <c r="B596" s="320"/>
      <c r="C596" s="320"/>
      <c r="D596" s="320"/>
      <c r="E596" s="337"/>
      <c r="F596" s="320"/>
      <c r="G596" s="320"/>
      <c r="H596" s="320"/>
      <c r="I596" s="320"/>
      <c r="J596" s="320"/>
      <c r="K596" s="338"/>
      <c r="L596" s="320"/>
      <c r="M596" s="320"/>
      <c r="N596" s="320"/>
      <c r="O596" s="320"/>
      <c r="P596" s="320"/>
      <c r="Q596" s="320"/>
      <c r="R596" s="320"/>
      <c r="S596" s="320"/>
      <c r="T596" s="320"/>
      <c r="U596" s="320"/>
      <c r="V596" s="320"/>
      <c r="W596" s="320"/>
      <c r="X596" s="320"/>
      <c r="Y596" s="320"/>
      <c r="Z596" s="320"/>
      <c r="AA596" s="320"/>
      <c r="AB596" s="320"/>
      <c r="AC596" s="320"/>
      <c r="AD596" s="320"/>
    </row>
    <row r="597" spans="1:30" ht="15.75" customHeight="1">
      <c r="A597" s="320"/>
      <c r="B597" s="320"/>
      <c r="C597" s="320"/>
      <c r="D597" s="320"/>
      <c r="E597" s="337"/>
      <c r="F597" s="320"/>
      <c r="G597" s="320"/>
      <c r="H597" s="320"/>
      <c r="I597" s="320"/>
      <c r="J597" s="320"/>
      <c r="K597" s="338"/>
      <c r="L597" s="320"/>
      <c r="M597" s="320"/>
      <c r="N597" s="320"/>
      <c r="O597" s="320"/>
      <c r="P597" s="320"/>
      <c r="Q597" s="320"/>
      <c r="R597" s="320"/>
      <c r="S597" s="320"/>
      <c r="T597" s="320"/>
      <c r="U597" s="320"/>
      <c r="V597" s="320"/>
      <c r="W597" s="320"/>
      <c r="X597" s="320"/>
      <c r="Y597" s="320"/>
      <c r="Z597" s="320"/>
      <c r="AA597" s="320"/>
      <c r="AB597" s="320"/>
      <c r="AC597" s="320"/>
      <c r="AD597" s="320"/>
    </row>
    <row r="598" spans="1:30" ht="15.75" customHeight="1">
      <c r="A598" s="320"/>
      <c r="B598" s="320"/>
      <c r="C598" s="320"/>
      <c r="D598" s="320"/>
      <c r="E598" s="337"/>
      <c r="F598" s="320"/>
      <c r="G598" s="320"/>
      <c r="H598" s="320"/>
      <c r="I598" s="320"/>
      <c r="J598" s="320"/>
      <c r="K598" s="338"/>
      <c r="L598" s="320"/>
      <c r="M598" s="320"/>
      <c r="N598" s="320"/>
      <c r="O598" s="320"/>
      <c r="P598" s="320"/>
      <c r="Q598" s="320"/>
      <c r="R598" s="320"/>
      <c r="S598" s="320"/>
      <c r="T598" s="320"/>
      <c r="U598" s="320"/>
      <c r="V598" s="320"/>
      <c r="W598" s="320"/>
      <c r="X598" s="320"/>
      <c r="Y598" s="320"/>
      <c r="Z598" s="320"/>
      <c r="AA598" s="320"/>
      <c r="AB598" s="320"/>
      <c r="AC598" s="320"/>
      <c r="AD598" s="320"/>
    </row>
    <row r="599" spans="1:30" ht="15.75" customHeight="1">
      <c r="A599" s="320"/>
      <c r="B599" s="320"/>
      <c r="C599" s="320"/>
      <c r="D599" s="320"/>
      <c r="E599" s="337"/>
      <c r="F599" s="320"/>
      <c r="G599" s="320"/>
      <c r="H599" s="320"/>
      <c r="I599" s="320"/>
      <c r="J599" s="320"/>
      <c r="K599" s="338"/>
      <c r="L599" s="320"/>
      <c r="M599" s="320"/>
      <c r="N599" s="320"/>
      <c r="O599" s="320"/>
      <c r="P599" s="320"/>
      <c r="Q599" s="320"/>
      <c r="R599" s="320"/>
      <c r="S599" s="320"/>
      <c r="T599" s="320"/>
      <c r="U599" s="320"/>
      <c r="V599" s="320"/>
      <c r="W599" s="320"/>
      <c r="X599" s="320"/>
      <c r="Y599" s="320"/>
      <c r="Z599" s="320"/>
      <c r="AA599" s="320"/>
      <c r="AB599" s="320"/>
      <c r="AC599" s="320"/>
      <c r="AD599" s="320"/>
    </row>
    <row r="600" spans="1:30" ht="15.75" customHeight="1">
      <c r="A600" s="320"/>
      <c r="B600" s="320"/>
      <c r="C600" s="320"/>
      <c r="D600" s="320"/>
      <c r="E600" s="337"/>
      <c r="F600" s="320"/>
      <c r="G600" s="320"/>
      <c r="H600" s="320"/>
      <c r="I600" s="320"/>
      <c r="J600" s="320"/>
      <c r="K600" s="338"/>
      <c r="L600" s="320"/>
      <c r="M600" s="320"/>
      <c r="N600" s="320"/>
      <c r="O600" s="320"/>
      <c r="P600" s="320"/>
      <c r="Q600" s="320"/>
      <c r="R600" s="320"/>
      <c r="S600" s="320"/>
      <c r="T600" s="320"/>
      <c r="U600" s="320"/>
      <c r="V600" s="320"/>
      <c r="W600" s="320"/>
      <c r="X600" s="320"/>
      <c r="Y600" s="320"/>
      <c r="Z600" s="320"/>
      <c r="AA600" s="320"/>
      <c r="AB600" s="320"/>
      <c r="AC600" s="320"/>
      <c r="AD600" s="320"/>
    </row>
    <row r="601" spans="1:30" ht="15.75" customHeight="1">
      <c r="A601" s="320"/>
      <c r="B601" s="320"/>
      <c r="C601" s="320"/>
      <c r="D601" s="320"/>
      <c r="E601" s="337"/>
      <c r="F601" s="320"/>
      <c r="G601" s="320"/>
      <c r="H601" s="320"/>
      <c r="I601" s="320"/>
      <c r="J601" s="320"/>
      <c r="K601" s="338"/>
      <c r="L601" s="320"/>
      <c r="M601" s="320"/>
      <c r="N601" s="320"/>
      <c r="O601" s="320"/>
      <c r="P601" s="320"/>
      <c r="Q601" s="320"/>
      <c r="R601" s="320"/>
      <c r="S601" s="320"/>
      <c r="T601" s="320"/>
      <c r="U601" s="320"/>
      <c r="V601" s="320"/>
      <c r="W601" s="320"/>
      <c r="X601" s="320"/>
      <c r="Y601" s="320"/>
      <c r="Z601" s="320"/>
      <c r="AA601" s="320"/>
      <c r="AB601" s="320"/>
      <c r="AC601" s="320"/>
      <c r="AD601" s="320"/>
    </row>
    <row r="602" spans="1:30" ht="15.75" customHeight="1">
      <c r="A602" s="320"/>
      <c r="B602" s="320"/>
      <c r="C602" s="320"/>
      <c r="D602" s="320"/>
      <c r="E602" s="337"/>
      <c r="F602" s="320"/>
      <c r="G602" s="320"/>
      <c r="H602" s="320"/>
      <c r="I602" s="320"/>
      <c r="J602" s="320"/>
      <c r="K602" s="338"/>
      <c r="L602" s="320"/>
      <c r="M602" s="320"/>
      <c r="N602" s="320"/>
      <c r="O602" s="320"/>
      <c r="P602" s="320"/>
      <c r="Q602" s="320"/>
      <c r="R602" s="320"/>
      <c r="S602" s="320"/>
      <c r="T602" s="320"/>
      <c r="U602" s="320"/>
      <c r="V602" s="320"/>
      <c r="W602" s="320"/>
      <c r="X602" s="320"/>
      <c r="Y602" s="320"/>
      <c r="Z602" s="320"/>
      <c r="AA602" s="320"/>
      <c r="AB602" s="320"/>
      <c r="AC602" s="320"/>
      <c r="AD602" s="320"/>
    </row>
    <row r="603" spans="1:30" ht="15.75" customHeight="1">
      <c r="A603" s="320"/>
      <c r="B603" s="320"/>
      <c r="C603" s="320"/>
      <c r="D603" s="320"/>
      <c r="E603" s="337"/>
      <c r="F603" s="320"/>
      <c r="G603" s="320"/>
      <c r="H603" s="320"/>
      <c r="I603" s="320"/>
      <c r="J603" s="320"/>
      <c r="K603" s="338"/>
      <c r="L603" s="320"/>
      <c r="M603" s="320"/>
      <c r="N603" s="320"/>
      <c r="O603" s="320"/>
      <c r="P603" s="320"/>
      <c r="Q603" s="320"/>
      <c r="R603" s="320"/>
      <c r="S603" s="320"/>
      <c r="T603" s="320"/>
      <c r="U603" s="320"/>
      <c r="V603" s="320"/>
      <c r="W603" s="320"/>
      <c r="X603" s="320"/>
      <c r="Y603" s="320"/>
      <c r="Z603" s="320"/>
      <c r="AA603" s="320"/>
      <c r="AB603" s="320"/>
      <c r="AC603" s="320"/>
      <c r="AD603" s="320"/>
    </row>
    <row r="604" spans="1:30" ht="15.75" customHeight="1">
      <c r="A604" s="320"/>
      <c r="B604" s="320"/>
      <c r="C604" s="320"/>
      <c r="D604" s="320"/>
      <c r="E604" s="337"/>
      <c r="F604" s="320"/>
      <c r="G604" s="320"/>
      <c r="H604" s="320"/>
      <c r="I604" s="320"/>
      <c r="J604" s="320"/>
      <c r="K604" s="338"/>
      <c r="L604" s="320"/>
      <c r="M604" s="320"/>
      <c r="N604" s="320"/>
      <c r="O604" s="320"/>
      <c r="P604" s="320"/>
      <c r="Q604" s="320"/>
      <c r="R604" s="320"/>
      <c r="S604" s="320"/>
      <c r="T604" s="320"/>
      <c r="U604" s="320"/>
      <c r="V604" s="320"/>
      <c r="W604" s="320"/>
      <c r="X604" s="320"/>
      <c r="Y604" s="320"/>
      <c r="Z604" s="320"/>
      <c r="AA604" s="320"/>
      <c r="AB604" s="320"/>
      <c r="AC604" s="320"/>
      <c r="AD604" s="320"/>
    </row>
    <row r="605" spans="1:30" ht="15.75" customHeight="1">
      <c r="A605" s="320"/>
      <c r="B605" s="320"/>
      <c r="C605" s="320"/>
      <c r="D605" s="320"/>
      <c r="E605" s="337"/>
      <c r="F605" s="320"/>
      <c r="G605" s="320"/>
      <c r="H605" s="320"/>
      <c r="I605" s="320"/>
      <c r="J605" s="320"/>
      <c r="K605" s="338"/>
      <c r="L605" s="320"/>
      <c r="M605" s="320"/>
      <c r="N605" s="320"/>
      <c r="O605" s="320"/>
      <c r="P605" s="320"/>
      <c r="Q605" s="320"/>
      <c r="R605" s="320"/>
      <c r="S605" s="320"/>
      <c r="T605" s="320"/>
      <c r="U605" s="320"/>
      <c r="V605" s="320"/>
      <c r="W605" s="320"/>
      <c r="X605" s="320"/>
      <c r="Y605" s="320"/>
      <c r="Z605" s="320"/>
      <c r="AA605" s="320"/>
      <c r="AB605" s="320"/>
      <c r="AC605" s="320"/>
      <c r="AD605" s="320"/>
    </row>
    <row r="606" spans="1:30" ht="15.75" customHeight="1">
      <c r="A606" s="320"/>
      <c r="B606" s="320"/>
      <c r="C606" s="320"/>
      <c r="D606" s="320"/>
      <c r="E606" s="337"/>
      <c r="F606" s="320"/>
      <c r="G606" s="320"/>
      <c r="H606" s="320"/>
      <c r="I606" s="320"/>
      <c r="J606" s="320"/>
      <c r="K606" s="338"/>
      <c r="L606" s="320"/>
      <c r="M606" s="320"/>
      <c r="N606" s="320"/>
      <c r="O606" s="320"/>
      <c r="P606" s="320"/>
      <c r="Q606" s="320"/>
      <c r="R606" s="320"/>
      <c r="S606" s="320"/>
      <c r="T606" s="320"/>
      <c r="U606" s="320"/>
      <c r="V606" s="320"/>
      <c r="W606" s="320"/>
      <c r="X606" s="320"/>
      <c r="Y606" s="320"/>
      <c r="Z606" s="320"/>
      <c r="AA606" s="320"/>
      <c r="AB606" s="320"/>
      <c r="AC606" s="320"/>
      <c r="AD606" s="320"/>
    </row>
    <row r="607" spans="1:30" ht="15.75" customHeight="1">
      <c r="A607" s="320"/>
      <c r="B607" s="320"/>
      <c r="C607" s="320"/>
      <c r="D607" s="320"/>
      <c r="E607" s="337"/>
      <c r="F607" s="320"/>
      <c r="G607" s="320"/>
      <c r="H607" s="320"/>
      <c r="I607" s="320"/>
      <c r="J607" s="320"/>
      <c r="K607" s="338"/>
      <c r="L607" s="320"/>
      <c r="M607" s="320"/>
      <c r="N607" s="320"/>
      <c r="O607" s="320"/>
      <c r="P607" s="320"/>
      <c r="Q607" s="320"/>
      <c r="R607" s="320"/>
      <c r="S607" s="320"/>
      <c r="T607" s="320"/>
      <c r="U607" s="320"/>
      <c r="V607" s="320"/>
      <c r="W607" s="320"/>
      <c r="X607" s="320"/>
      <c r="Y607" s="320"/>
      <c r="Z607" s="320"/>
      <c r="AA607" s="320"/>
      <c r="AB607" s="320"/>
      <c r="AC607" s="320"/>
      <c r="AD607" s="320"/>
    </row>
    <row r="608" spans="1:30" ht="15.75" customHeight="1">
      <c r="A608" s="320"/>
      <c r="B608" s="320"/>
      <c r="C608" s="320"/>
      <c r="D608" s="320"/>
      <c r="E608" s="337"/>
      <c r="F608" s="320"/>
      <c r="G608" s="320"/>
      <c r="H608" s="320"/>
      <c r="I608" s="320"/>
      <c r="J608" s="320"/>
      <c r="K608" s="338"/>
      <c r="L608" s="320"/>
      <c r="M608" s="320"/>
      <c r="N608" s="320"/>
      <c r="O608" s="320"/>
      <c r="P608" s="320"/>
      <c r="Q608" s="320"/>
      <c r="R608" s="320"/>
      <c r="S608" s="320"/>
      <c r="T608" s="320"/>
      <c r="U608" s="320"/>
      <c r="V608" s="320"/>
      <c r="W608" s="320"/>
      <c r="X608" s="320"/>
      <c r="Y608" s="320"/>
      <c r="Z608" s="320"/>
      <c r="AA608" s="320"/>
      <c r="AB608" s="320"/>
      <c r="AC608" s="320"/>
      <c r="AD608" s="320"/>
    </row>
    <row r="609" spans="1:30" ht="15.75" customHeight="1">
      <c r="A609" s="320"/>
      <c r="B609" s="320"/>
      <c r="C609" s="320"/>
      <c r="D609" s="320"/>
      <c r="E609" s="337"/>
      <c r="F609" s="320"/>
      <c r="G609" s="320"/>
      <c r="H609" s="320"/>
      <c r="I609" s="320"/>
      <c r="J609" s="320"/>
      <c r="K609" s="338"/>
      <c r="L609" s="320"/>
      <c r="M609" s="320"/>
      <c r="N609" s="320"/>
      <c r="O609" s="320"/>
      <c r="P609" s="320"/>
      <c r="Q609" s="320"/>
      <c r="R609" s="320"/>
      <c r="S609" s="320"/>
      <c r="T609" s="320"/>
      <c r="U609" s="320"/>
      <c r="V609" s="320"/>
      <c r="W609" s="320"/>
      <c r="X609" s="320"/>
      <c r="Y609" s="320"/>
      <c r="Z609" s="320"/>
      <c r="AA609" s="320"/>
      <c r="AB609" s="320"/>
      <c r="AC609" s="320"/>
      <c r="AD609" s="320"/>
    </row>
    <row r="610" spans="1:30" ht="15.75" customHeight="1">
      <c r="A610" s="320"/>
      <c r="B610" s="320"/>
      <c r="C610" s="320"/>
      <c r="D610" s="320"/>
      <c r="E610" s="337"/>
      <c r="F610" s="320"/>
      <c r="G610" s="320"/>
      <c r="H610" s="320"/>
      <c r="I610" s="320"/>
      <c r="J610" s="320"/>
      <c r="K610" s="338"/>
      <c r="L610" s="320"/>
      <c r="M610" s="320"/>
      <c r="N610" s="320"/>
      <c r="O610" s="320"/>
      <c r="P610" s="320"/>
      <c r="Q610" s="320"/>
      <c r="R610" s="320"/>
      <c r="S610" s="320"/>
      <c r="T610" s="320"/>
      <c r="U610" s="320"/>
      <c r="V610" s="320"/>
      <c r="W610" s="320"/>
      <c r="X610" s="320"/>
      <c r="Y610" s="320"/>
      <c r="Z610" s="320"/>
      <c r="AA610" s="320"/>
      <c r="AB610" s="320"/>
      <c r="AC610" s="320"/>
      <c r="AD610" s="320"/>
    </row>
    <row r="611" spans="1:30" ht="15.75" customHeight="1">
      <c r="A611" s="320"/>
      <c r="B611" s="320"/>
      <c r="C611" s="320"/>
      <c r="D611" s="320"/>
      <c r="E611" s="337"/>
      <c r="F611" s="320"/>
      <c r="G611" s="320"/>
      <c r="H611" s="320"/>
      <c r="I611" s="320"/>
      <c r="J611" s="320"/>
      <c r="K611" s="338"/>
      <c r="L611" s="320"/>
      <c r="M611" s="320"/>
      <c r="N611" s="320"/>
      <c r="O611" s="320"/>
      <c r="P611" s="320"/>
      <c r="Q611" s="320"/>
      <c r="R611" s="320"/>
      <c r="S611" s="320"/>
      <c r="T611" s="320"/>
      <c r="U611" s="320"/>
      <c r="V611" s="320"/>
      <c r="W611" s="320"/>
      <c r="X611" s="320"/>
      <c r="Y611" s="320"/>
      <c r="Z611" s="320"/>
      <c r="AA611" s="320"/>
      <c r="AB611" s="320"/>
      <c r="AC611" s="320"/>
      <c r="AD611" s="320"/>
    </row>
    <row r="612" spans="1:30" ht="15.75" customHeight="1">
      <c r="A612" s="320"/>
      <c r="B612" s="320"/>
      <c r="C612" s="320"/>
      <c r="D612" s="320"/>
      <c r="E612" s="337"/>
      <c r="F612" s="320"/>
      <c r="G612" s="320"/>
      <c r="H612" s="320"/>
      <c r="I612" s="320"/>
      <c r="J612" s="320"/>
      <c r="K612" s="338"/>
      <c r="L612" s="320"/>
      <c r="M612" s="320"/>
      <c r="N612" s="320"/>
      <c r="O612" s="320"/>
      <c r="P612" s="320"/>
      <c r="Q612" s="320"/>
      <c r="R612" s="320"/>
      <c r="S612" s="320"/>
      <c r="T612" s="320"/>
      <c r="U612" s="320"/>
      <c r="V612" s="320"/>
      <c r="W612" s="320"/>
      <c r="X612" s="320"/>
      <c r="Y612" s="320"/>
      <c r="Z612" s="320"/>
      <c r="AA612" s="320"/>
      <c r="AB612" s="320"/>
      <c r="AC612" s="320"/>
      <c r="AD612" s="320"/>
    </row>
    <row r="613" spans="1:30" ht="15.75" customHeight="1">
      <c r="A613" s="320"/>
      <c r="B613" s="320"/>
      <c r="C613" s="320"/>
      <c r="D613" s="320"/>
      <c r="E613" s="337"/>
      <c r="F613" s="320"/>
      <c r="G613" s="320"/>
      <c r="H613" s="320"/>
      <c r="I613" s="320"/>
      <c r="J613" s="320"/>
      <c r="K613" s="338"/>
      <c r="L613" s="320"/>
      <c r="M613" s="320"/>
      <c r="N613" s="320"/>
      <c r="O613" s="320"/>
      <c r="P613" s="320"/>
      <c r="Q613" s="320"/>
      <c r="R613" s="320"/>
      <c r="S613" s="320"/>
      <c r="T613" s="320"/>
      <c r="U613" s="320"/>
      <c r="V613" s="320"/>
      <c r="W613" s="320"/>
      <c r="X613" s="320"/>
      <c r="Y613" s="320"/>
      <c r="Z613" s="320"/>
      <c r="AA613" s="320"/>
      <c r="AB613" s="320"/>
      <c r="AC613" s="320"/>
      <c r="AD613" s="320"/>
    </row>
    <row r="614" spans="1:30" ht="15.75" customHeight="1">
      <c r="A614" s="320"/>
      <c r="B614" s="320"/>
      <c r="C614" s="320"/>
      <c r="D614" s="320"/>
      <c r="E614" s="337"/>
      <c r="F614" s="320"/>
      <c r="G614" s="320"/>
      <c r="H614" s="320"/>
      <c r="I614" s="320"/>
      <c r="J614" s="320"/>
      <c r="K614" s="338"/>
      <c r="L614" s="320"/>
      <c r="M614" s="320"/>
      <c r="N614" s="320"/>
      <c r="O614" s="320"/>
      <c r="P614" s="320"/>
      <c r="Q614" s="320"/>
      <c r="R614" s="320"/>
      <c r="S614" s="320"/>
      <c r="T614" s="320"/>
      <c r="U614" s="320"/>
      <c r="V614" s="320"/>
      <c r="W614" s="320"/>
      <c r="X614" s="320"/>
      <c r="Y614" s="320"/>
      <c r="Z614" s="320"/>
      <c r="AA614" s="320"/>
      <c r="AB614" s="320"/>
      <c r="AC614" s="320"/>
      <c r="AD614" s="320"/>
    </row>
    <row r="615" spans="1:30" ht="15.75" customHeight="1">
      <c r="A615" s="320"/>
      <c r="B615" s="320"/>
      <c r="C615" s="320"/>
      <c r="D615" s="320"/>
      <c r="E615" s="337"/>
      <c r="F615" s="320"/>
      <c r="G615" s="320"/>
      <c r="H615" s="320"/>
      <c r="I615" s="320"/>
      <c r="J615" s="320"/>
      <c r="K615" s="338"/>
      <c r="L615" s="320"/>
      <c r="M615" s="320"/>
      <c r="N615" s="320"/>
      <c r="O615" s="320"/>
      <c r="P615" s="320"/>
      <c r="Q615" s="320"/>
      <c r="R615" s="320"/>
      <c r="S615" s="320"/>
      <c r="T615" s="320"/>
      <c r="U615" s="320"/>
      <c r="V615" s="320"/>
      <c r="W615" s="320"/>
      <c r="X615" s="320"/>
      <c r="Y615" s="320"/>
      <c r="Z615" s="320"/>
      <c r="AA615" s="320"/>
      <c r="AB615" s="320"/>
      <c r="AC615" s="320"/>
      <c r="AD615" s="320"/>
    </row>
    <row r="616" spans="1:30" ht="15.75" customHeight="1">
      <c r="A616" s="320"/>
      <c r="B616" s="320"/>
      <c r="C616" s="320"/>
      <c r="D616" s="320"/>
      <c r="E616" s="337"/>
      <c r="F616" s="320"/>
      <c r="G616" s="320"/>
      <c r="H616" s="320"/>
      <c r="I616" s="320"/>
      <c r="J616" s="320"/>
      <c r="K616" s="338"/>
      <c r="L616" s="320"/>
      <c r="M616" s="320"/>
      <c r="N616" s="320"/>
      <c r="O616" s="320"/>
      <c r="P616" s="320"/>
      <c r="Q616" s="320"/>
      <c r="R616" s="320"/>
      <c r="S616" s="320"/>
      <c r="T616" s="320"/>
      <c r="U616" s="320"/>
      <c r="V616" s="320"/>
      <c r="W616" s="320"/>
      <c r="X616" s="320"/>
      <c r="Y616" s="320"/>
      <c r="Z616" s="320"/>
      <c r="AA616" s="320"/>
      <c r="AB616" s="320"/>
      <c r="AC616" s="320"/>
      <c r="AD616" s="320"/>
    </row>
    <row r="617" spans="1:30" ht="15.75" customHeight="1">
      <c r="A617" s="320"/>
      <c r="B617" s="320"/>
      <c r="C617" s="320"/>
      <c r="D617" s="320"/>
      <c r="E617" s="337"/>
      <c r="F617" s="320"/>
      <c r="G617" s="320"/>
      <c r="H617" s="320"/>
      <c r="I617" s="320"/>
      <c r="J617" s="320"/>
      <c r="K617" s="338"/>
      <c r="L617" s="320"/>
      <c r="M617" s="320"/>
      <c r="N617" s="320"/>
      <c r="O617" s="320"/>
      <c r="P617" s="320"/>
      <c r="Q617" s="320"/>
      <c r="R617" s="320"/>
      <c r="S617" s="320"/>
      <c r="T617" s="320"/>
      <c r="U617" s="320"/>
      <c r="V617" s="320"/>
      <c r="W617" s="320"/>
      <c r="X617" s="320"/>
      <c r="Y617" s="320"/>
      <c r="Z617" s="320"/>
      <c r="AA617" s="320"/>
      <c r="AB617" s="320"/>
      <c r="AC617" s="320"/>
      <c r="AD617" s="320"/>
    </row>
    <row r="618" spans="1:30" ht="15.75" customHeight="1">
      <c r="A618" s="320"/>
      <c r="B618" s="320"/>
      <c r="C618" s="320"/>
      <c r="D618" s="320"/>
      <c r="E618" s="337"/>
      <c r="F618" s="320"/>
      <c r="G618" s="320"/>
      <c r="H618" s="320"/>
      <c r="I618" s="320"/>
      <c r="J618" s="320"/>
      <c r="K618" s="338"/>
      <c r="L618" s="320"/>
      <c r="M618" s="320"/>
      <c r="N618" s="320"/>
      <c r="O618" s="320"/>
      <c r="P618" s="320"/>
      <c r="Q618" s="320"/>
      <c r="R618" s="320"/>
      <c r="S618" s="320"/>
      <c r="T618" s="320"/>
      <c r="U618" s="320"/>
      <c r="V618" s="320"/>
      <c r="W618" s="320"/>
      <c r="X618" s="320"/>
      <c r="Y618" s="320"/>
      <c r="Z618" s="320"/>
      <c r="AA618" s="320"/>
      <c r="AB618" s="320"/>
      <c r="AC618" s="320"/>
      <c r="AD618" s="320"/>
    </row>
    <row r="619" spans="1:30" ht="15.75" customHeight="1">
      <c r="A619" s="320"/>
      <c r="B619" s="320"/>
      <c r="C619" s="320"/>
      <c r="D619" s="320"/>
      <c r="E619" s="337"/>
      <c r="F619" s="320"/>
      <c r="G619" s="320"/>
      <c r="H619" s="320"/>
      <c r="I619" s="320"/>
      <c r="J619" s="320"/>
      <c r="K619" s="338"/>
      <c r="L619" s="320"/>
      <c r="M619" s="320"/>
      <c r="N619" s="320"/>
      <c r="O619" s="320"/>
      <c r="P619" s="320"/>
      <c r="Q619" s="320"/>
      <c r="R619" s="320"/>
      <c r="S619" s="320"/>
      <c r="T619" s="320"/>
      <c r="U619" s="320"/>
      <c r="V619" s="320"/>
      <c r="W619" s="320"/>
      <c r="X619" s="320"/>
      <c r="Y619" s="320"/>
      <c r="Z619" s="320"/>
      <c r="AA619" s="320"/>
      <c r="AB619" s="320"/>
      <c r="AC619" s="320"/>
      <c r="AD619" s="320"/>
    </row>
    <row r="620" spans="1:30" ht="15.75" customHeight="1">
      <c r="A620" s="320"/>
      <c r="B620" s="320"/>
      <c r="C620" s="320"/>
      <c r="D620" s="320"/>
      <c r="E620" s="337"/>
      <c r="F620" s="320"/>
      <c r="G620" s="320"/>
      <c r="H620" s="320"/>
      <c r="I620" s="320"/>
      <c r="J620" s="320"/>
      <c r="K620" s="338"/>
      <c r="L620" s="320"/>
      <c r="M620" s="320"/>
      <c r="N620" s="320"/>
      <c r="O620" s="320"/>
      <c r="P620" s="320"/>
      <c r="Q620" s="320"/>
      <c r="R620" s="320"/>
      <c r="S620" s="320"/>
      <c r="T620" s="320"/>
      <c r="U620" s="320"/>
      <c r="V620" s="320"/>
      <c r="W620" s="320"/>
      <c r="X620" s="320"/>
      <c r="Y620" s="320"/>
      <c r="Z620" s="320"/>
      <c r="AA620" s="320"/>
      <c r="AB620" s="320"/>
      <c r="AC620" s="320"/>
      <c r="AD620" s="320"/>
    </row>
    <row r="621" spans="1:30" ht="15.75" customHeight="1">
      <c r="A621" s="320"/>
      <c r="B621" s="320"/>
      <c r="C621" s="320"/>
      <c r="D621" s="320"/>
      <c r="E621" s="337"/>
      <c r="F621" s="320"/>
      <c r="G621" s="320"/>
      <c r="H621" s="320"/>
      <c r="I621" s="320"/>
      <c r="J621" s="320"/>
      <c r="K621" s="338"/>
      <c r="L621" s="320"/>
      <c r="M621" s="320"/>
      <c r="N621" s="320"/>
      <c r="O621" s="320"/>
      <c r="P621" s="320"/>
      <c r="Q621" s="320"/>
      <c r="R621" s="320"/>
      <c r="S621" s="320"/>
      <c r="T621" s="320"/>
      <c r="U621" s="320"/>
      <c r="V621" s="320"/>
      <c r="W621" s="320"/>
      <c r="X621" s="320"/>
      <c r="Y621" s="320"/>
      <c r="Z621" s="320"/>
      <c r="AA621" s="320"/>
      <c r="AB621" s="320"/>
      <c r="AC621" s="320"/>
      <c r="AD621" s="320"/>
    </row>
    <row r="622" spans="1:30" ht="15.75" customHeight="1">
      <c r="A622" s="320"/>
      <c r="B622" s="320"/>
      <c r="C622" s="320"/>
      <c r="D622" s="320"/>
      <c r="E622" s="337"/>
      <c r="F622" s="320"/>
      <c r="G622" s="320"/>
      <c r="H622" s="320"/>
      <c r="I622" s="320"/>
      <c r="J622" s="320"/>
      <c r="K622" s="338"/>
      <c r="L622" s="320"/>
      <c r="M622" s="320"/>
      <c r="N622" s="320"/>
      <c r="O622" s="320"/>
      <c r="P622" s="320"/>
      <c r="Q622" s="320"/>
      <c r="R622" s="320"/>
      <c r="S622" s="320"/>
      <c r="T622" s="320"/>
      <c r="U622" s="320"/>
      <c r="V622" s="320"/>
      <c r="W622" s="320"/>
      <c r="X622" s="320"/>
      <c r="Y622" s="320"/>
      <c r="Z622" s="320"/>
      <c r="AA622" s="320"/>
      <c r="AB622" s="320"/>
      <c r="AC622" s="320"/>
      <c r="AD622" s="320"/>
    </row>
    <row r="623" spans="1:30" ht="15.75" customHeight="1">
      <c r="A623" s="320"/>
      <c r="B623" s="320"/>
      <c r="C623" s="320"/>
      <c r="D623" s="320"/>
      <c r="E623" s="337"/>
      <c r="F623" s="320"/>
      <c r="G623" s="320"/>
      <c r="H623" s="320"/>
      <c r="I623" s="320"/>
      <c r="J623" s="320"/>
      <c r="K623" s="338"/>
      <c r="L623" s="320"/>
      <c r="M623" s="320"/>
      <c r="N623" s="320"/>
      <c r="O623" s="320"/>
      <c r="P623" s="320"/>
      <c r="Q623" s="320"/>
      <c r="R623" s="320"/>
      <c r="S623" s="320"/>
      <c r="T623" s="320"/>
      <c r="U623" s="320"/>
      <c r="V623" s="320"/>
      <c r="W623" s="320"/>
      <c r="X623" s="320"/>
      <c r="Y623" s="320"/>
      <c r="Z623" s="320"/>
      <c r="AA623" s="320"/>
      <c r="AB623" s="320"/>
      <c r="AC623" s="320"/>
      <c r="AD623" s="320"/>
    </row>
    <row r="624" spans="1:30" ht="15.75" customHeight="1">
      <c r="A624" s="320"/>
      <c r="B624" s="320"/>
      <c r="C624" s="320"/>
      <c r="D624" s="320"/>
      <c r="E624" s="337"/>
      <c r="F624" s="320"/>
      <c r="G624" s="320"/>
      <c r="H624" s="320"/>
      <c r="I624" s="320"/>
      <c r="J624" s="320"/>
      <c r="K624" s="338"/>
      <c r="L624" s="320"/>
      <c r="M624" s="320"/>
      <c r="N624" s="320"/>
      <c r="O624" s="320"/>
      <c r="P624" s="320"/>
      <c r="Q624" s="320"/>
      <c r="R624" s="320"/>
      <c r="S624" s="320"/>
      <c r="T624" s="320"/>
      <c r="U624" s="320"/>
      <c r="V624" s="320"/>
      <c r="W624" s="320"/>
      <c r="X624" s="320"/>
      <c r="Y624" s="320"/>
      <c r="Z624" s="320"/>
      <c r="AA624" s="320"/>
      <c r="AB624" s="320"/>
      <c r="AC624" s="320"/>
      <c r="AD624" s="320"/>
    </row>
    <row r="625" spans="1:30" ht="15.75" customHeight="1">
      <c r="A625" s="320"/>
      <c r="B625" s="320"/>
      <c r="C625" s="320"/>
      <c r="D625" s="320"/>
      <c r="E625" s="337"/>
      <c r="F625" s="320"/>
      <c r="G625" s="320"/>
      <c r="H625" s="320"/>
      <c r="I625" s="320"/>
      <c r="J625" s="320"/>
      <c r="K625" s="338"/>
      <c r="L625" s="320"/>
      <c r="M625" s="320"/>
      <c r="N625" s="320"/>
      <c r="O625" s="320"/>
      <c r="P625" s="320"/>
      <c r="Q625" s="320"/>
      <c r="R625" s="320"/>
      <c r="S625" s="320"/>
      <c r="T625" s="320"/>
      <c r="U625" s="320"/>
      <c r="V625" s="320"/>
      <c r="W625" s="320"/>
      <c r="X625" s="320"/>
      <c r="Y625" s="320"/>
      <c r="Z625" s="320"/>
      <c r="AA625" s="320"/>
      <c r="AB625" s="320"/>
      <c r="AC625" s="320"/>
      <c r="AD625" s="320"/>
    </row>
    <row r="626" spans="1:30" ht="15.75" customHeight="1">
      <c r="A626" s="320"/>
      <c r="B626" s="320"/>
      <c r="C626" s="320"/>
      <c r="D626" s="320"/>
      <c r="E626" s="337"/>
      <c r="F626" s="320"/>
      <c r="G626" s="320"/>
      <c r="H626" s="320"/>
      <c r="I626" s="320"/>
      <c r="J626" s="320"/>
      <c r="K626" s="338"/>
      <c r="L626" s="320"/>
      <c r="M626" s="320"/>
      <c r="N626" s="320"/>
      <c r="O626" s="320"/>
      <c r="P626" s="320"/>
      <c r="Q626" s="320"/>
      <c r="R626" s="320"/>
      <c r="S626" s="320"/>
      <c r="T626" s="320"/>
      <c r="U626" s="320"/>
      <c r="V626" s="320"/>
      <c r="W626" s="320"/>
      <c r="X626" s="320"/>
      <c r="Y626" s="320"/>
      <c r="Z626" s="320"/>
      <c r="AA626" s="320"/>
      <c r="AB626" s="320"/>
      <c r="AC626" s="320"/>
      <c r="AD626" s="320"/>
    </row>
    <row r="627" spans="1:30" ht="15.75" customHeight="1">
      <c r="A627" s="320"/>
      <c r="B627" s="320"/>
      <c r="C627" s="320"/>
      <c r="D627" s="320"/>
      <c r="E627" s="337"/>
      <c r="F627" s="320"/>
      <c r="G627" s="320"/>
      <c r="H627" s="320"/>
      <c r="I627" s="320"/>
      <c r="J627" s="320"/>
      <c r="K627" s="338"/>
      <c r="L627" s="320"/>
      <c r="M627" s="320"/>
      <c r="N627" s="320"/>
      <c r="O627" s="320"/>
      <c r="P627" s="320"/>
      <c r="Q627" s="320"/>
      <c r="R627" s="320"/>
      <c r="S627" s="320"/>
      <c r="T627" s="320"/>
      <c r="U627" s="320"/>
      <c r="V627" s="320"/>
      <c r="W627" s="320"/>
      <c r="X627" s="320"/>
      <c r="Y627" s="320"/>
      <c r="Z627" s="320"/>
      <c r="AA627" s="320"/>
      <c r="AB627" s="320"/>
      <c r="AC627" s="320"/>
      <c r="AD627" s="320"/>
    </row>
    <row r="628" spans="1:30" ht="15.75" customHeight="1">
      <c r="A628" s="320"/>
      <c r="B628" s="320"/>
      <c r="C628" s="320"/>
      <c r="D628" s="320"/>
      <c r="E628" s="337"/>
      <c r="F628" s="320"/>
      <c r="G628" s="320"/>
      <c r="H628" s="320"/>
      <c r="I628" s="320"/>
      <c r="J628" s="320"/>
      <c r="K628" s="338"/>
      <c r="L628" s="320"/>
      <c r="M628" s="320"/>
      <c r="N628" s="320"/>
      <c r="O628" s="320"/>
      <c r="P628" s="320"/>
      <c r="Q628" s="320"/>
      <c r="R628" s="320"/>
      <c r="S628" s="320"/>
      <c r="T628" s="320"/>
      <c r="U628" s="320"/>
      <c r="V628" s="320"/>
      <c r="W628" s="320"/>
      <c r="X628" s="320"/>
      <c r="Y628" s="320"/>
      <c r="Z628" s="320"/>
      <c r="AA628" s="320"/>
      <c r="AB628" s="320"/>
      <c r="AC628" s="320"/>
      <c r="AD628" s="320"/>
    </row>
    <row r="629" spans="1:30" ht="15.75" customHeight="1">
      <c r="A629" s="320"/>
      <c r="B629" s="320"/>
      <c r="C629" s="320"/>
      <c r="D629" s="320"/>
      <c r="E629" s="337"/>
      <c r="F629" s="320"/>
      <c r="G629" s="320"/>
      <c r="H629" s="320"/>
      <c r="I629" s="320"/>
      <c r="J629" s="320"/>
      <c r="K629" s="338"/>
      <c r="L629" s="320"/>
      <c r="M629" s="320"/>
      <c r="N629" s="320"/>
      <c r="O629" s="320"/>
      <c r="P629" s="320"/>
      <c r="Q629" s="320"/>
      <c r="R629" s="320"/>
      <c r="S629" s="320"/>
      <c r="T629" s="320"/>
      <c r="U629" s="320"/>
      <c r="V629" s="320"/>
      <c r="W629" s="320"/>
      <c r="X629" s="320"/>
      <c r="Y629" s="320"/>
      <c r="Z629" s="320"/>
      <c r="AA629" s="320"/>
      <c r="AB629" s="320"/>
      <c r="AC629" s="320"/>
      <c r="AD629" s="320"/>
    </row>
    <row r="630" spans="1:30" ht="15.75" customHeight="1">
      <c r="A630" s="320"/>
      <c r="B630" s="320"/>
      <c r="C630" s="320"/>
      <c r="D630" s="320"/>
      <c r="E630" s="337"/>
      <c r="F630" s="320"/>
      <c r="G630" s="320"/>
      <c r="H630" s="320"/>
      <c r="I630" s="320"/>
      <c r="J630" s="320"/>
      <c r="K630" s="338"/>
      <c r="L630" s="320"/>
      <c r="M630" s="320"/>
      <c r="N630" s="320"/>
      <c r="O630" s="320"/>
      <c r="P630" s="320"/>
      <c r="Q630" s="320"/>
      <c r="R630" s="320"/>
      <c r="S630" s="320"/>
      <c r="T630" s="320"/>
      <c r="U630" s="320"/>
      <c r="V630" s="320"/>
      <c r="W630" s="320"/>
      <c r="X630" s="320"/>
      <c r="Y630" s="320"/>
      <c r="Z630" s="320"/>
      <c r="AA630" s="320"/>
      <c r="AB630" s="320"/>
      <c r="AC630" s="320"/>
      <c r="AD630" s="320"/>
    </row>
    <row r="631" spans="1:30" ht="15.75" customHeight="1">
      <c r="A631" s="320"/>
      <c r="B631" s="320"/>
      <c r="C631" s="320"/>
      <c r="D631" s="320"/>
      <c r="E631" s="337"/>
      <c r="F631" s="320"/>
      <c r="G631" s="320"/>
      <c r="H631" s="320"/>
      <c r="I631" s="320"/>
      <c r="J631" s="320"/>
      <c r="K631" s="338"/>
      <c r="L631" s="320"/>
      <c r="M631" s="320"/>
      <c r="N631" s="320"/>
      <c r="O631" s="320"/>
      <c r="P631" s="320"/>
      <c r="Q631" s="320"/>
      <c r="R631" s="320"/>
      <c r="S631" s="320"/>
      <c r="T631" s="320"/>
      <c r="U631" s="320"/>
      <c r="V631" s="320"/>
      <c r="W631" s="320"/>
      <c r="X631" s="320"/>
      <c r="Y631" s="320"/>
      <c r="Z631" s="320"/>
      <c r="AA631" s="320"/>
      <c r="AB631" s="320"/>
      <c r="AC631" s="320"/>
      <c r="AD631" s="320"/>
    </row>
    <row r="632" spans="1:30" ht="15.75" customHeight="1">
      <c r="A632" s="320"/>
      <c r="B632" s="320"/>
      <c r="C632" s="320"/>
      <c r="D632" s="320"/>
      <c r="E632" s="337"/>
      <c r="F632" s="320"/>
      <c r="G632" s="320"/>
      <c r="H632" s="320"/>
      <c r="I632" s="320"/>
      <c r="J632" s="320"/>
      <c r="K632" s="338"/>
      <c r="L632" s="320"/>
      <c r="M632" s="320"/>
      <c r="N632" s="320"/>
      <c r="O632" s="320"/>
      <c r="P632" s="320"/>
      <c r="Q632" s="320"/>
      <c r="R632" s="320"/>
      <c r="S632" s="320"/>
      <c r="T632" s="320"/>
      <c r="U632" s="320"/>
      <c r="V632" s="320"/>
      <c r="W632" s="320"/>
      <c r="X632" s="320"/>
      <c r="Y632" s="320"/>
      <c r="Z632" s="320"/>
      <c r="AA632" s="320"/>
      <c r="AB632" s="320"/>
      <c r="AC632" s="320"/>
      <c r="AD632" s="320"/>
    </row>
    <row r="633" spans="1:30" ht="15.75" customHeight="1">
      <c r="A633" s="320"/>
      <c r="B633" s="320"/>
      <c r="C633" s="320"/>
      <c r="D633" s="320"/>
      <c r="E633" s="337"/>
      <c r="F633" s="320"/>
      <c r="G633" s="320"/>
      <c r="H633" s="320"/>
      <c r="I633" s="320"/>
      <c r="J633" s="320"/>
      <c r="K633" s="338"/>
      <c r="L633" s="320"/>
      <c r="M633" s="320"/>
      <c r="N633" s="320"/>
      <c r="O633" s="320"/>
      <c r="P633" s="320"/>
      <c r="Q633" s="320"/>
      <c r="R633" s="320"/>
      <c r="S633" s="320"/>
      <c r="T633" s="320"/>
      <c r="U633" s="320"/>
      <c r="V633" s="320"/>
      <c r="W633" s="320"/>
      <c r="X633" s="320"/>
      <c r="Y633" s="320"/>
      <c r="Z633" s="320"/>
      <c r="AA633" s="320"/>
      <c r="AB633" s="320"/>
      <c r="AC633" s="320"/>
      <c r="AD633" s="320"/>
    </row>
    <row r="634" spans="1:30" ht="15.75" customHeight="1">
      <c r="A634" s="320"/>
      <c r="B634" s="320"/>
      <c r="C634" s="320"/>
      <c r="D634" s="320"/>
      <c r="E634" s="337"/>
      <c r="F634" s="320"/>
      <c r="G634" s="320"/>
      <c r="H634" s="320"/>
      <c r="I634" s="320"/>
      <c r="J634" s="320"/>
      <c r="K634" s="338"/>
      <c r="L634" s="320"/>
      <c r="M634" s="320"/>
      <c r="N634" s="320"/>
      <c r="O634" s="320"/>
      <c r="P634" s="320"/>
      <c r="Q634" s="320"/>
      <c r="R634" s="320"/>
      <c r="S634" s="320"/>
      <c r="T634" s="320"/>
      <c r="U634" s="320"/>
      <c r="V634" s="320"/>
      <c r="W634" s="320"/>
      <c r="X634" s="320"/>
      <c r="Y634" s="320"/>
      <c r="Z634" s="320"/>
      <c r="AA634" s="320"/>
      <c r="AB634" s="320"/>
      <c r="AC634" s="320"/>
      <c r="AD634" s="320"/>
    </row>
    <row r="635" spans="1:30" ht="15.75" customHeight="1">
      <c r="A635" s="320"/>
      <c r="B635" s="320"/>
      <c r="C635" s="320"/>
      <c r="D635" s="320"/>
      <c r="E635" s="337"/>
      <c r="F635" s="320"/>
      <c r="G635" s="320"/>
      <c r="H635" s="320"/>
      <c r="I635" s="320"/>
      <c r="J635" s="320"/>
      <c r="K635" s="338"/>
      <c r="L635" s="320"/>
      <c r="M635" s="320"/>
      <c r="N635" s="320"/>
      <c r="O635" s="320"/>
      <c r="P635" s="320"/>
      <c r="Q635" s="320"/>
      <c r="R635" s="320"/>
      <c r="S635" s="320"/>
      <c r="T635" s="320"/>
      <c r="U635" s="320"/>
      <c r="V635" s="320"/>
      <c r="W635" s="320"/>
      <c r="X635" s="320"/>
      <c r="Y635" s="320"/>
      <c r="Z635" s="320"/>
      <c r="AA635" s="320"/>
      <c r="AB635" s="320"/>
      <c r="AC635" s="320"/>
      <c r="AD635" s="320"/>
    </row>
    <row r="636" spans="1:30" ht="15.75" customHeight="1">
      <c r="A636" s="320"/>
      <c r="B636" s="320"/>
      <c r="C636" s="320"/>
      <c r="D636" s="320"/>
      <c r="E636" s="337"/>
      <c r="F636" s="320"/>
      <c r="G636" s="320"/>
      <c r="H636" s="320"/>
      <c r="I636" s="320"/>
      <c r="J636" s="320"/>
      <c r="K636" s="338"/>
      <c r="L636" s="320"/>
      <c r="M636" s="320"/>
      <c r="N636" s="320"/>
      <c r="O636" s="320"/>
      <c r="P636" s="320"/>
      <c r="Q636" s="320"/>
      <c r="R636" s="320"/>
      <c r="S636" s="320"/>
      <c r="T636" s="320"/>
      <c r="U636" s="320"/>
      <c r="V636" s="320"/>
      <c r="W636" s="320"/>
      <c r="X636" s="320"/>
      <c r="Y636" s="320"/>
      <c r="Z636" s="320"/>
      <c r="AA636" s="320"/>
      <c r="AB636" s="320"/>
      <c r="AC636" s="320"/>
      <c r="AD636" s="320"/>
    </row>
    <row r="637" spans="1:30" ht="15.75" customHeight="1">
      <c r="A637" s="320"/>
      <c r="B637" s="320"/>
      <c r="C637" s="320"/>
      <c r="D637" s="320"/>
      <c r="E637" s="337"/>
      <c r="F637" s="320"/>
      <c r="G637" s="320"/>
      <c r="H637" s="320"/>
      <c r="I637" s="320"/>
      <c r="J637" s="320"/>
      <c r="K637" s="338"/>
      <c r="L637" s="320"/>
      <c r="M637" s="320"/>
      <c r="N637" s="320"/>
      <c r="O637" s="320"/>
      <c r="P637" s="320"/>
      <c r="Q637" s="320"/>
      <c r="R637" s="320"/>
      <c r="S637" s="320"/>
      <c r="T637" s="320"/>
      <c r="U637" s="320"/>
      <c r="V637" s="320"/>
      <c r="W637" s="320"/>
      <c r="X637" s="320"/>
      <c r="Y637" s="320"/>
      <c r="Z637" s="320"/>
      <c r="AA637" s="320"/>
      <c r="AB637" s="320"/>
      <c r="AC637" s="320"/>
      <c r="AD637" s="320"/>
    </row>
    <row r="638" spans="1:30" ht="15.75" customHeight="1">
      <c r="A638" s="320"/>
      <c r="B638" s="320"/>
      <c r="C638" s="320"/>
      <c r="D638" s="320"/>
      <c r="E638" s="337"/>
      <c r="F638" s="320"/>
      <c r="G638" s="320"/>
      <c r="H638" s="320"/>
      <c r="I638" s="320"/>
      <c r="J638" s="320"/>
      <c r="K638" s="338"/>
      <c r="L638" s="320"/>
      <c r="M638" s="320"/>
      <c r="N638" s="320"/>
      <c r="O638" s="320"/>
      <c r="P638" s="320"/>
      <c r="Q638" s="320"/>
      <c r="R638" s="320"/>
      <c r="S638" s="320"/>
      <c r="T638" s="320"/>
      <c r="U638" s="320"/>
      <c r="V638" s="320"/>
      <c r="W638" s="320"/>
      <c r="X638" s="320"/>
      <c r="Y638" s="320"/>
      <c r="Z638" s="320"/>
      <c r="AA638" s="320"/>
      <c r="AB638" s="320"/>
      <c r="AC638" s="320"/>
      <c r="AD638" s="320"/>
    </row>
    <row r="639" spans="1:30" ht="15.75" customHeight="1">
      <c r="A639" s="320"/>
      <c r="B639" s="320"/>
      <c r="C639" s="320"/>
      <c r="D639" s="320"/>
      <c r="E639" s="337"/>
      <c r="F639" s="320"/>
      <c r="G639" s="320"/>
      <c r="H639" s="320"/>
      <c r="I639" s="320"/>
      <c r="J639" s="320"/>
      <c r="K639" s="338"/>
      <c r="L639" s="320"/>
      <c r="M639" s="320"/>
      <c r="N639" s="320"/>
      <c r="O639" s="320"/>
      <c r="P639" s="320"/>
      <c r="Q639" s="320"/>
      <c r="R639" s="320"/>
      <c r="S639" s="320"/>
      <c r="T639" s="320"/>
      <c r="U639" s="320"/>
      <c r="V639" s="320"/>
      <c r="W639" s="320"/>
      <c r="X639" s="320"/>
      <c r="Y639" s="320"/>
      <c r="Z639" s="320"/>
      <c r="AA639" s="320"/>
      <c r="AB639" s="320"/>
      <c r="AC639" s="320"/>
      <c r="AD639" s="320"/>
    </row>
    <row r="640" spans="1:30" ht="15.75" customHeight="1">
      <c r="A640" s="320"/>
      <c r="B640" s="320"/>
      <c r="C640" s="320"/>
      <c r="D640" s="320"/>
      <c r="E640" s="337"/>
      <c r="F640" s="320"/>
      <c r="G640" s="320"/>
      <c r="H640" s="320"/>
      <c r="I640" s="320"/>
      <c r="J640" s="320"/>
      <c r="K640" s="338"/>
      <c r="L640" s="320"/>
      <c r="M640" s="320"/>
      <c r="N640" s="320"/>
      <c r="O640" s="320"/>
      <c r="P640" s="320"/>
      <c r="Q640" s="320"/>
      <c r="R640" s="320"/>
      <c r="S640" s="320"/>
      <c r="T640" s="320"/>
      <c r="U640" s="320"/>
      <c r="V640" s="320"/>
      <c r="W640" s="320"/>
      <c r="X640" s="320"/>
      <c r="Y640" s="320"/>
      <c r="Z640" s="320"/>
      <c r="AA640" s="320"/>
      <c r="AB640" s="320"/>
      <c r="AC640" s="320"/>
      <c r="AD640" s="320"/>
    </row>
    <row r="641" spans="1:30" ht="15.75" customHeight="1">
      <c r="A641" s="320"/>
      <c r="B641" s="320"/>
      <c r="C641" s="320"/>
      <c r="D641" s="320"/>
      <c r="E641" s="337"/>
      <c r="F641" s="320"/>
      <c r="G641" s="320"/>
      <c r="H641" s="320"/>
      <c r="I641" s="320"/>
      <c r="J641" s="320"/>
      <c r="K641" s="338"/>
      <c r="L641" s="320"/>
      <c r="M641" s="320"/>
      <c r="N641" s="320"/>
      <c r="O641" s="320"/>
      <c r="P641" s="320"/>
      <c r="Q641" s="320"/>
      <c r="R641" s="320"/>
      <c r="S641" s="320"/>
      <c r="T641" s="320"/>
      <c r="U641" s="320"/>
      <c r="V641" s="320"/>
      <c r="W641" s="320"/>
      <c r="X641" s="320"/>
      <c r="Y641" s="320"/>
      <c r="Z641" s="320"/>
      <c r="AA641" s="320"/>
      <c r="AB641" s="320"/>
      <c r="AC641" s="320"/>
      <c r="AD641" s="320"/>
    </row>
    <row r="642" spans="1:30" ht="15.75" customHeight="1">
      <c r="A642" s="320"/>
      <c r="B642" s="320"/>
      <c r="C642" s="320"/>
      <c r="D642" s="320"/>
      <c r="E642" s="337"/>
      <c r="F642" s="320"/>
      <c r="G642" s="320"/>
      <c r="H642" s="320"/>
      <c r="I642" s="320"/>
      <c r="J642" s="320"/>
      <c r="K642" s="338"/>
      <c r="L642" s="320"/>
      <c r="M642" s="320"/>
      <c r="N642" s="320"/>
      <c r="O642" s="320"/>
      <c r="P642" s="320"/>
      <c r="Q642" s="320"/>
      <c r="R642" s="320"/>
      <c r="S642" s="320"/>
      <c r="T642" s="320"/>
      <c r="U642" s="320"/>
      <c r="V642" s="320"/>
      <c r="W642" s="320"/>
      <c r="X642" s="320"/>
      <c r="Y642" s="320"/>
      <c r="Z642" s="320"/>
      <c r="AA642" s="320"/>
      <c r="AB642" s="320"/>
      <c r="AC642" s="320"/>
      <c r="AD642" s="320"/>
    </row>
    <row r="643" spans="1:30" ht="15.75" customHeight="1">
      <c r="A643" s="320"/>
      <c r="B643" s="320"/>
      <c r="C643" s="320"/>
      <c r="D643" s="320"/>
      <c r="E643" s="337"/>
      <c r="F643" s="320"/>
      <c r="G643" s="320"/>
      <c r="H643" s="320"/>
      <c r="I643" s="320"/>
      <c r="J643" s="320"/>
      <c r="K643" s="338"/>
      <c r="L643" s="320"/>
      <c r="M643" s="320"/>
      <c r="N643" s="320"/>
      <c r="O643" s="320"/>
      <c r="P643" s="320"/>
      <c r="Q643" s="320"/>
      <c r="R643" s="320"/>
      <c r="S643" s="320"/>
      <c r="T643" s="320"/>
      <c r="U643" s="320"/>
      <c r="V643" s="320"/>
      <c r="W643" s="320"/>
      <c r="X643" s="320"/>
      <c r="Y643" s="320"/>
      <c r="Z643" s="320"/>
      <c r="AA643" s="320"/>
      <c r="AB643" s="320"/>
      <c r="AC643" s="320"/>
      <c r="AD643" s="320"/>
    </row>
    <row r="644" spans="1:30" ht="15.75" customHeight="1">
      <c r="A644" s="320"/>
      <c r="B644" s="320"/>
      <c r="C644" s="320"/>
      <c r="D644" s="320"/>
      <c r="E644" s="337"/>
      <c r="F644" s="320"/>
      <c r="G644" s="320"/>
      <c r="H644" s="320"/>
      <c r="I644" s="320"/>
      <c r="J644" s="320"/>
      <c r="K644" s="338"/>
      <c r="L644" s="320"/>
      <c r="M644" s="320"/>
      <c r="N644" s="320"/>
      <c r="O644" s="320"/>
      <c r="P644" s="320"/>
      <c r="Q644" s="320"/>
      <c r="R644" s="320"/>
      <c r="S644" s="320"/>
      <c r="T644" s="320"/>
      <c r="U644" s="320"/>
      <c r="V644" s="320"/>
      <c r="W644" s="320"/>
      <c r="X644" s="320"/>
      <c r="Y644" s="320"/>
      <c r="Z644" s="320"/>
      <c r="AA644" s="320"/>
      <c r="AB644" s="320"/>
      <c r="AC644" s="320"/>
      <c r="AD644" s="320"/>
    </row>
    <row r="645" spans="1:30" ht="15.75" customHeight="1">
      <c r="A645" s="320"/>
      <c r="B645" s="320"/>
      <c r="C645" s="320"/>
      <c r="D645" s="320"/>
      <c r="E645" s="337"/>
      <c r="F645" s="320"/>
      <c r="G645" s="320"/>
      <c r="H645" s="320"/>
      <c r="I645" s="320"/>
      <c r="J645" s="320"/>
      <c r="K645" s="338"/>
      <c r="L645" s="320"/>
      <c r="M645" s="320"/>
      <c r="N645" s="320"/>
      <c r="O645" s="320"/>
      <c r="P645" s="320"/>
      <c r="Q645" s="320"/>
      <c r="R645" s="320"/>
      <c r="S645" s="320"/>
      <c r="T645" s="320"/>
      <c r="U645" s="320"/>
      <c r="V645" s="320"/>
      <c r="W645" s="320"/>
      <c r="X645" s="320"/>
      <c r="Y645" s="320"/>
      <c r="Z645" s="320"/>
      <c r="AA645" s="320"/>
      <c r="AB645" s="320"/>
      <c r="AC645" s="320"/>
      <c r="AD645" s="320"/>
    </row>
    <row r="646" spans="1:30" ht="15.75" customHeight="1">
      <c r="A646" s="320"/>
      <c r="B646" s="320"/>
      <c r="C646" s="320"/>
      <c r="D646" s="320"/>
      <c r="E646" s="337"/>
      <c r="F646" s="320"/>
      <c r="G646" s="320"/>
      <c r="H646" s="320"/>
      <c r="I646" s="320"/>
      <c r="J646" s="320"/>
      <c r="K646" s="338"/>
      <c r="L646" s="320"/>
      <c r="M646" s="320"/>
      <c r="N646" s="320"/>
      <c r="O646" s="320"/>
      <c r="P646" s="320"/>
      <c r="Q646" s="320"/>
      <c r="R646" s="320"/>
      <c r="S646" s="320"/>
      <c r="T646" s="320"/>
      <c r="U646" s="320"/>
      <c r="V646" s="320"/>
      <c r="W646" s="320"/>
      <c r="X646" s="320"/>
      <c r="Y646" s="320"/>
      <c r="Z646" s="320"/>
      <c r="AA646" s="320"/>
      <c r="AB646" s="320"/>
      <c r="AC646" s="320"/>
      <c r="AD646" s="320"/>
    </row>
    <row r="647" spans="1:30" ht="15.75" customHeight="1">
      <c r="A647" s="320"/>
      <c r="B647" s="320"/>
      <c r="C647" s="320"/>
      <c r="D647" s="320"/>
      <c r="E647" s="337"/>
      <c r="F647" s="320"/>
      <c r="G647" s="320"/>
      <c r="H647" s="320"/>
      <c r="I647" s="320"/>
      <c r="J647" s="320"/>
      <c r="K647" s="338"/>
      <c r="L647" s="320"/>
      <c r="M647" s="320"/>
      <c r="N647" s="320"/>
      <c r="O647" s="320"/>
      <c r="P647" s="320"/>
      <c r="Q647" s="320"/>
      <c r="R647" s="320"/>
      <c r="S647" s="320"/>
      <c r="T647" s="320"/>
      <c r="U647" s="320"/>
      <c r="V647" s="320"/>
      <c r="W647" s="320"/>
      <c r="X647" s="320"/>
      <c r="Y647" s="320"/>
      <c r="Z647" s="320"/>
      <c r="AA647" s="320"/>
      <c r="AB647" s="320"/>
      <c r="AC647" s="320"/>
      <c r="AD647" s="320"/>
    </row>
    <row r="648" spans="1:30" ht="15.75" customHeight="1">
      <c r="A648" s="320"/>
      <c r="B648" s="320"/>
      <c r="C648" s="320"/>
      <c r="D648" s="320"/>
      <c r="E648" s="337"/>
      <c r="F648" s="320"/>
      <c r="G648" s="320"/>
      <c r="H648" s="320"/>
      <c r="I648" s="320"/>
      <c r="J648" s="320"/>
      <c r="K648" s="338"/>
      <c r="L648" s="320"/>
      <c r="M648" s="320"/>
      <c r="N648" s="320"/>
      <c r="O648" s="320"/>
      <c r="P648" s="320"/>
      <c r="Q648" s="320"/>
      <c r="R648" s="320"/>
      <c r="S648" s="320"/>
      <c r="T648" s="320"/>
      <c r="U648" s="320"/>
      <c r="V648" s="320"/>
      <c r="W648" s="320"/>
      <c r="X648" s="320"/>
      <c r="Y648" s="320"/>
      <c r="Z648" s="320"/>
      <c r="AA648" s="320"/>
      <c r="AB648" s="320"/>
      <c r="AC648" s="320"/>
      <c r="AD648" s="320"/>
    </row>
    <row r="649" spans="1:30" ht="15.75" customHeight="1">
      <c r="A649" s="320"/>
      <c r="B649" s="320"/>
      <c r="C649" s="320"/>
      <c r="D649" s="320"/>
      <c r="E649" s="337"/>
      <c r="F649" s="320"/>
      <c r="G649" s="320"/>
      <c r="H649" s="320"/>
      <c r="I649" s="320"/>
      <c r="J649" s="320"/>
      <c r="K649" s="338"/>
      <c r="L649" s="320"/>
      <c r="M649" s="320"/>
      <c r="N649" s="320"/>
      <c r="O649" s="320"/>
      <c r="P649" s="320"/>
      <c r="Q649" s="320"/>
      <c r="R649" s="320"/>
      <c r="S649" s="320"/>
      <c r="T649" s="320"/>
      <c r="U649" s="320"/>
      <c r="V649" s="320"/>
      <c r="W649" s="320"/>
      <c r="X649" s="320"/>
      <c r="Y649" s="320"/>
      <c r="Z649" s="320"/>
      <c r="AA649" s="320"/>
      <c r="AB649" s="320"/>
      <c r="AC649" s="320"/>
      <c r="AD649" s="320"/>
    </row>
    <row r="650" spans="1:30" ht="15.75" customHeight="1">
      <c r="A650" s="320"/>
      <c r="B650" s="320"/>
      <c r="C650" s="320"/>
      <c r="D650" s="320"/>
      <c r="E650" s="337"/>
      <c r="F650" s="320"/>
      <c r="G650" s="320"/>
      <c r="H650" s="320"/>
      <c r="I650" s="320"/>
      <c r="J650" s="320"/>
      <c r="K650" s="338"/>
      <c r="L650" s="320"/>
      <c r="M650" s="320"/>
      <c r="N650" s="320"/>
      <c r="O650" s="320"/>
      <c r="P650" s="320"/>
      <c r="Q650" s="320"/>
      <c r="R650" s="320"/>
      <c r="S650" s="320"/>
      <c r="T650" s="320"/>
      <c r="U650" s="320"/>
      <c r="V650" s="320"/>
      <c r="W650" s="320"/>
      <c r="X650" s="320"/>
      <c r="Y650" s="320"/>
      <c r="Z650" s="320"/>
      <c r="AA650" s="320"/>
      <c r="AB650" s="320"/>
      <c r="AC650" s="320"/>
      <c r="AD650" s="320"/>
    </row>
    <row r="651" spans="1:30" ht="15.75" customHeight="1">
      <c r="A651" s="320"/>
      <c r="B651" s="320"/>
      <c r="C651" s="320"/>
      <c r="D651" s="320"/>
      <c r="E651" s="337"/>
      <c r="F651" s="320"/>
      <c r="G651" s="320"/>
      <c r="H651" s="320"/>
      <c r="I651" s="320"/>
      <c r="J651" s="320"/>
      <c r="K651" s="338"/>
      <c r="L651" s="320"/>
      <c r="M651" s="320"/>
      <c r="N651" s="320"/>
      <c r="O651" s="320"/>
      <c r="P651" s="320"/>
      <c r="Q651" s="320"/>
      <c r="R651" s="320"/>
      <c r="S651" s="320"/>
      <c r="T651" s="320"/>
      <c r="U651" s="320"/>
      <c r="V651" s="320"/>
      <c r="W651" s="320"/>
      <c r="X651" s="320"/>
      <c r="Y651" s="320"/>
      <c r="Z651" s="320"/>
      <c r="AA651" s="320"/>
      <c r="AB651" s="320"/>
      <c r="AC651" s="320"/>
      <c r="AD651" s="320"/>
    </row>
    <row r="652" spans="1:30" ht="15.75" customHeight="1">
      <c r="A652" s="320"/>
      <c r="B652" s="320"/>
      <c r="C652" s="320"/>
      <c r="D652" s="320"/>
      <c r="E652" s="337"/>
      <c r="F652" s="320"/>
      <c r="G652" s="320"/>
      <c r="H652" s="320"/>
      <c r="I652" s="320"/>
      <c r="J652" s="320"/>
      <c r="K652" s="338"/>
      <c r="L652" s="320"/>
      <c r="M652" s="320"/>
      <c r="N652" s="320"/>
      <c r="O652" s="320"/>
      <c r="P652" s="320"/>
      <c r="Q652" s="320"/>
      <c r="R652" s="320"/>
      <c r="S652" s="320"/>
      <c r="T652" s="320"/>
      <c r="U652" s="320"/>
      <c r="V652" s="320"/>
      <c r="W652" s="320"/>
      <c r="X652" s="320"/>
      <c r="Y652" s="320"/>
      <c r="Z652" s="320"/>
      <c r="AA652" s="320"/>
      <c r="AB652" s="320"/>
      <c r="AC652" s="320"/>
      <c r="AD652" s="320"/>
    </row>
    <row r="653" spans="1:30" ht="15.75" customHeight="1">
      <c r="A653" s="320"/>
      <c r="B653" s="320"/>
      <c r="C653" s="320"/>
      <c r="D653" s="320"/>
      <c r="E653" s="337"/>
      <c r="F653" s="320"/>
      <c r="G653" s="320"/>
      <c r="H653" s="320"/>
      <c r="I653" s="320"/>
      <c r="J653" s="320"/>
      <c r="K653" s="338"/>
      <c r="L653" s="320"/>
      <c r="M653" s="320"/>
      <c r="N653" s="320"/>
      <c r="O653" s="320"/>
      <c r="P653" s="320"/>
      <c r="Q653" s="320"/>
      <c r="R653" s="320"/>
      <c r="S653" s="320"/>
      <c r="T653" s="320"/>
      <c r="U653" s="320"/>
      <c r="V653" s="320"/>
      <c r="W653" s="320"/>
      <c r="X653" s="320"/>
      <c r="Y653" s="320"/>
      <c r="Z653" s="320"/>
      <c r="AA653" s="320"/>
      <c r="AB653" s="320"/>
      <c r="AC653" s="320"/>
      <c r="AD653" s="320"/>
    </row>
    <row r="654" spans="1:30" ht="15.75" customHeight="1">
      <c r="A654" s="320"/>
      <c r="B654" s="320"/>
      <c r="C654" s="320"/>
      <c r="D654" s="320"/>
      <c r="E654" s="337"/>
      <c r="F654" s="320"/>
      <c r="G654" s="320"/>
      <c r="H654" s="320"/>
      <c r="I654" s="320"/>
      <c r="J654" s="320"/>
      <c r="K654" s="338"/>
      <c r="L654" s="320"/>
      <c r="M654" s="320"/>
      <c r="N654" s="320"/>
      <c r="O654" s="320"/>
      <c r="P654" s="320"/>
      <c r="Q654" s="320"/>
      <c r="R654" s="320"/>
      <c r="S654" s="320"/>
      <c r="T654" s="320"/>
      <c r="U654" s="320"/>
      <c r="V654" s="320"/>
      <c r="W654" s="320"/>
      <c r="X654" s="320"/>
      <c r="Y654" s="320"/>
      <c r="Z654" s="320"/>
      <c r="AA654" s="320"/>
      <c r="AB654" s="320"/>
      <c r="AC654" s="320"/>
      <c r="AD654" s="320"/>
    </row>
    <row r="655" spans="1:30" ht="15.75" customHeight="1">
      <c r="A655" s="320"/>
      <c r="B655" s="320"/>
      <c r="C655" s="320"/>
      <c r="D655" s="320"/>
      <c r="E655" s="337"/>
      <c r="F655" s="320"/>
      <c r="G655" s="320"/>
      <c r="H655" s="320"/>
      <c r="I655" s="320"/>
      <c r="J655" s="320"/>
      <c r="K655" s="338"/>
      <c r="L655" s="320"/>
      <c r="M655" s="320"/>
      <c r="N655" s="320"/>
      <c r="O655" s="320"/>
      <c r="P655" s="320"/>
      <c r="Q655" s="320"/>
      <c r="R655" s="320"/>
      <c r="S655" s="320"/>
      <c r="T655" s="320"/>
      <c r="U655" s="320"/>
      <c r="V655" s="320"/>
      <c r="W655" s="320"/>
      <c r="X655" s="320"/>
      <c r="Y655" s="320"/>
      <c r="Z655" s="320"/>
      <c r="AA655" s="320"/>
      <c r="AB655" s="320"/>
      <c r="AC655" s="320"/>
      <c r="AD655" s="320"/>
    </row>
    <row r="656" spans="1:30" ht="15.75" customHeight="1">
      <c r="A656" s="320"/>
      <c r="B656" s="320"/>
      <c r="C656" s="320"/>
      <c r="D656" s="320"/>
      <c r="E656" s="337"/>
      <c r="F656" s="320"/>
      <c r="G656" s="320"/>
      <c r="H656" s="320"/>
      <c r="I656" s="320"/>
      <c r="J656" s="320"/>
      <c r="K656" s="338"/>
      <c r="L656" s="320"/>
      <c r="M656" s="320"/>
      <c r="N656" s="320"/>
      <c r="O656" s="320"/>
      <c r="P656" s="320"/>
      <c r="Q656" s="320"/>
      <c r="R656" s="320"/>
      <c r="S656" s="320"/>
      <c r="T656" s="320"/>
      <c r="U656" s="320"/>
      <c r="V656" s="320"/>
      <c r="W656" s="320"/>
      <c r="X656" s="320"/>
      <c r="Y656" s="320"/>
      <c r="Z656" s="320"/>
      <c r="AA656" s="320"/>
      <c r="AB656" s="320"/>
      <c r="AC656" s="320"/>
      <c r="AD656" s="320"/>
    </row>
    <row r="657" spans="1:30" ht="15.75" customHeight="1">
      <c r="A657" s="320"/>
      <c r="B657" s="320"/>
      <c r="C657" s="320"/>
      <c r="D657" s="320"/>
      <c r="E657" s="337"/>
      <c r="F657" s="320"/>
      <c r="G657" s="320"/>
      <c r="H657" s="320"/>
      <c r="I657" s="320"/>
      <c r="J657" s="320"/>
      <c r="K657" s="338"/>
      <c r="L657" s="320"/>
      <c r="M657" s="320"/>
      <c r="N657" s="320"/>
      <c r="O657" s="320"/>
      <c r="P657" s="320"/>
      <c r="Q657" s="320"/>
      <c r="R657" s="320"/>
      <c r="S657" s="320"/>
      <c r="T657" s="320"/>
      <c r="U657" s="320"/>
      <c r="V657" s="320"/>
      <c r="W657" s="320"/>
      <c r="X657" s="320"/>
      <c r="Y657" s="320"/>
      <c r="Z657" s="320"/>
      <c r="AA657" s="320"/>
      <c r="AB657" s="320"/>
      <c r="AC657" s="320"/>
      <c r="AD657" s="320"/>
    </row>
    <row r="658" spans="1:30" ht="15.75" customHeight="1">
      <c r="A658" s="320"/>
      <c r="B658" s="320"/>
      <c r="C658" s="320"/>
      <c r="D658" s="320"/>
      <c r="E658" s="337"/>
      <c r="F658" s="320"/>
      <c r="G658" s="320"/>
      <c r="H658" s="320"/>
      <c r="I658" s="320"/>
      <c r="J658" s="320"/>
      <c r="K658" s="338"/>
      <c r="L658" s="320"/>
      <c r="M658" s="320"/>
      <c r="N658" s="320"/>
      <c r="O658" s="320"/>
      <c r="P658" s="320"/>
      <c r="Q658" s="320"/>
      <c r="R658" s="320"/>
      <c r="S658" s="320"/>
      <c r="T658" s="320"/>
      <c r="U658" s="320"/>
      <c r="V658" s="320"/>
      <c r="W658" s="320"/>
      <c r="X658" s="320"/>
      <c r="Y658" s="320"/>
      <c r="Z658" s="320"/>
      <c r="AA658" s="320"/>
      <c r="AB658" s="320"/>
      <c r="AC658" s="320"/>
      <c r="AD658" s="320"/>
    </row>
    <row r="659" spans="1:30" ht="15.75" customHeight="1">
      <c r="A659" s="320"/>
      <c r="B659" s="320"/>
      <c r="C659" s="320"/>
      <c r="D659" s="320"/>
      <c r="E659" s="337"/>
      <c r="F659" s="320"/>
      <c r="G659" s="320"/>
      <c r="H659" s="320"/>
      <c r="I659" s="320"/>
      <c r="J659" s="320"/>
      <c r="K659" s="338"/>
      <c r="L659" s="320"/>
      <c r="M659" s="320"/>
      <c r="N659" s="320"/>
      <c r="O659" s="320"/>
      <c r="P659" s="320"/>
      <c r="Q659" s="320"/>
      <c r="R659" s="320"/>
      <c r="S659" s="320"/>
      <c r="T659" s="320"/>
      <c r="U659" s="320"/>
      <c r="V659" s="320"/>
      <c r="W659" s="320"/>
      <c r="X659" s="320"/>
      <c r="Y659" s="320"/>
      <c r="Z659" s="320"/>
      <c r="AA659" s="320"/>
      <c r="AB659" s="320"/>
      <c r="AC659" s="320"/>
      <c r="AD659" s="320"/>
    </row>
    <row r="660" spans="1:30" ht="15.75" customHeight="1">
      <c r="A660" s="320"/>
      <c r="B660" s="320"/>
      <c r="C660" s="320"/>
      <c r="D660" s="320"/>
      <c r="E660" s="337"/>
      <c r="F660" s="320"/>
      <c r="G660" s="320"/>
      <c r="H660" s="320"/>
      <c r="I660" s="320"/>
      <c r="J660" s="320"/>
      <c r="K660" s="338"/>
      <c r="L660" s="320"/>
      <c r="M660" s="320"/>
      <c r="N660" s="320"/>
      <c r="O660" s="320"/>
      <c r="P660" s="320"/>
      <c r="Q660" s="320"/>
      <c r="R660" s="320"/>
      <c r="S660" s="320"/>
      <c r="T660" s="320"/>
      <c r="U660" s="320"/>
      <c r="V660" s="320"/>
      <c r="W660" s="320"/>
      <c r="X660" s="320"/>
      <c r="Y660" s="320"/>
      <c r="Z660" s="320"/>
      <c r="AA660" s="320"/>
      <c r="AB660" s="320"/>
      <c r="AC660" s="320"/>
      <c r="AD660" s="320"/>
    </row>
    <row r="661" spans="1:30" ht="15.75" customHeight="1">
      <c r="A661" s="320"/>
      <c r="B661" s="320"/>
      <c r="C661" s="320"/>
      <c r="D661" s="320"/>
      <c r="E661" s="337"/>
      <c r="F661" s="320"/>
      <c r="G661" s="320"/>
      <c r="H661" s="320"/>
      <c r="I661" s="320"/>
      <c r="J661" s="320"/>
      <c r="K661" s="338"/>
      <c r="L661" s="320"/>
      <c r="M661" s="320"/>
      <c r="N661" s="320"/>
      <c r="O661" s="320"/>
      <c r="P661" s="320"/>
      <c r="Q661" s="320"/>
      <c r="R661" s="320"/>
      <c r="S661" s="320"/>
      <c r="T661" s="320"/>
      <c r="U661" s="320"/>
      <c r="V661" s="320"/>
      <c r="W661" s="320"/>
      <c r="X661" s="320"/>
      <c r="Y661" s="320"/>
      <c r="Z661" s="320"/>
      <c r="AA661" s="320"/>
      <c r="AB661" s="320"/>
      <c r="AC661" s="320"/>
      <c r="AD661" s="320"/>
    </row>
    <row r="662" spans="1:30" ht="15.75" customHeight="1">
      <c r="A662" s="320"/>
      <c r="B662" s="320"/>
      <c r="C662" s="320"/>
      <c r="D662" s="320"/>
      <c r="E662" s="337"/>
      <c r="F662" s="320"/>
      <c r="G662" s="320"/>
      <c r="H662" s="320"/>
      <c r="I662" s="320"/>
      <c r="J662" s="320"/>
      <c r="K662" s="338"/>
      <c r="L662" s="320"/>
      <c r="M662" s="320"/>
      <c r="N662" s="320"/>
      <c r="O662" s="320"/>
      <c r="P662" s="320"/>
      <c r="Q662" s="320"/>
      <c r="R662" s="320"/>
      <c r="S662" s="320"/>
      <c r="T662" s="320"/>
      <c r="U662" s="320"/>
      <c r="V662" s="320"/>
      <c r="W662" s="320"/>
      <c r="X662" s="320"/>
      <c r="Y662" s="320"/>
      <c r="Z662" s="320"/>
      <c r="AA662" s="320"/>
      <c r="AB662" s="320"/>
      <c r="AC662" s="320"/>
      <c r="AD662" s="320"/>
    </row>
    <row r="663" spans="1:30" ht="15.75" customHeight="1">
      <c r="A663" s="320"/>
      <c r="B663" s="320"/>
      <c r="C663" s="320"/>
      <c r="D663" s="320"/>
      <c r="E663" s="337"/>
      <c r="F663" s="320"/>
      <c r="G663" s="320"/>
      <c r="H663" s="320"/>
      <c r="I663" s="320"/>
      <c r="J663" s="320"/>
      <c r="K663" s="338"/>
      <c r="L663" s="320"/>
      <c r="M663" s="320"/>
      <c r="N663" s="320"/>
      <c r="O663" s="320"/>
      <c r="P663" s="320"/>
      <c r="Q663" s="320"/>
      <c r="R663" s="320"/>
      <c r="S663" s="320"/>
      <c r="T663" s="320"/>
      <c r="U663" s="320"/>
      <c r="V663" s="320"/>
      <c r="W663" s="320"/>
      <c r="X663" s="320"/>
      <c r="Y663" s="320"/>
      <c r="Z663" s="320"/>
      <c r="AA663" s="320"/>
      <c r="AB663" s="320"/>
      <c r="AC663" s="320"/>
      <c r="AD663" s="320"/>
    </row>
    <row r="664" spans="1:30" ht="15.75" customHeight="1">
      <c r="A664" s="320"/>
      <c r="B664" s="320"/>
      <c r="C664" s="320"/>
      <c r="D664" s="320"/>
      <c r="E664" s="337"/>
      <c r="F664" s="320"/>
      <c r="G664" s="320"/>
      <c r="H664" s="320"/>
      <c r="I664" s="320"/>
      <c r="J664" s="320"/>
      <c r="K664" s="338"/>
      <c r="L664" s="320"/>
      <c r="M664" s="320"/>
      <c r="N664" s="320"/>
      <c r="O664" s="320"/>
      <c r="P664" s="320"/>
      <c r="Q664" s="320"/>
      <c r="R664" s="320"/>
      <c r="S664" s="320"/>
      <c r="T664" s="320"/>
      <c r="U664" s="320"/>
      <c r="V664" s="320"/>
      <c r="W664" s="320"/>
      <c r="X664" s="320"/>
      <c r="Y664" s="320"/>
      <c r="Z664" s="320"/>
      <c r="AA664" s="320"/>
      <c r="AB664" s="320"/>
      <c r="AC664" s="320"/>
      <c r="AD664" s="320"/>
    </row>
    <row r="665" spans="1:30" ht="15.75" customHeight="1">
      <c r="A665" s="320"/>
      <c r="B665" s="320"/>
      <c r="C665" s="320"/>
      <c r="D665" s="320"/>
      <c r="E665" s="337"/>
      <c r="F665" s="320"/>
      <c r="G665" s="320"/>
      <c r="H665" s="320"/>
      <c r="I665" s="320"/>
      <c r="J665" s="320"/>
      <c r="K665" s="338"/>
      <c r="L665" s="320"/>
      <c r="M665" s="320"/>
      <c r="N665" s="320"/>
      <c r="O665" s="320"/>
      <c r="P665" s="320"/>
      <c r="Q665" s="320"/>
      <c r="R665" s="320"/>
      <c r="S665" s="320"/>
      <c r="T665" s="320"/>
      <c r="U665" s="320"/>
      <c r="V665" s="320"/>
      <c r="W665" s="320"/>
      <c r="X665" s="320"/>
      <c r="Y665" s="320"/>
      <c r="Z665" s="320"/>
      <c r="AA665" s="320"/>
      <c r="AB665" s="320"/>
      <c r="AC665" s="320"/>
      <c r="AD665" s="320"/>
    </row>
    <row r="666" spans="1:30" ht="15.75" customHeight="1">
      <c r="A666" s="320"/>
      <c r="B666" s="320"/>
      <c r="C666" s="320"/>
      <c r="D666" s="320"/>
      <c r="E666" s="337"/>
      <c r="F666" s="320"/>
      <c r="G666" s="320"/>
      <c r="H666" s="320"/>
      <c r="I666" s="320"/>
      <c r="J666" s="320"/>
      <c r="K666" s="338"/>
      <c r="L666" s="320"/>
      <c r="M666" s="320"/>
      <c r="N666" s="320"/>
      <c r="O666" s="320"/>
      <c r="P666" s="320"/>
      <c r="Q666" s="320"/>
      <c r="R666" s="320"/>
      <c r="S666" s="320"/>
      <c r="T666" s="320"/>
      <c r="U666" s="320"/>
      <c r="V666" s="320"/>
      <c r="W666" s="320"/>
      <c r="X666" s="320"/>
      <c r="Y666" s="320"/>
      <c r="Z666" s="320"/>
      <c r="AA666" s="320"/>
      <c r="AB666" s="320"/>
      <c r="AC666" s="320"/>
      <c r="AD666" s="320"/>
    </row>
    <row r="667" spans="1:30" ht="15.75" customHeight="1">
      <c r="A667" s="320"/>
      <c r="B667" s="320"/>
      <c r="C667" s="320"/>
      <c r="D667" s="320"/>
      <c r="E667" s="337"/>
      <c r="F667" s="320"/>
      <c r="G667" s="320"/>
      <c r="H667" s="320"/>
      <c r="I667" s="320"/>
      <c r="J667" s="320"/>
      <c r="K667" s="338"/>
      <c r="L667" s="320"/>
      <c r="M667" s="320"/>
      <c r="N667" s="320"/>
      <c r="O667" s="320"/>
      <c r="P667" s="320"/>
      <c r="Q667" s="320"/>
      <c r="R667" s="320"/>
      <c r="S667" s="320"/>
      <c r="T667" s="320"/>
      <c r="U667" s="320"/>
      <c r="V667" s="320"/>
      <c r="W667" s="320"/>
      <c r="X667" s="320"/>
      <c r="Y667" s="320"/>
      <c r="Z667" s="320"/>
      <c r="AA667" s="320"/>
      <c r="AB667" s="320"/>
      <c r="AC667" s="320"/>
      <c r="AD667" s="320"/>
    </row>
    <row r="668" spans="1:30" ht="15.75" customHeight="1">
      <c r="A668" s="320"/>
      <c r="B668" s="320"/>
      <c r="C668" s="320"/>
      <c r="D668" s="320"/>
      <c r="E668" s="337"/>
      <c r="F668" s="320"/>
      <c r="G668" s="320"/>
      <c r="H668" s="320"/>
      <c r="I668" s="320"/>
      <c r="J668" s="320"/>
      <c r="K668" s="338"/>
      <c r="L668" s="320"/>
      <c r="M668" s="320"/>
      <c r="N668" s="320"/>
      <c r="O668" s="320"/>
      <c r="P668" s="320"/>
      <c r="Q668" s="320"/>
      <c r="R668" s="320"/>
      <c r="S668" s="320"/>
      <c r="T668" s="320"/>
      <c r="U668" s="320"/>
      <c r="V668" s="320"/>
      <c r="W668" s="320"/>
      <c r="X668" s="320"/>
      <c r="Y668" s="320"/>
      <c r="Z668" s="320"/>
      <c r="AA668" s="320"/>
      <c r="AB668" s="320"/>
      <c r="AC668" s="320"/>
      <c r="AD668" s="320"/>
    </row>
    <row r="669" spans="1:30" ht="15.75" customHeight="1">
      <c r="A669" s="320"/>
      <c r="B669" s="320"/>
      <c r="C669" s="320"/>
      <c r="D669" s="320"/>
      <c r="E669" s="337"/>
      <c r="F669" s="320"/>
      <c r="G669" s="320"/>
      <c r="H669" s="320"/>
      <c r="I669" s="320"/>
      <c r="J669" s="320"/>
      <c r="K669" s="338"/>
      <c r="L669" s="320"/>
      <c r="M669" s="320"/>
      <c r="N669" s="320"/>
      <c r="O669" s="320"/>
      <c r="P669" s="320"/>
      <c r="Q669" s="320"/>
      <c r="R669" s="320"/>
      <c r="S669" s="320"/>
      <c r="T669" s="320"/>
      <c r="U669" s="320"/>
      <c r="V669" s="320"/>
      <c r="W669" s="320"/>
      <c r="X669" s="320"/>
      <c r="Y669" s="320"/>
      <c r="Z669" s="320"/>
      <c r="AA669" s="320"/>
      <c r="AB669" s="320"/>
      <c r="AC669" s="320"/>
      <c r="AD669" s="320"/>
    </row>
    <row r="670" spans="1:30" ht="15.75" customHeight="1">
      <c r="A670" s="320"/>
      <c r="B670" s="320"/>
      <c r="C670" s="320"/>
      <c r="D670" s="320"/>
      <c r="E670" s="337"/>
      <c r="F670" s="320"/>
      <c r="G670" s="320"/>
      <c r="H670" s="320"/>
      <c r="I670" s="320"/>
      <c r="J670" s="320"/>
      <c r="K670" s="338"/>
      <c r="L670" s="320"/>
      <c r="M670" s="320"/>
      <c r="N670" s="320"/>
      <c r="O670" s="320"/>
      <c r="P670" s="320"/>
      <c r="Q670" s="320"/>
      <c r="R670" s="320"/>
      <c r="S670" s="320"/>
      <c r="T670" s="320"/>
      <c r="U670" s="320"/>
      <c r="V670" s="320"/>
      <c r="W670" s="320"/>
      <c r="X670" s="320"/>
      <c r="Y670" s="320"/>
      <c r="Z670" s="320"/>
      <c r="AA670" s="320"/>
      <c r="AB670" s="320"/>
      <c r="AC670" s="320"/>
      <c r="AD670" s="320"/>
    </row>
    <row r="671" spans="1:30" ht="15.75" customHeight="1">
      <c r="A671" s="320"/>
      <c r="B671" s="320"/>
      <c r="C671" s="320"/>
      <c r="D671" s="320"/>
      <c r="E671" s="337"/>
      <c r="F671" s="320"/>
      <c r="G671" s="320"/>
      <c r="H671" s="320"/>
      <c r="I671" s="320"/>
      <c r="J671" s="320"/>
      <c r="K671" s="338"/>
      <c r="L671" s="320"/>
      <c r="M671" s="320"/>
      <c r="N671" s="320"/>
      <c r="O671" s="320"/>
      <c r="P671" s="320"/>
      <c r="Q671" s="320"/>
      <c r="R671" s="320"/>
      <c r="S671" s="320"/>
      <c r="T671" s="320"/>
      <c r="U671" s="320"/>
      <c r="V671" s="320"/>
      <c r="W671" s="320"/>
      <c r="X671" s="320"/>
      <c r="Y671" s="320"/>
      <c r="Z671" s="320"/>
      <c r="AA671" s="320"/>
      <c r="AB671" s="320"/>
      <c r="AC671" s="320"/>
      <c r="AD671" s="320"/>
    </row>
    <row r="672" spans="1:30" ht="15.75" customHeight="1">
      <c r="A672" s="320"/>
      <c r="B672" s="320"/>
      <c r="C672" s="320"/>
      <c r="D672" s="320"/>
      <c r="E672" s="337"/>
      <c r="F672" s="320"/>
      <c r="G672" s="320"/>
      <c r="H672" s="320"/>
      <c r="I672" s="320"/>
      <c r="J672" s="320"/>
      <c r="K672" s="338"/>
      <c r="L672" s="320"/>
      <c r="M672" s="320"/>
      <c r="N672" s="320"/>
      <c r="O672" s="320"/>
      <c r="P672" s="320"/>
      <c r="Q672" s="320"/>
      <c r="R672" s="320"/>
      <c r="S672" s="320"/>
      <c r="T672" s="320"/>
      <c r="U672" s="320"/>
      <c r="V672" s="320"/>
      <c r="W672" s="320"/>
      <c r="X672" s="320"/>
      <c r="Y672" s="320"/>
      <c r="Z672" s="320"/>
      <c r="AA672" s="320"/>
      <c r="AB672" s="320"/>
      <c r="AC672" s="320"/>
      <c r="AD672" s="320"/>
    </row>
    <row r="673" spans="1:30" ht="15.75" customHeight="1">
      <c r="A673" s="320"/>
      <c r="B673" s="320"/>
      <c r="C673" s="320"/>
      <c r="D673" s="320"/>
      <c r="E673" s="337"/>
      <c r="F673" s="320"/>
      <c r="G673" s="320"/>
      <c r="H673" s="320"/>
      <c r="I673" s="320"/>
      <c r="J673" s="320"/>
      <c r="K673" s="338"/>
      <c r="L673" s="320"/>
      <c r="M673" s="320"/>
      <c r="N673" s="320"/>
      <c r="O673" s="320"/>
      <c r="P673" s="320"/>
      <c r="Q673" s="320"/>
      <c r="R673" s="320"/>
      <c r="S673" s="320"/>
      <c r="T673" s="320"/>
      <c r="U673" s="320"/>
      <c r="V673" s="320"/>
      <c r="W673" s="320"/>
      <c r="X673" s="320"/>
      <c r="Y673" s="320"/>
      <c r="Z673" s="320"/>
      <c r="AA673" s="320"/>
      <c r="AB673" s="320"/>
      <c r="AC673" s="320"/>
      <c r="AD673" s="320"/>
    </row>
    <row r="674" spans="1:30" ht="15.75" customHeight="1">
      <c r="A674" s="320"/>
      <c r="B674" s="320"/>
      <c r="C674" s="320"/>
      <c r="D674" s="320"/>
      <c r="E674" s="337"/>
      <c r="F674" s="320"/>
      <c r="G674" s="320"/>
      <c r="H674" s="320"/>
      <c r="I674" s="320"/>
      <c r="J674" s="320"/>
      <c r="K674" s="338"/>
      <c r="L674" s="320"/>
      <c r="M674" s="320"/>
      <c r="N674" s="320"/>
      <c r="O674" s="320"/>
      <c r="P674" s="320"/>
      <c r="Q674" s="320"/>
      <c r="R674" s="320"/>
      <c r="S674" s="320"/>
      <c r="T674" s="320"/>
      <c r="U674" s="320"/>
      <c r="V674" s="320"/>
      <c r="W674" s="320"/>
      <c r="X674" s="320"/>
      <c r="Y674" s="320"/>
      <c r="Z674" s="320"/>
      <c r="AA674" s="320"/>
      <c r="AB674" s="320"/>
      <c r="AC674" s="320"/>
      <c r="AD674" s="320"/>
    </row>
    <row r="675" spans="1:30" ht="15.75" customHeight="1">
      <c r="A675" s="320"/>
      <c r="B675" s="320"/>
      <c r="C675" s="320"/>
      <c r="D675" s="320"/>
      <c r="E675" s="337"/>
      <c r="F675" s="320"/>
      <c r="G675" s="320"/>
      <c r="H675" s="320"/>
      <c r="I675" s="320"/>
      <c r="J675" s="320"/>
      <c r="K675" s="338"/>
      <c r="L675" s="320"/>
      <c r="M675" s="320"/>
      <c r="N675" s="320"/>
      <c r="O675" s="320"/>
      <c r="P675" s="320"/>
      <c r="Q675" s="320"/>
      <c r="R675" s="320"/>
      <c r="S675" s="320"/>
      <c r="T675" s="320"/>
      <c r="U675" s="320"/>
      <c r="V675" s="320"/>
      <c r="W675" s="320"/>
      <c r="X675" s="320"/>
      <c r="Y675" s="320"/>
      <c r="Z675" s="320"/>
      <c r="AA675" s="320"/>
      <c r="AB675" s="320"/>
      <c r="AC675" s="320"/>
      <c r="AD675" s="320"/>
    </row>
    <row r="676" spans="1:30" ht="15.75" customHeight="1">
      <c r="A676" s="320"/>
      <c r="B676" s="320"/>
      <c r="C676" s="320"/>
      <c r="D676" s="320"/>
      <c r="E676" s="337"/>
      <c r="F676" s="320"/>
      <c r="G676" s="320"/>
      <c r="H676" s="320"/>
      <c r="I676" s="320"/>
      <c r="J676" s="320"/>
      <c r="K676" s="338"/>
      <c r="L676" s="320"/>
      <c r="M676" s="320"/>
      <c r="N676" s="320"/>
      <c r="O676" s="320"/>
      <c r="P676" s="320"/>
      <c r="Q676" s="320"/>
      <c r="R676" s="320"/>
      <c r="S676" s="320"/>
      <c r="T676" s="320"/>
      <c r="U676" s="320"/>
      <c r="V676" s="320"/>
      <c r="W676" s="320"/>
      <c r="X676" s="320"/>
      <c r="Y676" s="320"/>
      <c r="Z676" s="320"/>
      <c r="AA676" s="320"/>
      <c r="AB676" s="320"/>
      <c r="AC676" s="320"/>
      <c r="AD676" s="320"/>
    </row>
    <row r="677" spans="1:30" ht="15.75" customHeight="1">
      <c r="A677" s="320"/>
      <c r="B677" s="320"/>
      <c r="C677" s="320"/>
      <c r="D677" s="320"/>
      <c r="E677" s="337"/>
      <c r="F677" s="320"/>
      <c r="G677" s="320"/>
      <c r="H677" s="320"/>
      <c r="I677" s="320"/>
      <c r="J677" s="320"/>
      <c r="K677" s="338"/>
      <c r="L677" s="320"/>
      <c r="M677" s="320"/>
      <c r="N677" s="320"/>
      <c r="O677" s="320"/>
      <c r="P677" s="320"/>
      <c r="Q677" s="320"/>
      <c r="R677" s="320"/>
      <c r="S677" s="320"/>
      <c r="T677" s="320"/>
      <c r="U677" s="320"/>
      <c r="V677" s="320"/>
      <c r="W677" s="320"/>
      <c r="X677" s="320"/>
      <c r="Y677" s="320"/>
      <c r="Z677" s="320"/>
      <c r="AA677" s="320"/>
      <c r="AB677" s="320"/>
      <c r="AC677" s="320"/>
      <c r="AD677" s="320"/>
    </row>
    <row r="678" spans="1:30" ht="15.75" customHeight="1">
      <c r="A678" s="320"/>
      <c r="B678" s="320"/>
      <c r="C678" s="320"/>
      <c r="D678" s="320"/>
      <c r="E678" s="337"/>
      <c r="F678" s="320"/>
      <c r="G678" s="320"/>
      <c r="H678" s="320"/>
      <c r="I678" s="320"/>
      <c r="J678" s="320"/>
      <c r="K678" s="338"/>
      <c r="L678" s="320"/>
      <c r="M678" s="320"/>
      <c r="N678" s="320"/>
      <c r="O678" s="320"/>
      <c r="P678" s="320"/>
      <c r="Q678" s="320"/>
      <c r="R678" s="320"/>
      <c r="S678" s="320"/>
      <c r="T678" s="320"/>
      <c r="U678" s="320"/>
      <c r="V678" s="320"/>
      <c r="W678" s="320"/>
      <c r="X678" s="320"/>
      <c r="Y678" s="320"/>
      <c r="Z678" s="320"/>
      <c r="AA678" s="320"/>
      <c r="AB678" s="320"/>
      <c r="AC678" s="320"/>
      <c r="AD678" s="320"/>
    </row>
    <row r="679" spans="1:30" ht="15.75" customHeight="1">
      <c r="A679" s="320"/>
      <c r="B679" s="320"/>
      <c r="C679" s="320"/>
      <c r="D679" s="320"/>
      <c r="E679" s="337"/>
      <c r="F679" s="320"/>
      <c r="G679" s="320"/>
      <c r="H679" s="320"/>
      <c r="I679" s="320"/>
      <c r="J679" s="320"/>
      <c r="K679" s="338"/>
      <c r="L679" s="320"/>
      <c r="M679" s="320"/>
      <c r="N679" s="320"/>
      <c r="O679" s="320"/>
      <c r="P679" s="320"/>
      <c r="Q679" s="320"/>
      <c r="R679" s="320"/>
      <c r="S679" s="320"/>
      <c r="T679" s="320"/>
      <c r="U679" s="320"/>
      <c r="V679" s="320"/>
      <c r="W679" s="320"/>
      <c r="X679" s="320"/>
      <c r="Y679" s="320"/>
      <c r="Z679" s="320"/>
      <c r="AA679" s="320"/>
      <c r="AB679" s="320"/>
      <c r="AC679" s="320"/>
      <c r="AD679" s="320"/>
    </row>
    <row r="680" spans="1:30" ht="15.75" customHeight="1">
      <c r="A680" s="320"/>
      <c r="B680" s="320"/>
      <c r="C680" s="320"/>
      <c r="D680" s="320"/>
      <c r="E680" s="337"/>
      <c r="F680" s="320"/>
      <c r="G680" s="320"/>
      <c r="H680" s="320"/>
      <c r="I680" s="320"/>
      <c r="J680" s="320"/>
      <c r="K680" s="338"/>
      <c r="L680" s="320"/>
      <c r="M680" s="320"/>
      <c r="N680" s="320"/>
      <c r="O680" s="320"/>
      <c r="P680" s="320"/>
      <c r="Q680" s="320"/>
      <c r="R680" s="320"/>
      <c r="S680" s="320"/>
      <c r="T680" s="320"/>
      <c r="U680" s="320"/>
      <c r="V680" s="320"/>
      <c r="W680" s="320"/>
      <c r="X680" s="320"/>
      <c r="Y680" s="320"/>
      <c r="Z680" s="320"/>
      <c r="AA680" s="320"/>
      <c r="AB680" s="320"/>
      <c r="AC680" s="320"/>
      <c r="AD680" s="320"/>
    </row>
    <row r="681" spans="1:30" ht="15.75" customHeight="1">
      <c r="A681" s="320"/>
      <c r="B681" s="320"/>
      <c r="C681" s="320"/>
      <c r="D681" s="320"/>
      <c r="E681" s="337"/>
      <c r="F681" s="320"/>
      <c r="G681" s="320"/>
      <c r="H681" s="320"/>
      <c r="I681" s="320"/>
      <c r="J681" s="320"/>
      <c r="K681" s="338"/>
      <c r="L681" s="320"/>
      <c r="M681" s="320"/>
      <c r="N681" s="320"/>
      <c r="O681" s="320"/>
      <c r="P681" s="320"/>
      <c r="Q681" s="320"/>
      <c r="R681" s="320"/>
      <c r="S681" s="320"/>
      <c r="T681" s="320"/>
      <c r="U681" s="320"/>
      <c r="V681" s="320"/>
      <c r="W681" s="320"/>
      <c r="X681" s="320"/>
      <c r="Y681" s="320"/>
      <c r="Z681" s="320"/>
      <c r="AA681" s="320"/>
      <c r="AB681" s="320"/>
      <c r="AC681" s="320"/>
      <c r="AD681" s="320"/>
    </row>
    <row r="682" spans="1:30" ht="15.75" customHeight="1">
      <c r="A682" s="320"/>
      <c r="B682" s="320"/>
      <c r="C682" s="320"/>
      <c r="D682" s="320"/>
      <c r="E682" s="337"/>
      <c r="F682" s="320"/>
      <c r="G682" s="320"/>
      <c r="H682" s="320"/>
      <c r="I682" s="320"/>
      <c r="J682" s="320"/>
      <c r="K682" s="338"/>
      <c r="L682" s="320"/>
      <c r="M682" s="320"/>
      <c r="N682" s="320"/>
      <c r="O682" s="320"/>
      <c r="P682" s="320"/>
      <c r="Q682" s="320"/>
      <c r="R682" s="320"/>
      <c r="S682" s="320"/>
      <c r="T682" s="320"/>
      <c r="U682" s="320"/>
      <c r="V682" s="320"/>
      <c r="W682" s="320"/>
      <c r="X682" s="320"/>
      <c r="Y682" s="320"/>
      <c r="Z682" s="320"/>
      <c r="AA682" s="320"/>
      <c r="AB682" s="320"/>
      <c r="AC682" s="320"/>
      <c r="AD682" s="320"/>
    </row>
    <row r="683" spans="1:30" ht="15.75" customHeight="1">
      <c r="A683" s="320"/>
      <c r="B683" s="320"/>
      <c r="C683" s="320"/>
      <c r="D683" s="320"/>
      <c r="E683" s="337"/>
      <c r="F683" s="320"/>
      <c r="G683" s="320"/>
      <c r="H683" s="320"/>
      <c r="I683" s="320"/>
      <c r="J683" s="320"/>
      <c r="K683" s="338"/>
      <c r="L683" s="320"/>
      <c r="M683" s="320"/>
      <c r="N683" s="320"/>
      <c r="O683" s="320"/>
      <c r="P683" s="320"/>
      <c r="Q683" s="320"/>
      <c r="R683" s="320"/>
      <c r="S683" s="320"/>
      <c r="T683" s="320"/>
      <c r="U683" s="320"/>
      <c r="V683" s="320"/>
      <c r="W683" s="320"/>
      <c r="X683" s="320"/>
      <c r="Y683" s="320"/>
      <c r="Z683" s="320"/>
      <c r="AA683" s="320"/>
      <c r="AB683" s="320"/>
      <c r="AC683" s="320"/>
      <c r="AD683" s="320"/>
    </row>
    <row r="684" spans="1:30" ht="15.75" customHeight="1">
      <c r="A684" s="320"/>
      <c r="B684" s="320"/>
      <c r="C684" s="320"/>
      <c r="D684" s="320"/>
      <c r="E684" s="337"/>
      <c r="F684" s="320"/>
      <c r="G684" s="320"/>
      <c r="H684" s="320"/>
      <c r="I684" s="320"/>
      <c r="J684" s="320"/>
      <c r="K684" s="338"/>
      <c r="L684" s="320"/>
      <c r="M684" s="320"/>
      <c r="N684" s="320"/>
      <c r="O684" s="320"/>
      <c r="P684" s="320"/>
      <c r="Q684" s="320"/>
      <c r="R684" s="320"/>
      <c r="S684" s="320"/>
      <c r="T684" s="320"/>
      <c r="U684" s="320"/>
      <c r="V684" s="320"/>
      <c r="W684" s="320"/>
      <c r="X684" s="320"/>
      <c r="Y684" s="320"/>
      <c r="Z684" s="320"/>
      <c r="AA684" s="320"/>
      <c r="AB684" s="320"/>
      <c r="AC684" s="320"/>
      <c r="AD684" s="320"/>
    </row>
    <row r="685" spans="1:30" ht="15.75" customHeight="1">
      <c r="A685" s="320"/>
      <c r="B685" s="320"/>
      <c r="C685" s="320"/>
      <c r="D685" s="320"/>
      <c r="E685" s="337"/>
      <c r="F685" s="320"/>
      <c r="G685" s="320"/>
      <c r="H685" s="320"/>
      <c r="I685" s="320"/>
      <c r="J685" s="320"/>
      <c r="K685" s="338"/>
      <c r="L685" s="320"/>
      <c r="M685" s="320"/>
      <c r="N685" s="320"/>
      <c r="O685" s="320"/>
      <c r="P685" s="320"/>
      <c r="Q685" s="320"/>
      <c r="R685" s="320"/>
      <c r="S685" s="320"/>
      <c r="T685" s="320"/>
      <c r="U685" s="320"/>
      <c r="V685" s="320"/>
      <c r="W685" s="320"/>
      <c r="X685" s="320"/>
      <c r="Y685" s="320"/>
      <c r="Z685" s="320"/>
      <c r="AA685" s="320"/>
      <c r="AB685" s="320"/>
      <c r="AC685" s="320"/>
      <c r="AD685" s="320"/>
    </row>
    <row r="686" spans="1:30" ht="15.75" customHeight="1">
      <c r="A686" s="320"/>
      <c r="B686" s="320"/>
      <c r="C686" s="320"/>
      <c r="D686" s="320"/>
      <c r="E686" s="337"/>
      <c r="F686" s="320"/>
      <c r="G686" s="320"/>
      <c r="H686" s="320"/>
      <c r="I686" s="320"/>
      <c r="J686" s="320"/>
      <c r="K686" s="338"/>
      <c r="L686" s="320"/>
      <c r="M686" s="320"/>
      <c r="N686" s="320"/>
      <c r="O686" s="320"/>
      <c r="P686" s="320"/>
      <c r="Q686" s="320"/>
      <c r="R686" s="320"/>
      <c r="S686" s="320"/>
      <c r="T686" s="320"/>
      <c r="U686" s="320"/>
      <c r="V686" s="320"/>
      <c r="W686" s="320"/>
      <c r="X686" s="320"/>
      <c r="Y686" s="320"/>
      <c r="Z686" s="320"/>
      <c r="AA686" s="320"/>
      <c r="AB686" s="320"/>
      <c r="AC686" s="320"/>
      <c r="AD686" s="320"/>
    </row>
    <row r="687" spans="1:30" ht="15.75" customHeight="1">
      <c r="A687" s="320"/>
      <c r="B687" s="320"/>
      <c r="C687" s="320"/>
      <c r="D687" s="320"/>
      <c r="E687" s="337"/>
      <c r="F687" s="320"/>
      <c r="G687" s="320"/>
      <c r="H687" s="320"/>
      <c r="I687" s="320"/>
      <c r="J687" s="320"/>
      <c r="K687" s="338"/>
      <c r="L687" s="320"/>
      <c r="M687" s="320"/>
      <c r="N687" s="320"/>
      <c r="O687" s="320"/>
      <c r="P687" s="320"/>
      <c r="Q687" s="320"/>
      <c r="R687" s="320"/>
      <c r="S687" s="320"/>
      <c r="T687" s="320"/>
      <c r="U687" s="320"/>
      <c r="V687" s="320"/>
      <c r="W687" s="320"/>
      <c r="X687" s="320"/>
      <c r="Y687" s="320"/>
      <c r="Z687" s="320"/>
      <c r="AA687" s="320"/>
      <c r="AB687" s="320"/>
      <c r="AC687" s="320"/>
      <c r="AD687" s="320"/>
    </row>
    <row r="688" spans="1:30" ht="15.75" customHeight="1">
      <c r="A688" s="320"/>
      <c r="B688" s="320"/>
      <c r="C688" s="320"/>
      <c r="D688" s="320"/>
      <c r="E688" s="337"/>
      <c r="F688" s="320"/>
      <c r="G688" s="320"/>
      <c r="H688" s="320"/>
      <c r="I688" s="320"/>
      <c r="J688" s="320"/>
      <c r="K688" s="338"/>
      <c r="L688" s="320"/>
      <c r="M688" s="320"/>
      <c r="N688" s="320"/>
      <c r="O688" s="320"/>
      <c r="P688" s="320"/>
      <c r="Q688" s="320"/>
      <c r="R688" s="320"/>
      <c r="S688" s="320"/>
      <c r="T688" s="320"/>
      <c r="U688" s="320"/>
      <c r="V688" s="320"/>
      <c r="W688" s="320"/>
      <c r="X688" s="320"/>
      <c r="Y688" s="320"/>
      <c r="Z688" s="320"/>
      <c r="AA688" s="320"/>
      <c r="AB688" s="320"/>
      <c r="AC688" s="320"/>
      <c r="AD688" s="320"/>
    </row>
    <row r="689" spans="1:30" ht="15.75" customHeight="1">
      <c r="A689" s="320"/>
      <c r="B689" s="320"/>
      <c r="C689" s="320"/>
      <c r="D689" s="320"/>
      <c r="E689" s="337"/>
      <c r="F689" s="320"/>
      <c r="G689" s="320"/>
      <c r="H689" s="320"/>
      <c r="I689" s="320"/>
      <c r="J689" s="320"/>
      <c r="K689" s="338"/>
      <c r="L689" s="320"/>
      <c r="M689" s="320"/>
      <c r="N689" s="320"/>
      <c r="O689" s="320"/>
      <c r="P689" s="320"/>
      <c r="Q689" s="320"/>
      <c r="R689" s="320"/>
      <c r="S689" s="320"/>
      <c r="T689" s="320"/>
      <c r="U689" s="320"/>
      <c r="V689" s="320"/>
      <c r="W689" s="320"/>
      <c r="X689" s="320"/>
      <c r="Y689" s="320"/>
      <c r="Z689" s="320"/>
      <c r="AA689" s="320"/>
      <c r="AB689" s="320"/>
      <c r="AC689" s="320"/>
      <c r="AD689" s="320"/>
    </row>
    <row r="690" spans="1:30" ht="15.75" customHeight="1">
      <c r="A690" s="320"/>
      <c r="B690" s="320"/>
      <c r="C690" s="320"/>
      <c r="D690" s="320"/>
      <c r="E690" s="337"/>
      <c r="F690" s="320"/>
      <c r="G690" s="320"/>
      <c r="H690" s="320"/>
      <c r="I690" s="320"/>
      <c r="J690" s="320"/>
      <c r="K690" s="338"/>
      <c r="L690" s="320"/>
      <c r="M690" s="320"/>
      <c r="N690" s="320"/>
      <c r="O690" s="320"/>
      <c r="P690" s="320"/>
      <c r="Q690" s="320"/>
      <c r="R690" s="320"/>
      <c r="S690" s="320"/>
      <c r="T690" s="320"/>
      <c r="U690" s="320"/>
      <c r="V690" s="320"/>
      <c r="W690" s="320"/>
      <c r="X690" s="320"/>
      <c r="Y690" s="320"/>
      <c r="Z690" s="320"/>
      <c r="AA690" s="320"/>
      <c r="AB690" s="320"/>
      <c r="AC690" s="320"/>
      <c r="AD690" s="320"/>
    </row>
    <row r="691" spans="1:30" ht="15.75" customHeight="1">
      <c r="A691" s="320"/>
      <c r="B691" s="320"/>
      <c r="C691" s="320"/>
      <c r="D691" s="320"/>
      <c r="E691" s="337"/>
      <c r="F691" s="320"/>
      <c r="G691" s="320"/>
      <c r="H691" s="320"/>
      <c r="I691" s="320"/>
      <c r="J691" s="320"/>
      <c r="K691" s="338"/>
      <c r="L691" s="320"/>
      <c r="M691" s="320"/>
      <c r="N691" s="320"/>
      <c r="O691" s="320"/>
      <c r="P691" s="320"/>
      <c r="Q691" s="320"/>
      <c r="R691" s="320"/>
      <c r="S691" s="320"/>
      <c r="T691" s="320"/>
      <c r="U691" s="320"/>
      <c r="V691" s="320"/>
      <c r="W691" s="320"/>
      <c r="X691" s="320"/>
      <c r="Y691" s="320"/>
      <c r="Z691" s="320"/>
      <c r="AA691" s="320"/>
      <c r="AB691" s="320"/>
      <c r="AC691" s="320"/>
      <c r="AD691" s="320"/>
    </row>
    <row r="692" spans="1:30" ht="15.75" customHeight="1">
      <c r="A692" s="320"/>
      <c r="B692" s="320"/>
      <c r="C692" s="320"/>
      <c r="D692" s="320"/>
      <c r="E692" s="337"/>
      <c r="F692" s="320"/>
      <c r="G692" s="320"/>
      <c r="H692" s="320"/>
      <c r="I692" s="320"/>
      <c r="J692" s="320"/>
      <c r="K692" s="338"/>
      <c r="L692" s="320"/>
      <c r="M692" s="320"/>
      <c r="N692" s="320"/>
      <c r="O692" s="320"/>
      <c r="P692" s="320"/>
      <c r="Q692" s="320"/>
      <c r="R692" s="320"/>
      <c r="S692" s="320"/>
      <c r="T692" s="320"/>
      <c r="U692" s="320"/>
      <c r="V692" s="320"/>
      <c r="W692" s="320"/>
      <c r="X692" s="320"/>
      <c r="Y692" s="320"/>
      <c r="Z692" s="320"/>
      <c r="AA692" s="320"/>
      <c r="AB692" s="320"/>
      <c r="AC692" s="320"/>
      <c r="AD692" s="320"/>
    </row>
    <row r="693" spans="1:30" ht="15.75" customHeight="1">
      <c r="A693" s="320"/>
      <c r="B693" s="320"/>
      <c r="C693" s="320"/>
      <c r="D693" s="320"/>
      <c r="E693" s="337"/>
      <c r="F693" s="320"/>
      <c r="G693" s="320"/>
      <c r="H693" s="320"/>
      <c r="I693" s="320"/>
      <c r="J693" s="320"/>
      <c r="K693" s="338"/>
      <c r="L693" s="320"/>
      <c r="M693" s="320"/>
      <c r="N693" s="320"/>
      <c r="O693" s="320"/>
      <c r="P693" s="320"/>
      <c r="Q693" s="320"/>
      <c r="R693" s="320"/>
      <c r="S693" s="320"/>
      <c r="T693" s="320"/>
      <c r="U693" s="320"/>
      <c r="V693" s="320"/>
      <c r="W693" s="320"/>
      <c r="X693" s="320"/>
      <c r="Y693" s="320"/>
      <c r="Z693" s="320"/>
      <c r="AA693" s="320"/>
      <c r="AB693" s="320"/>
      <c r="AC693" s="320"/>
      <c r="AD693" s="320"/>
    </row>
    <row r="694" spans="1:30" ht="15.75" customHeight="1">
      <c r="A694" s="320"/>
      <c r="B694" s="320"/>
      <c r="C694" s="320"/>
      <c r="D694" s="320"/>
      <c r="E694" s="337"/>
      <c r="F694" s="320"/>
      <c r="G694" s="320"/>
      <c r="H694" s="320"/>
      <c r="I694" s="320"/>
      <c r="J694" s="320"/>
      <c r="K694" s="338"/>
      <c r="L694" s="320"/>
      <c r="M694" s="320"/>
      <c r="N694" s="320"/>
      <c r="O694" s="320"/>
      <c r="P694" s="320"/>
      <c r="Q694" s="320"/>
      <c r="R694" s="320"/>
      <c r="S694" s="320"/>
      <c r="T694" s="320"/>
      <c r="U694" s="320"/>
      <c r="V694" s="320"/>
      <c r="W694" s="320"/>
      <c r="X694" s="320"/>
      <c r="Y694" s="320"/>
      <c r="Z694" s="320"/>
      <c r="AA694" s="320"/>
      <c r="AB694" s="320"/>
      <c r="AC694" s="320"/>
      <c r="AD694" s="320"/>
    </row>
    <row r="695" spans="1:30" ht="15.75" customHeight="1">
      <c r="A695" s="320"/>
      <c r="B695" s="320"/>
      <c r="C695" s="320"/>
      <c r="D695" s="320"/>
      <c r="E695" s="337"/>
      <c r="F695" s="320"/>
      <c r="G695" s="320"/>
      <c r="H695" s="320"/>
      <c r="I695" s="320"/>
      <c r="J695" s="320"/>
      <c r="K695" s="338"/>
      <c r="L695" s="320"/>
      <c r="M695" s="320"/>
      <c r="N695" s="320"/>
      <c r="O695" s="320"/>
      <c r="P695" s="320"/>
      <c r="Q695" s="320"/>
      <c r="R695" s="320"/>
      <c r="S695" s="320"/>
      <c r="T695" s="320"/>
      <c r="U695" s="320"/>
      <c r="V695" s="320"/>
      <c r="W695" s="320"/>
      <c r="X695" s="320"/>
      <c r="Y695" s="320"/>
      <c r="Z695" s="320"/>
      <c r="AA695" s="320"/>
      <c r="AB695" s="320"/>
      <c r="AC695" s="320"/>
      <c r="AD695" s="320"/>
    </row>
    <row r="696" spans="1:30" ht="15.75" customHeight="1">
      <c r="A696" s="320"/>
      <c r="B696" s="320"/>
      <c r="C696" s="320"/>
      <c r="D696" s="320"/>
      <c r="E696" s="337"/>
      <c r="F696" s="320"/>
      <c r="G696" s="320"/>
      <c r="H696" s="320"/>
      <c r="I696" s="320"/>
      <c r="J696" s="320"/>
      <c r="K696" s="338"/>
      <c r="L696" s="320"/>
      <c r="M696" s="320"/>
      <c r="N696" s="320"/>
      <c r="O696" s="320"/>
      <c r="P696" s="320"/>
      <c r="Q696" s="320"/>
      <c r="R696" s="320"/>
      <c r="S696" s="320"/>
      <c r="T696" s="320"/>
      <c r="U696" s="320"/>
      <c r="V696" s="320"/>
      <c r="W696" s="320"/>
      <c r="X696" s="320"/>
      <c r="Y696" s="320"/>
      <c r="Z696" s="320"/>
      <c r="AA696" s="320"/>
      <c r="AB696" s="320"/>
      <c r="AC696" s="320"/>
      <c r="AD696" s="320"/>
    </row>
    <row r="697" spans="1:30" ht="15.75" customHeight="1">
      <c r="A697" s="320"/>
      <c r="B697" s="320"/>
      <c r="C697" s="320"/>
      <c r="D697" s="320"/>
      <c r="E697" s="337"/>
      <c r="F697" s="320"/>
      <c r="G697" s="320"/>
      <c r="H697" s="320"/>
      <c r="I697" s="320"/>
      <c r="J697" s="320"/>
      <c r="K697" s="338"/>
      <c r="L697" s="320"/>
      <c r="M697" s="320"/>
      <c r="N697" s="320"/>
      <c r="O697" s="320"/>
      <c r="P697" s="320"/>
      <c r="Q697" s="320"/>
      <c r="R697" s="320"/>
      <c r="S697" s="320"/>
      <c r="T697" s="320"/>
      <c r="U697" s="320"/>
      <c r="V697" s="320"/>
      <c r="W697" s="320"/>
      <c r="X697" s="320"/>
      <c r="Y697" s="320"/>
      <c r="Z697" s="320"/>
      <c r="AA697" s="320"/>
      <c r="AB697" s="320"/>
      <c r="AC697" s="320"/>
      <c r="AD697" s="320"/>
    </row>
    <row r="698" spans="1:30" ht="15.75" customHeight="1">
      <c r="A698" s="320"/>
      <c r="B698" s="320"/>
      <c r="C698" s="320"/>
      <c r="D698" s="320"/>
      <c r="E698" s="337"/>
      <c r="F698" s="320"/>
      <c r="G698" s="320"/>
      <c r="H698" s="320"/>
      <c r="I698" s="320"/>
      <c r="J698" s="320"/>
      <c r="K698" s="338"/>
      <c r="L698" s="320"/>
      <c r="M698" s="320"/>
      <c r="N698" s="320"/>
      <c r="O698" s="320"/>
      <c r="P698" s="320"/>
      <c r="Q698" s="320"/>
      <c r="R698" s="320"/>
      <c r="S698" s="320"/>
      <c r="T698" s="320"/>
      <c r="U698" s="320"/>
      <c r="V698" s="320"/>
      <c r="W698" s="320"/>
      <c r="X698" s="320"/>
      <c r="Y698" s="320"/>
      <c r="Z698" s="320"/>
      <c r="AA698" s="320"/>
      <c r="AB698" s="320"/>
      <c r="AC698" s="320"/>
      <c r="AD698" s="320"/>
    </row>
    <row r="699" spans="1:30" ht="15.75" customHeight="1">
      <c r="A699" s="320"/>
      <c r="B699" s="320"/>
      <c r="C699" s="320"/>
      <c r="D699" s="320"/>
      <c r="E699" s="337"/>
      <c r="F699" s="320"/>
      <c r="G699" s="320"/>
      <c r="H699" s="320"/>
      <c r="I699" s="320"/>
      <c r="J699" s="320"/>
      <c r="K699" s="338"/>
      <c r="L699" s="320"/>
      <c r="M699" s="320"/>
      <c r="N699" s="320"/>
      <c r="O699" s="320"/>
      <c r="P699" s="320"/>
      <c r="Q699" s="320"/>
      <c r="R699" s="320"/>
      <c r="S699" s="320"/>
      <c r="T699" s="320"/>
      <c r="U699" s="320"/>
      <c r="V699" s="320"/>
      <c r="W699" s="320"/>
      <c r="X699" s="320"/>
      <c r="Y699" s="320"/>
      <c r="Z699" s="320"/>
      <c r="AA699" s="320"/>
      <c r="AB699" s="320"/>
      <c r="AC699" s="320"/>
      <c r="AD699" s="320"/>
    </row>
    <row r="700" spans="1:30" ht="15.75" customHeight="1">
      <c r="A700" s="320"/>
      <c r="B700" s="320"/>
      <c r="C700" s="320"/>
      <c r="D700" s="320"/>
      <c r="E700" s="337"/>
      <c r="F700" s="320"/>
      <c r="G700" s="320"/>
      <c r="H700" s="320"/>
      <c r="I700" s="320"/>
      <c r="J700" s="320"/>
      <c r="K700" s="338"/>
      <c r="L700" s="320"/>
      <c r="M700" s="320"/>
      <c r="N700" s="320"/>
      <c r="O700" s="320"/>
      <c r="P700" s="320"/>
      <c r="Q700" s="320"/>
      <c r="R700" s="320"/>
      <c r="S700" s="320"/>
      <c r="T700" s="320"/>
      <c r="U700" s="320"/>
      <c r="V700" s="320"/>
      <c r="W700" s="320"/>
      <c r="X700" s="320"/>
      <c r="Y700" s="320"/>
      <c r="Z700" s="320"/>
      <c r="AA700" s="320"/>
      <c r="AB700" s="320"/>
      <c r="AC700" s="320"/>
      <c r="AD700" s="320"/>
    </row>
    <row r="701" spans="1:30" ht="15.75" customHeight="1">
      <c r="A701" s="320"/>
      <c r="B701" s="320"/>
      <c r="C701" s="320"/>
      <c r="D701" s="320"/>
      <c r="E701" s="337"/>
      <c r="F701" s="320"/>
      <c r="G701" s="320"/>
      <c r="H701" s="320"/>
      <c r="I701" s="320"/>
      <c r="J701" s="320"/>
      <c r="K701" s="338"/>
      <c r="L701" s="320"/>
      <c r="M701" s="320"/>
      <c r="N701" s="320"/>
      <c r="O701" s="320"/>
      <c r="P701" s="320"/>
      <c r="Q701" s="320"/>
      <c r="R701" s="320"/>
      <c r="S701" s="320"/>
      <c r="T701" s="320"/>
      <c r="U701" s="320"/>
      <c r="V701" s="320"/>
      <c r="W701" s="320"/>
      <c r="X701" s="320"/>
      <c r="Y701" s="320"/>
      <c r="Z701" s="320"/>
      <c r="AA701" s="320"/>
      <c r="AB701" s="320"/>
      <c r="AC701" s="320"/>
      <c r="AD701" s="320"/>
    </row>
    <row r="702" spans="1:30" ht="15.75" customHeight="1">
      <c r="A702" s="320"/>
      <c r="B702" s="320"/>
      <c r="C702" s="320"/>
      <c r="D702" s="320"/>
      <c r="E702" s="337"/>
      <c r="F702" s="320"/>
      <c r="G702" s="320"/>
      <c r="H702" s="320"/>
      <c r="I702" s="320"/>
      <c r="J702" s="320"/>
      <c r="K702" s="338"/>
      <c r="L702" s="320"/>
      <c r="M702" s="320"/>
      <c r="N702" s="320"/>
      <c r="O702" s="320"/>
      <c r="P702" s="320"/>
      <c r="Q702" s="320"/>
      <c r="R702" s="320"/>
      <c r="S702" s="320"/>
      <c r="T702" s="320"/>
      <c r="U702" s="320"/>
      <c r="V702" s="320"/>
      <c r="W702" s="320"/>
      <c r="X702" s="320"/>
      <c r="Y702" s="320"/>
      <c r="Z702" s="320"/>
      <c r="AA702" s="320"/>
      <c r="AB702" s="320"/>
      <c r="AC702" s="320"/>
      <c r="AD702" s="320"/>
    </row>
    <row r="703" spans="1:30" ht="15.75" customHeight="1">
      <c r="A703" s="320"/>
      <c r="B703" s="320"/>
      <c r="C703" s="320"/>
      <c r="D703" s="320"/>
      <c r="E703" s="337"/>
      <c r="F703" s="320"/>
      <c r="G703" s="320"/>
      <c r="H703" s="320"/>
      <c r="I703" s="320"/>
      <c r="J703" s="320"/>
      <c r="K703" s="338"/>
      <c r="L703" s="320"/>
      <c r="M703" s="320"/>
      <c r="N703" s="320"/>
      <c r="O703" s="320"/>
      <c r="P703" s="320"/>
      <c r="Q703" s="320"/>
      <c r="R703" s="320"/>
      <c r="S703" s="320"/>
      <c r="T703" s="320"/>
      <c r="U703" s="320"/>
      <c r="V703" s="320"/>
      <c r="W703" s="320"/>
      <c r="X703" s="320"/>
      <c r="Y703" s="320"/>
      <c r="Z703" s="320"/>
      <c r="AA703" s="320"/>
      <c r="AB703" s="320"/>
      <c r="AC703" s="320"/>
      <c r="AD703" s="320"/>
    </row>
    <row r="704" spans="1:30" ht="15.75" customHeight="1">
      <c r="A704" s="320"/>
      <c r="B704" s="320"/>
      <c r="C704" s="320"/>
      <c r="D704" s="320"/>
      <c r="E704" s="337"/>
      <c r="F704" s="320"/>
      <c r="G704" s="320"/>
      <c r="H704" s="320"/>
      <c r="I704" s="320"/>
      <c r="J704" s="320"/>
      <c r="K704" s="338"/>
      <c r="L704" s="320"/>
      <c r="M704" s="320"/>
      <c r="N704" s="320"/>
      <c r="O704" s="320"/>
      <c r="P704" s="320"/>
      <c r="Q704" s="320"/>
      <c r="R704" s="320"/>
      <c r="S704" s="320"/>
      <c r="T704" s="320"/>
      <c r="U704" s="320"/>
      <c r="V704" s="320"/>
      <c r="W704" s="320"/>
      <c r="X704" s="320"/>
      <c r="Y704" s="320"/>
      <c r="Z704" s="320"/>
      <c r="AA704" s="320"/>
      <c r="AB704" s="320"/>
      <c r="AC704" s="320"/>
      <c r="AD704" s="320"/>
    </row>
    <row r="705" spans="1:30" ht="15.75" customHeight="1">
      <c r="A705" s="320"/>
      <c r="B705" s="320"/>
      <c r="C705" s="320"/>
      <c r="D705" s="320"/>
      <c r="E705" s="337"/>
      <c r="F705" s="320"/>
      <c r="G705" s="320"/>
      <c r="H705" s="320"/>
      <c r="I705" s="320"/>
      <c r="J705" s="320"/>
      <c r="K705" s="338"/>
      <c r="L705" s="320"/>
      <c r="M705" s="320"/>
      <c r="N705" s="320"/>
      <c r="O705" s="320"/>
      <c r="P705" s="320"/>
      <c r="Q705" s="320"/>
      <c r="R705" s="320"/>
      <c r="S705" s="320"/>
      <c r="T705" s="320"/>
      <c r="U705" s="320"/>
      <c r="V705" s="320"/>
      <c r="W705" s="320"/>
      <c r="X705" s="320"/>
      <c r="Y705" s="320"/>
      <c r="Z705" s="320"/>
      <c r="AA705" s="320"/>
      <c r="AB705" s="320"/>
      <c r="AC705" s="320"/>
      <c r="AD705" s="320"/>
    </row>
    <row r="706" spans="1:30" ht="15.75" customHeight="1">
      <c r="A706" s="320"/>
      <c r="B706" s="320"/>
      <c r="C706" s="320"/>
      <c r="D706" s="320"/>
      <c r="E706" s="337"/>
      <c r="F706" s="320"/>
      <c r="G706" s="320"/>
      <c r="H706" s="320"/>
      <c r="I706" s="320"/>
      <c r="J706" s="320"/>
      <c r="K706" s="338"/>
      <c r="L706" s="320"/>
      <c r="M706" s="320"/>
      <c r="N706" s="320"/>
      <c r="O706" s="320"/>
      <c r="P706" s="320"/>
      <c r="Q706" s="320"/>
      <c r="R706" s="320"/>
      <c r="S706" s="320"/>
      <c r="T706" s="320"/>
      <c r="U706" s="320"/>
      <c r="V706" s="320"/>
      <c r="W706" s="320"/>
      <c r="X706" s="320"/>
      <c r="Y706" s="320"/>
      <c r="Z706" s="320"/>
      <c r="AA706" s="320"/>
      <c r="AB706" s="320"/>
      <c r="AC706" s="320"/>
      <c r="AD706" s="320"/>
    </row>
    <row r="707" spans="1:30" ht="15.75" customHeight="1">
      <c r="A707" s="320"/>
      <c r="B707" s="320"/>
      <c r="C707" s="320"/>
      <c r="D707" s="320"/>
      <c r="E707" s="337"/>
      <c r="F707" s="320"/>
      <c r="G707" s="320"/>
      <c r="H707" s="320"/>
      <c r="I707" s="320"/>
      <c r="J707" s="320"/>
      <c r="K707" s="338"/>
      <c r="L707" s="320"/>
      <c r="M707" s="320"/>
      <c r="N707" s="320"/>
      <c r="O707" s="320"/>
      <c r="P707" s="320"/>
      <c r="Q707" s="320"/>
      <c r="R707" s="320"/>
      <c r="S707" s="320"/>
      <c r="T707" s="320"/>
      <c r="U707" s="320"/>
      <c r="V707" s="320"/>
      <c r="W707" s="320"/>
      <c r="X707" s="320"/>
      <c r="Y707" s="320"/>
      <c r="Z707" s="320"/>
      <c r="AA707" s="320"/>
      <c r="AB707" s="320"/>
      <c r="AC707" s="320"/>
      <c r="AD707" s="320"/>
    </row>
    <row r="708" spans="1:30" ht="15.75" customHeight="1">
      <c r="A708" s="320"/>
      <c r="B708" s="320"/>
      <c r="C708" s="320"/>
      <c r="D708" s="320"/>
      <c r="E708" s="337"/>
      <c r="F708" s="320"/>
      <c r="G708" s="320"/>
      <c r="H708" s="320"/>
      <c r="I708" s="320"/>
      <c r="J708" s="320"/>
      <c r="K708" s="338"/>
      <c r="L708" s="320"/>
      <c r="M708" s="320"/>
      <c r="N708" s="320"/>
      <c r="O708" s="320"/>
      <c r="P708" s="320"/>
      <c r="Q708" s="320"/>
      <c r="R708" s="320"/>
      <c r="S708" s="320"/>
      <c r="T708" s="320"/>
      <c r="U708" s="320"/>
      <c r="V708" s="320"/>
      <c r="W708" s="320"/>
      <c r="X708" s="320"/>
      <c r="Y708" s="320"/>
      <c r="Z708" s="320"/>
      <c r="AA708" s="320"/>
      <c r="AB708" s="320"/>
      <c r="AC708" s="320"/>
      <c r="AD708" s="320"/>
    </row>
    <row r="709" spans="1:30" ht="15.75" customHeight="1">
      <c r="A709" s="320"/>
      <c r="B709" s="320"/>
      <c r="C709" s="320"/>
      <c r="D709" s="320"/>
      <c r="E709" s="337"/>
      <c r="F709" s="320"/>
      <c r="G709" s="320"/>
      <c r="H709" s="320"/>
      <c r="I709" s="320"/>
      <c r="J709" s="320"/>
      <c r="K709" s="338"/>
      <c r="L709" s="320"/>
      <c r="M709" s="320"/>
      <c r="N709" s="320"/>
      <c r="O709" s="320"/>
      <c r="P709" s="320"/>
      <c r="Q709" s="320"/>
      <c r="R709" s="320"/>
      <c r="S709" s="320"/>
      <c r="T709" s="320"/>
      <c r="U709" s="320"/>
      <c r="V709" s="320"/>
      <c r="W709" s="320"/>
      <c r="X709" s="320"/>
      <c r="Y709" s="320"/>
      <c r="Z709" s="320"/>
      <c r="AA709" s="320"/>
      <c r="AB709" s="320"/>
      <c r="AC709" s="320"/>
      <c r="AD709" s="320"/>
    </row>
    <row r="710" spans="1:30" ht="15.75" customHeight="1">
      <c r="A710" s="320"/>
      <c r="B710" s="320"/>
      <c r="C710" s="320"/>
      <c r="D710" s="320"/>
      <c r="E710" s="337"/>
      <c r="F710" s="320"/>
      <c r="G710" s="320"/>
      <c r="H710" s="320"/>
      <c r="I710" s="320"/>
      <c r="J710" s="320"/>
      <c r="K710" s="338"/>
      <c r="L710" s="320"/>
      <c r="M710" s="320"/>
      <c r="N710" s="320"/>
      <c r="O710" s="320"/>
      <c r="P710" s="320"/>
      <c r="Q710" s="320"/>
      <c r="R710" s="320"/>
      <c r="S710" s="320"/>
      <c r="T710" s="320"/>
      <c r="U710" s="320"/>
      <c r="V710" s="320"/>
      <c r="W710" s="320"/>
      <c r="X710" s="320"/>
      <c r="Y710" s="320"/>
      <c r="Z710" s="320"/>
      <c r="AA710" s="320"/>
      <c r="AB710" s="320"/>
      <c r="AC710" s="320"/>
      <c r="AD710" s="320"/>
    </row>
    <row r="711" spans="1:30" ht="15.75" customHeight="1">
      <c r="A711" s="320"/>
      <c r="B711" s="320"/>
      <c r="C711" s="320"/>
      <c r="D711" s="320"/>
      <c r="E711" s="337"/>
      <c r="F711" s="320"/>
      <c r="G711" s="320"/>
      <c r="H711" s="320"/>
      <c r="I711" s="320"/>
      <c r="J711" s="320"/>
      <c r="K711" s="338"/>
      <c r="L711" s="320"/>
      <c r="M711" s="320"/>
      <c r="N711" s="320"/>
      <c r="O711" s="320"/>
      <c r="P711" s="320"/>
      <c r="Q711" s="320"/>
      <c r="R711" s="320"/>
      <c r="S711" s="320"/>
      <c r="T711" s="320"/>
      <c r="U711" s="320"/>
      <c r="V711" s="320"/>
      <c r="W711" s="320"/>
      <c r="X711" s="320"/>
      <c r="Y711" s="320"/>
      <c r="Z711" s="320"/>
      <c r="AA711" s="320"/>
      <c r="AB711" s="320"/>
      <c r="AC711" s="320"/>
      <c r="AD711" s="320"/>
    </row>
    <row r="712" spans="1:30" ht="15.75" customHeight="1">
      <c r="A712" s="320"/>
      <c r="B712" s="320"/>
      <c r="C712" s="320"/>
      <c r="D712" s="320"/>
      <c r="E712" s="337"/>
      <c r="F712" s="320"/>
      <c r="G712" s="320"/>
      <c r="H712" s="320"/>
      <c r="I712" s="320"/>
      <c r="J712" s="320"/>
      <c r="K712" s="338"/>
      <c r="L712" s="320"/>
      <c r="M712" s="320"/>
      <c r="N712" s="320"/>
      <c r="O712" s="320"/>
      <c r="P712" s="320"/>
      <c r="Q712" s="320"/>
      <c r="R712" s="320"/>
      <c r="S712" s="320"/>
      <c r="T712" s="320"/>
      <c r="U712" s="320"/>
      <c r="V712" s="320"/>
      <c r="W712" s="320"/>
      <c r="X712" s="320"/>
      <c r="Y712" s="320"/>
      <c r="Z712" s="320"/>
      <c r="AA712" s="320"/>
      <c r="AB712" s="320"/>
      <c r="AC712" s="320"/>
      <c r="AD712" s="320"/>
    </row>
    <row r="713" spans="1:30" ht="15.75" customHeight="1">
      <c r="A713" s="320"/>
      <c r="B713" s="320"/>
      <c r="C713" s="320"/>
      <c r="D713" s="320"/>
      <c r="E713" s="337"/>
      <c r="F713" s="320"/>
      <c r="G713" s="320"/>
      <c r="H713" s="320"/>
      <c r="I713" s="320"/>
      <c r="J713" s="320"/>
      <c r="K713" s="338"/>
      <c r="L713" s="320"/>
      <c r="M713" s="320"/>
      <c r="N713" s="320"/>
      <c r="O713" s="320"/>
      <c r="P713" s="320"/>
      <c r="Q713" s="320"/>
      <c r="R713" s="320"/>
      <c r="S713" s="320"/>
      <c r="T713" s="320"/>
      <c r="U713" s="320"/>
      <c r="V713" s="320"/>
      <c r="W713" s="320"/>
      <c r="X713" s="320"/>
      <c r="Y713" s="320"/>
      <c r="Z713" s="320"/>
      <c r="AA713" s="320"/>
      <c r="AB713" s="320"/>
      <c r="AC713" s="320"/>
      <c r="AD713" s="320"/>
    </row>
    <row r="714" spans="1:30" ht="15.75" customHeight="1">
      <c r="A714" s="320"/>
      <c r="B714" s="320"/>
      <c r="C714" s="320"/>
      <c r="D714" s="320"/>
      <c r="E714" s="337"/>
      <c r="F714" s="320"/>
      <c r="G714" s="320"/>
      <c r="H714" s="320"/>
      <c r="I714" s="320"/>
      <c r="J714" s="320"/>
      <c r="K714" s="338"/>
      <c r="L714" s="320"/>
      <c r="M714" s="320"/>
      <c r="N714" s="320"/>
      <c r="O714" s="320"/>
      <c r="P714" s="320"/>
      <c r="Q714" s="320"/>
      <c r="R714" s="320"/>
      <c r="S714" s="320"/>
      <c r="T714" s="320"/>
      <c r="U714" s="320"/>
      <c r="V714" s="320"/>
      <c r="W714" s="320"/>
      <c r="X714" s="320"/>
      <c r="Y714" s="320"/>
      <c r="Z714" s="320"/>
      <c r="AA714" s="320"/>
      <c r="AB714" s="320"/>
      <c r="AC714" s="320"/>
      <c r="AD714" s="320"/>
    </row>
    <row r="715" spans="1:30" ht="15.75" customHeight="1">
      <c r="A715" s="320"/>
      <c r="B715" s="320"/>
      <c r="C715" s="320"/>
      <c r="D715" s="320"/>
      <c r="E715" s="337"/>
      <c r="F715" s="320"/>
      <c r="G715" s="320"/>
      <c r="H715" s="320"/>
      <c r="I715" s="320"/>
      <c r="J715" s="320"/>
      <c r="K715" s="338"/>
      <c r="L715" s="320"/>
      <c r="M715" s="320"/>
      <c r="N715" s="320"/>
      <c r="O715" s="320"/>
      <c r="P715" s="320"/>
      <c r="Q715" s="320"/>
      <c r="R715" s="320"/>
      <c r="S715" s="320"/>
      <c r="T715" s="320"/>
      <c r="U715" s="320"/>
      <c r="V715" s="320"/>
      <c r="W715" s="320"/>
      <c r="X715" s="320"/>
      <c r="Y715" s="320"/>
      <c r="Z715" s="320"/>
      <c r="AA715" s="320"/>
      <c r="AB715" s="320"/>
      <c r="AC715" s="320"/>
      <c r="AD715" s="320"/>
    </row>
    <row r="716" spans="1:30" ht="15.75" customHeight="1">
      <c r="A716" s="320"/>
      <c r="B716" s="320"/>
      <c r="C716" s="320"/>
      <c r="D716" s="320"/>
      <c r="E716" s="337"/>
      <c r="F716" s="320"/>
      <c r="G716" s="320"/>
      <c r="H716" s="320"/>
      <c r="I716" s="320"/>
      <c r="J716" s="320"/>
      <c r="K716" s="338"/>
      <c r="L716" s="320"/>
      <c r="M716" s="320"/>
      <c r="N716" s="320"/>
      <c r="O716" s="320"/>
      <c r="P716" s="320"/>
      <c r="Q716" s="320"/>
      <c r="R716" s="320"/>
      <c r="S716" s="320"/>
      <c r="T716" s="320"/>
      <c r="U716" s="320"/>
      <c r="V716" s="320"/>
      <c r="W716" s="320"/>
      <c r="X716" s="320"/>
      <c r="Y716" s="320"/>
      <c r="Z716" s="320"/>
      <c r="AA716" s="320"/>
      <c r="AB716" s="320"/>
      <c r="AC716" s="320"/>
      <c r="AD716" s="320"/>
    </row>
    <row r="717" spans="1:30" ht="15.75" customHeight="1">
      <c r="A717" s="320"/>
      <c r="B717" s="320"/>
      <c r="C717" s="320"/>
      <c r="D717" s="320"/>
      <c r="E717" s="337"/>
      <c r="F717" s="320"/>
      <c r="G717" s="320"/>
      <c r="H717" s="320"/>
      <c r="I717" s="320"/>
      <c r="J717" s="320"/>
      <c r="K717" s="338"/>
      <c r="L717" s="320"/>
      <c r="M717" s="320"/>
      <c r="N717" s="320"/>
      <c r="O717" s="320"/>
      <c r="P717" s="320"/>
      <c r="Q717" s="320"/>
      <c r="R717" s="320"/>
      <c r="S717" s="320"/>
      <c r="T717" s="320"/>
      <c r="U717" s="320"/>
      <c r="V717" s="320"/>
      <c r="W717" s="320"/>
      <c r="X717" s="320"/>
      <c r="Y717" s="320"/>
      <c r="Z717" s="320"/>
      <c r="AA717" s="320"/>
      <c r="AB717" s="320"/>
      <c r="AC717" s="320"/>
      <c r="AD717" s="320"/>
    </row>
    <row r="718" spans="1:30" ht="15.75" customHeight="1">
      <c r="A718" s="320"/>
      <c r="B718" s="320"/>
      <c r="C718" s="320"/>
      <c r="D718" s="320"/>
      <c r="E718" s="337"/>
      <c r="F718" s="320"/>
      <c r="G718" s="320"/>
      <c r="H718" s="320"/>
      <c r="I718" s="320"/>
      <c r="J718" s="320"/>
      <c r="K718" s="338"/>
      <c r="L718" s="320"/>
      <c r="M718" s="320"/>
      <c r="N718" s="320"/>
      <c r="O718" s="320"/>
      <c r="P718" s="320"/>
      <c r="Q718" s="320"/>
      <c r="R718" s="320"/>
      <c r="S718" s="320"/>
      <c r="T718" s="320"/>
      <c r="U718" s="320"/>
      <c r="V718" s="320"/>
      <c r="W718" s="320"/>
      <c r="X718" s="320"/>
      <c r="Y718" s="320"/>
      <c r="Z718" s="320"/>
      <c r="AA718" s="320"/>
      <c r="AB718" s="320"/>
      <c r="AC718" s="320"/>
      <c r="AD718" s="320"/>
    </row>
    <row r="719" spans="1:30" ht="15.75" customHeight="1">
      <c r="A719" s="320"/>
      <c r="B719" s="320"/>
      <c r="C719" s="320"/>
      <c r="D719" s="320"/>
      <c r="E719" s="337"/>
      <c r="F719" s="320"/>
      <c r="G719" s="320"/>
      <c r="H719" s="320"/>
      <c r="I719" s="320"/>
      <c r="J719" s="320"/>
      <c r="K719" s="338"/>
      <c r="L719" s="320"/>
      <c r="M719" s="320"/>
      <c r="N719" s="320"/>
      <c r="O719" s="320"/>
      <c r="P719" s="320"/>
      <c r="Q719" s="320"/>
      <c r="R719" s="320"/>
      <c r="S719" s="320"/>
      <c r="T719" s="320"/>
      <c r="U719" s="320"/>
      <c r="V719" s="320"/>
      <c r="W719" s="320"/>
      <c r="X719" s="320"/>
      <c r="Y719" s="320"/>
      <c r="Z719" s="320"/>
      <c r="AA719" s="320"/>
      <c r="AB719" s="320"/>
      <c r="AC719" s="320"/>
      <c r="AD719" s="320"/>
    </row>
    <row r="720" spans="1:30" ht="15.75" customHeight="1">
      <c r="A720" s="320"/>
      <c r="B720" s="320"/>
      <c r="C720" s="320"/>
      <c r="D720" s="320"/>
      <c r="E720" s="337"/>
      <c r="F720" s="320"/>
      <c r="G720" s="320"/>
      <c r="H720" s="320"/>
      <c r="I720" s="320"/>
      <c r="J720" s="320"/>
      <c r="K720" s="338"/>
      <c r="L720" s="320"/>
      <c r="M720" s="320"/>
      <c r="N720" s="320"/>
      <c r="O720" s="320"/>
      <c r="P720" s="320"/>
      <c r="Q720" s="320"/>
      <c r="R720" s="320"/>
      <c r="S720" s="320"/>
      <c r="T720" s="320"/>
      <c r="U720" s="320"/>
      <c r="V720" s="320"/>
      <c r="W720" s="320"/>
      <c r="X720" s="320"/>
      <c r="Y720" s="320"/>
      <c r="Z720" s="320"/>
      <c r="AA720" s="320"/>
      <c r="AB720" s="320"/>
      <c r="AC720" s="320"/>
      <c r="AD720" s="320"/>
    </row>
    <row r="721" spans="1:30" ht="15.75" customHeight="1">
      <c r="A721" s="320"/>
      <c r="B721" s="320"/>
      <c r="C721" s="320"/>
      <c r="D721" s="320"/>
      <c r="E721" s="337"/>
      <c r="F721" s="320"/>
      <c r="G721" s="320"/>
      <c r="H721" s="320"/>
      <c r="I721" s="320"/>
      <c r="J721" s="320"/>
      <c r="K721" s="338"/>
      <c r="L721" s="320"/>
      <c r="M721" s="320"/>
      <c r="N721" s="320"/>
      <c r="O721" s="320"/>
      <c r="P721" s="320"/>
      <c r="Q721" s="320"/>
      <c r="R721" s="320"/>
      <c r="S721" s="320"/>
      <c r="T721" s="320"/>
      <c r="U721" s="320"/>
      <c r="V721" s="320"/>
      <c r="W721" s="320"/>
      <c r="X721" s="320"/>
      <c r="Y721" s="320"/>
      <c r="Z721" s="320"/>
      <c r="AA721" s="320"/>
      <c r="AB721" s="320"/>
      <c r="AC721" s="320"/>
      <c r="AD721" s="320"/>
    </row>
    <row r="722" spans="1:30" ht="15.75" customHeight="1">
      <c r="A722" s="320"/>
      <c r="B722" s="320"/>
      <c r="C722" s="320"/>
      <c r="D722" s="320"/>
      <c r="E722" s="337"/>
      <c r="F722" s="320"/>
      <c r="G722" s="320"/>
      <c r="H722" s="320"/>
      <c r="I722" s="320"/>
      <c r="J722" s="320"/>
      <c r="K722" s="338"/>
      <c r="L722" s="320"/>
      <c r="M722" s="320"/>
      <c r="N722" s="320"/>
      <c r="O722" s="320"/>
      <c r="P722" s="320"/>
      <c r="Q722" s="320"/>
      <c r="R722" s="320"/>
      <c r="S722" s="320"/>
      <c r="T722" s="320"/>
      <c r="U722" s="320"/>
      <c r="V722" s="320"/>
      <c r="W722" s="320"/>
      <c r="X722" s="320"/>
      <c r="Y722" s="320"/>
      <c r="Z722" s="320"/>
      <c r="AA722" s="320"/>
      <c r="AB722" s="320"/>
      <c r="AC722" s="320"/>
      <c r="AD722" s="320"/>
    </row>
    <row r="723" spans="1:30" ht="15.75" customHeight="1">
      <c r="A723" s="320"/>
      <c r="B723" s="320"/>
      <c r="C723" s="320"/>
      <c r="D723" s="320"/>
      <c r="E723" s="337"/>
      <c r="F723" s="320"/>
      <c r="G723" s="320"/>
      <c r="H723" s="320"/>
      <c r="I723" s="320"/>
      <c r="J723" s="320"/>
      <c r="K723" s="338"/>
      <c r="L723" s="320"/>
      <c r="M723" s="320"/>
      <c r="N723" s="320"/>
      <c r="O723" s="320"/>
      <c r="P723" s="320"/>
      <c r="Q723" s="320"/>
      <c r="R723" s="320"/>
      <c r="S723" s="320"/>
      <c r="T723" s="320"/>
      <c r="U723" s="320"/>
      <c r="V723" s="320"/>
      <c r="W723" s="320"/>
      <c r="X723" s="320"/>
      <c r="Y723" s="320"/>
      <c r="Z723" s="320"/>
      <c r="AA723" s="320"/>
      <c r="AB723" s="320"/>
      <c r="AC723" s="320"/>
      <c r="AD723" s="320"/>
    </row>
    <row r="724" spans="1:30" ht="15.75" customHeight="1">
      <c r="A724" s="320"/>
      <c r="B724" s="320"/>
      <c r="C724" s="320"/>
      <c r="D724" s="320"/>
      <c r="E724" s="337"/>
      <c r="F724" s="320"/>
      <c r="G724" s="320"/>
      <c r="H724" s="320"/>
      <c r="I724" s="320"/>
      <c r="J724" s="320"/>
      <c r="K724" s="338"/>
      <c r="L724" s="320"/>
      <c r="M724" s="320"/>
      <c r="N724" s="320"/>
      <c r="O724" s="320"/>
      <c r="P724" s="320"/>
      <c r="Q724" s="320"/>
      <c r="R724" s="320"/>
      <c r="S724" s="320"/>
      <c r="T724" s="320"/>
      <c r="U724" s="320"/>
      <c r="V724" s="320"/>
      <c r="W724" s="320"/>
      <c r="X724" s="320"/>
      <c r="Y724" s="320"/>
      <c r="Z724" s="320"/>
      <c r="AA724" s="320"/>
      <c r="AB724" s="320"/>
      <c r="AC724" s="320"/>
      <c r="AD724" s="320"/>
    </row>
    <row r="725" spans="1:30" ht="15.75" customHeight="1">
      <c r="A725" s="320"/>
      <c r="B725" s="320"/>
      <c r="C725" s="320"/>
      <c r="D725" s="320"/>
      <c r="E725" s="337"/>
      <c r="F725" s="320"/>
      <c r="G725" s="320"/>
      <c r="H725" s="320"/>
      <c r="I725" s="320"/>
      <c r="J725" s="320"/>
      <c r="K725" s="338"/>
      <c r="L725" s="320"/>
      <c r="M725" s="320"/>
      <c r="N725" s="320"/>
      <c r="O725" s="320"/>
      <c r="P725" s="320"/>
      <c r="Q725" s="320"/>
      <c r="R725" s="320"/>
      <c r="S725" s="320"/>
      <c r="T725" s="320"/>
      <c r="U725" s="320"/>
      <c r="V725" s="320"/>
      <c r="W725" s="320"/>
      <c r="X725" s="320"/>
      <c r="Y725" s="320"/>
      <c r="Z725" s="320"/>
      <c r="AA725" s="320"/>
      <c r="AB725" s="320"/>
      <c r="AC725" s="320"/>
      <c r="AD725" s="320"/>
    </row>
    <row r="726" spans="1:30" ht="15.75" customHeight="1">
      <c r="A726" s="320"/>
      <c r="B726" s="320"/>
      <c r="C726" s="320"/>
      <c r="D726" s="320"/>
      <c r="E726" s="337"/>
      <c r="F726" s="320"/>
      <c r="G726" s="320"/>
      <c r="H726" s="320"/>
      <c r="I726" s="320"/>
      <c r="J726" s="320"/>
      <c r="K726" s="338"/>
      <c r="L726" s="320"/>
      <c r="M726" s="320"/>
      <c r="N726" s="320"/>
      <c r="O726" s="320"/>
      <c r="P726" s="320"/>
      <c r="Q726" s="320"/>
      <c r="R726" s="320"/>
      <c r="S726" s="320"/>
      <c r="T726" s="320"/>
      <c r="U726" s="320"/>
      <c r="V726" s="320"/>
      <c r="W726" s="320"/>
      <c r="X726" s="320"/>
      <c r="Y726" s="320"/>
      <c r="Z726" s="320"/>
      <c r="AA726" s="320"/>
      <c r="AB726" s="320"/>
      <c r="AC726" s="320"/>
      <c r="AD726" s="320"/>
    </row>
    <row r="727" spans="1:30" ht="15.75" customHeight="1">
      <c r="A727" s="320"/>
      <c r="B727" s="320"/>
      <c r="C727" s="320"/>
      <c r="D727" s="320"/>
      <c r="E727" s="337"/>
      <c r="F727" s="320"/>
      <c r="G727" s="320"/>
      <c r="H727" s="320"/>
      <c r="I727" s="320"/>
      <c r="J727" s="320"/>
      <c r="K727" s="338"/>
      <c r="L727" s="320"/>
      <c r="M727" s="320"/>
      <c r="N727" s="320"/>
      <c r="O727" s="320"/>
      <c r="P727" s="320"/>
      <c r="Q727" s="320"/>
      <c r="R727" s="320"/>
      <c r="S727" s="320"/>
      <c r="T727" s="320"/>
      <c r="U727" s="320"/>
      <c r="V727" s="320"/>
      <c r="W727" s="320"/>
      <c r="X727" s="320"/>
      <c r="Y727" s="320"/>
      <c r="Z727" s="320"/>
      <c r="AA727" s="320"/>
      <c r="AB727" s="320"/>
      <c r="AC727" s="320"/>
      <c r="AD727" s="320"/>
    </row>
    <row r="728" spans="1:30" ht="15.75" customHeight="1">
      <c r="A728" s="320"/>
      <c r="B728" s="320"/>
      <c r="C728" s="320"/>
      <c r="D728" s="320"/>
      <c r="E728" s="337"/>
      <c r="F728" s="320"/>
      <c r="G728" s="320"/>
      <c r="H728" s="320"/>
      <c r="I728" s="320"/>
      <c r="J728" s="320"/>
      <c r="K728" s="338"/>
      <c r="L728" s="320"/>
      <c r="M728" s="320"/>
      <c r="N728" s="320"/>
      <c r="O728" s="320"/>
      <c r="P728" s="320"/>
      <c r="Q728" s="320"/>
      <c r="R728" s="320"/>
      <c r="S728" s="320"/>
      <c r="T728" s="320"/>
      <c r="U728" s="320"/>
      <c r="V728" s="320"/>
      <c r="W728" s="320"/>
      <c r="X728" s="320"/>
      <c r="Y728" s="320"/>
      <c r="Z728" s="320"/>
      <c r="AA728" s="320"/>
      <c r="AB728" s="320"/>
      <c r="AC728" s="320"/>
      <c r="AD728" s="320"/>
    </row>
    <row r="729" spans="1:30" ht="15.75" customHeight="1">
      <c r="A729" s="320"/>
      <c r="B729" s="320"/>
      <c r="C729" s="320"/>
      <c r="D729" s="320"/>
      <c r="E729" s="337"/>
      <c r="F729" s="320"/>
      <c r="G729" s="320"/>
      <c r="H729" s="320"/>
      <c r="I729" s="320"/>
      <c r="J729" s="320"/>
      <c r="K729" s="338"/>
      <c r="L729" s="320"/>
      <c r="M729" s="320"/>
      <c r="N729" s="320"/>
      <c r="O729" s="320"/>
      <c r="P729" s="320"/>
      <c r="Q729" s="320"/>
      <c r="R729" s="320"/>
      <c r="S729" s="320"/>
      <c r="T729" s="320"/>
      <c r="U729" s="320"/>
      <c r="V729" s="320"/>
      <c r="W729" s="320"/>
      <c r="X729" s="320"/>
      <c r="Y729" s="320"/>
      <c r="Z729" s="320"/>
      <c r="AA729" s="320"/>
      <c r="AB729" s="320"/>
      <c r="AC729" s="320"/>
      <c r="AD729" s="320"/>
    </row>
    <row r="730" spans="1:30" ht="15.75" customHeight="1">
      <c r="A730" s="320"/>
      <c r="B730" s="320"/>
      <c r="C730" s="320"/>
      <c r="D730" s="320"/>
      <c r="E730" s="337"/>
      <c r="F730" s="320"/>
      <c r="G730" s="320"/>
      <c r="H730" s="320"/>
      <c r="I730" s="320"/>
      <c r="J730" s="320"/>
      <c r="K730" s="338"/>
      <c r="L730" s="320"/>
      <c r="M730" s="320"/>
      <c r="N730" s="320"/>
      <c r="O730" s="320"/>
      <c r="P730" s="320"/>
      <c r="Q730" s="320"/>
      <c r="R730" s="320"/>
      <c r="S730" s="320"/>
      <c r="T730" s="320"/>
      <c r="U730" s="320"/>
      <c r="V730" s="320"/>
      <c r="W730" s="320"/>
      <c r="X730" s="320"/>
      <c r="Y730" s="320"/>
      <c r="Z730" s="320"/>
      <c r="AA730" s="320"/>
      <c r="AB730" s="320"/>
      <c r="AC730" s="320"/>
      <c r="AD730" s="320"/>
    </row>
    <row r="731" spans="1:30" ht="15.75" customHeight="1">
      <c r="A731" s="320"/>
      <c r="B731" s="320"/>
      <c r="C731" s="320"/>
      <c r="D731" s="320"/>
      <c r="E731" s="337"/>
      <c r="F731" s="320"/>
      <c r="G731" s="320"/>
      <c r="H731" s="320"/>
      <c r="I731" s="320"/>
      <c r="J731" s="320"/>
      <c r="K731" s="338"/>
      <c r="L731" s="320"/>
      <c r="M731" s="320"/>
      <c r="N731" s="320"/>
      <c r="O731" s="320"/>
      <c r="P731" s="320"/>
      <c r="Q731" s="320"/>
      <c r="R731" s="320"/>
      <c r="S731" s="320"/>
      <c r="T731" s="320"/>
      <c r="U731" s="320"/>
      <c r="V731" s="320"/>
      <c r="W731" s="320"/>
      <c r="X731" s="320"/>
      <c r="Y731" s="320"/>
      <c r="Z731" s="320"/>
      <c r="AA731" s="320"/>
      <c r="AB731" s="320"/>
      <c r="AC731" s="320"/>
      <c r="AD731" s="320"/>
    </row>
    <row r="732" spans="1:30" ht="15.75" customHeight="1">
      <c r="A732" s="320"/>
      <c r="B732" s="320"/>
      <c r="C732" s="320"/>
      <c r="D732" s="320"/>
      <c r="E732" s="337"/>
      <c r="F732" s="320"/>
      <c r="G732" s="320"/>
      <c r="H732" s="320"/>
      <c r="I732" s="320"/>
      <c r="J732" s="320"/>
      <c r="K732" s="338"/>
      <c r="L732" s="320"/>
      <c r="M732" s="320"/>
      <c r="N732" s="320"/>
      <c r="O732" s="320"/>
      <c r="P732" s="320"/>
      <c r="Q732" s="320"/>
      <c r="R732" s="320"/>
      <c r="S732" s="320"/>
      <c r="T732" s="320"/>
      <c r="U732" s="320"/>
      <c r="V732" s="320"/>
      <c r="W732" s="320"/>
      <c r="X732" s="320"/>
      <c r="Y732" s="320"/>
      <c r="Z732" s="320"/>
      <c r="AA732" s="320"/>
      <c r="AB732" s="320"/>
      <c r="AC732" s="320"/>
      <c r="AD732" s="320"/>
    </row>
    <row r="733" spans="1:30" ht="15.75" customHeight="1">
      <c r="A733" s="320"/>
      <c r="B733" s="320"/>
      <c r="C733" s="320"/>
      <c r="D733" s="320"/>
      <c r="E733" s="337"/>
      <c r="F733" s="320"/>
      <c r="G733" s="320"/>
      <c r="H733" s="320"/>
      <c r="I733" s="320"/>
      <c r="J733" s="320"/>
      <c r="K733" s="338"/>
      <c r="L733" s="320"/>
      <c r="M733" s="320"/>
      <c r="N733" s="320"/>
      <c r="O733" s="320"/>
      <c r="P733" s="320"/>
      <c r="Q733" s="320"/>
      <c r="R733" s="320"/>
      <c r="S733" s="320"/>
      <c r="T733" s="320"/>
      <c r="U733" s="320"/>
      <c r="V733" s="320"/>
      <c r="W733" s="320"/>
      <c r="X733" s="320"/>
      <c r="Y733" s="320"/>
      <c r="Z733" s="320"/>
      <c r="AA733" s="320"/>
      <c r="AB733" s="320"/>
      <c r="AC733" s="320"/>
      <c r="AD733" s="320"/>
    </row>
    <row r="734" spans="1:30" ht="15.75" customHeight="1">
      <c r="A734" s="320"/>
      <c r="B734" s="320"/>
      <c r="C734" s="320"/>
      <c r="D734" s="320"/>
      <c r="E734" s="337"/>
      <c r="F734" s="320"/>
      <c r="G734" s="320"/>
      <c r="H734" s="320"/>
      <c r="I734" s="320"/>
      <c r="J734" s="320"/>
      <c r="K734" s="338"/>
      <c r="L734" s="320"/>
      <c r="M734" s="320"/>
      <c r="N734" s="320"/>
      <c r="O734" s="320"/>
      <c r="P734" s="320"/>
      <c r="Q734" s="320"/>
      <c r="R734" s="320"/>
      <c r="S734" s="320"/>
      <c r="T734" s="320"/>
      <c r="U734" s="320"/>
      <c r="V734" s="320"/>
      <c r="W734" s="320"/>
      <c r="X734" s="320"/>
      <c r="Y734" s="320"/>
      <c r="Z734" s="320"/>
      <c r="AA734" s="320"/>
      <c r="AB734" s="320"/>
      <c r="AC734" s="320"/>
      <c r="AD734" s="320"/>
    </row>
    <row r="735" spans="1:30" ht="15.75" customHeight="1">
      <c r="A735" s="320"/>
      <c r="B735" s="320"/>
      <c r="C735" s="320"/>
      <c r="D735" s="320"/>
      <c r="E735" s="337"/>
      <c r="F735" s="320"/>
      <c r="G735" s="320"/>
      <c r="H735" s="320"/>
      <c r="I735" s="320"/>
      <c r="J735" s="320"/>
      <c r="K735" s="338"/>
      <c r="L735" s="320"/>
      <c r="M735" s="320"/>
      <c r="N735" s="320"/>
      <c r="O735" s="320"/>
      <c r="P735" s="320"/>
      <c r="Q735" s="320"/>
      <c r="R735" s="320"/>
      <c r="S735" s="320"/>
      <c r="T735" s="320"/>
      <c r="U735" s="320"/>
      <c r="V735" s="320"/>
      <c r="W735" s="320"/>
      <c r="X735" s="320"/>
      <c r="Y735" s="320"/>
      <c r="Z735" s="320"/>
      <c r="AA735" s="320"/>
      <c r="AB735" s="320"/>
      <c r="AC735" s="320"/>
      <c r="AD735" s="320"/>
    </row>
    <row r="736" spans="1:30" ht="15.75" customHeight="1">
      <c r="A736" s="320"/>
      <c r="B736" s="320"/>
      <c r="C736" s="320"/>
      <c r="D736" s="320"/>
      <c r="E736" s="337"/>
      <c r="F736" s="320"/>
      <c r="G736" s="320"/>
      <c r="H736" s="320"/>
      <c r="I736" s="320"/>
      <c r="J736" s="320"/>
      <c r="K736" s="338"/>
      <c r="L736" s="320"/>
      <c r="M736" s="320"/>
      <c r="N736" s="320"/>
      <c r="O736" s="320"/>
      <c r="P736" s="320"/>
      <c r="Q736" s="320"/>
      <c r="R736" s="320"/>
      <c r="S736" s="320"/>
      <c r="T736" s="320"/>
      <c r="U736" s="320"/>
      <c r="V736" s="320"/>
      <c r="W736" s="320"/>
      <c r="X736" s="320"/>
      <c r="Y736" s="320"/>
      <c r="Z736" s="320"/>
      <c r="AA736" s="320"/>
      <c r="AB736" s="320"/>
      <c r="AC736" s="320"/>
      <c r="AD736" s="320"/>
    </row>
    <row r="737" spans="1:30" ht="15.75" customHeight="1">
      <c r="A737" s="320"/>
      <c r="B737" s="320"/>
      <c r="C737" s="320"/>
      <c r="D737" s="320"/>
      <c r="E737" s="337"/>
      <c r="F737" s="320"/>
      <c r="G737" s="320"/>
      <c r="H737" s="320"/>
      <c r="I737" s="320"/>
      <c r="J737" s="320"/>
      <c r="K737" s="338"/>
      <c r="L737" s="320"/>
      <c r="M737" s="320"/>
      <c r="N737" s="320"/>
      <c r="O737" s="320"/>
      <c r="P737" s="320"/>
      <c r="Q737" s="320"/>
      <c r="R737" s="320"/>
      <c r="S737" s="320"/>
      <c r="T737" s="320"/>
      <c r="U737" s="320"/>
      <c r="V737" s="320"/>
      <c r="W737" s="320"/>
      <c r="X737" s="320"/>
      <c r="Y737" s="320"/>
      <c r="Z737" s="320"/>
      <c r="AA737" s="320"/>
      <c r="AB737" s="320"/>
      <c r="AC737" s="320"/>
      <c r="AD737" s="320"/>
    </row>
    <row r="738" spans="1:30" ht="15.75" customHeight="1">
      <c r="A738" s="320"/>
      <c r="B738" s="320"/>
      <c r="C738" s="320"/>
      <c r="D738" s="320"/>
      <c r="E738" s="337"/>
      <c r="F738" s="320"/>
      <c r="G738" s="320"/>
      <c r="H738" s="320"/>
      <c r="I738" s="320"/>
      <c r="J738" s="320"/>
      <c r="K738" s="338"/>
      <c r="L738" s="320"/>
      <c r="M738" s="320"/>
      <c r="N738" s="320"/>
      <c r="O738" s="320"/>
      <c r="P738" s="320"/>
      <c r="Q738" s="320"/>
      <c r="R738" s="320"/>
      <c r="S738" s="320"/>
      <c r="T738" s="320"/>
      <c r="U738" s="320"/>
      <c r="V738" s="320"/>
      <c r="W738" s="320"/>
      <c r="X738" s="320"/>
      <c r="Y738" s="320"/>
      <c r="Z738" s="320"/>
      <c r="AA738" s="320"/>
      <c r="AB738" s="320"/>
      <c r="AC738" s="320"/>
      <c r="AD738" s="320"/>
    </row>
    <row r="739" spans="1:30" ht="15.75" customHeight="1">
      <c r="A739" s="320"/>
      <c r="B739" s="320"/>
      <c r="C739" s="320"/>
      <c r="D739" s="320"/>
      <c r="E739" s="337"/>
      <c r="F739" s="320"/>
      <c r="G739" s="320"/>
      <c r="H739" s="320"/>
      <c r="I739" s="320"/>
      <c r="J739" s="320"/>
      <c r="K739" s="338"/>
      <c r="L739" s="320"/>
      <c r="M739" s="320"/>
      <c r="N739" s="320"/>
      <c r="O739" s="320"/>
      <c r="P739" s="320"/>
      <c r="Q739" s="320"/>
      <c r="R739" s="320"/>
      <c r="S739" s="320"/>
      <c r="T739" s="320"/>
      <c r="U739" s="320"/>
      <c r="V739" s="320"/>
      <c r="W739" s="320"/>
      <c r="X739" s="320"/>
      <c r="Y739" s="320"/>
      <c r="Z739" s="320"/>
      <c r="AA739" s="320"/>
      <c r="AB739" s="320"/>
      <c r="AC739" s="320"/>
      <c r="AD739" s="320"/>
    </row>
    <row r="740" spans="1:30" ht="15.75" customHeight="1">
      <c r="A740" s="320"/>
      <c r="B740" s="320"/>
      <c r="C740" s="320"/>
      <c r="D740" s="320"/>
      <c r="E740" s="337"/>
      <c r="F740" s="320"/>
      <c r="G740" s="320"/>
      <c r="H740" s="320"/>
      <c r="I740" s="320"/>
      <c r="J740" s="320"/>
      <c r="K740" s="338"/>
      <c r="L740" s="320"/>
      <c r="M740" s="320"/>
      <c r="N740" s="320"/>
      <c r="O740" s="320"/>
      <c r="P740" s="320"/>
      <c r="Q740" s="320"/>
      <c r="R740" s="320"/>
      <c r="S740" s="320"/>
      <c r="T740" s="320"/>
      <c r="U740" s="320"/>
      <c r="V740" s="320"/>
      <c r="W740" s="320"/>
      <c r="X740" s="320"/>
      <c r="Y740" s="320"/>
      <c r="Z740" s="320"/>
      <c r="AA740" s="320"/>
      <c r="AB740" s="320"/>
      <c r="AC740" s="320"/>
      <c r="AD740" s="320"/>
    </row>
    <row r="741" spans="1:30" ht="15.75" customHeight="1">
      <c r="A741" s="320"/>
      <c r="B741" s="320"/>
      <c r="C741" s="320"/>
      <c r="D741" s="320"/>
      <c r="E741" s="337"/>
      <c r="F741" s="320"/>
      <c r="G741" s="320"/>
      <c r="H741" s="320"/>
      <c r="I741" s="320"/>
      <c r="J741" s="320"/>
      <c r="K741" s="338"/>
      <c r="L741" s="320"/>
      <c r="M741" s="320"/>
      <c r="N741" s="320"/>
      <c r="O741" s="320"/>
      <c r="P741" s="320"/>
      <c r="Q741" s="320"/>
      <c r="R741" s="320"/>
      <c r="S741" s="320"/>
      <c r="T741" s="320"/>
      <c r="U741" s="320"/>
      <c r="V741" s="320"/>
      <c r="W741" s="320"/>
      <c r="X741" s="320"/>
      <c r="Y741" s="320"/>
      <c r="Z741" s="320"/>
      <c r="AA741" s="320"/>
      <c r="AB741" s="320"/>
      <c r="AC741" s="320"/>
      <c r="AD741" s="320"/>
    </row>
    <row r="742" spans="1:30" ht="15.75" customHeight="1">
      <c r="A742" s="320"/>
      <c r="B742" s="320"/>
      <c r="C742" s="320"/>
      <c r="D742" s="320"/>
      <c r="E742" s="337"/>
      <c r="F742" s="320"/>
      <c r="G742" s="320"/>
      <c r="H742" s="320"/>
      <c r="I742" s="320"/>
      <c r="J742" s="320"/>
      <c r="K742" s="338"/>
      <c r="L742" s="320"/>
      <c r="M742" s="320"/>
      <c r="N742" s="320"/>
      <c r="O742" s="320"/>
      <c r="P742" s="320"/>
      <c r="Q742" s="320"/>
      <c r="R742" s="320"/>
      <c r="S742" s="320"/>
      <c r="T742" s="320"/>
      <c r="U742" s="320"/>
      <c r="V742" s="320"/>
      <c r="W742" s="320"/>
      <c r="X742" s="320"/>
      <c r="Y742" s="320"/>
      <c r="Z742" s="320"/>
      <c r="AA742" s="320"/>
      <c r="AB742" s="320"/>
      <c r="AC742" s="320"/>
      <c r="AD742" s="320"/>
    </row>
    <row r="743" spans="1:30" ht="15.75" customHeight="1">
      <c r="A743" s="320"/>
      <c r="B743" s="320"/>
      <c r="C743" s="320"/>
      <c r="D743" s="320"/>
      <c r="E743" s="337"/>
      <c r="F743" s="320"/>
      <c r="G743" s="320"/>
      <c r="H743" s="320"/>
      <c r="I743" s="320"/>
      <c r="J743" s="320"/>
      <c r="K743" s="338"/>
      <c r="L743" s="320"/>
      <c r="M743" s="320"/>
      <c r="N743" s="320"/>
      <c r="O743" s="320"/>
      <c r="P743" s="320"/>
      <c r="Q743" s="320"/>
      <c r="R743" s="320"/>
      <c r="S743" s="320"/>
      <c r="T743" s="320"/>
      <c r="U743" s="320"/>
      <c r="V743" s="320"/>
      <c r="W743" s="320"/>
      <c r="X743" s="320"/>
      <c r="Y743" s="320"/>
      <c r="Z743" s="320"/>
      <c r="AA743" s="320"/>
      <c r="AB743" s="320"/>
      <c r="AC743" s="320"/>
      <c r="AD743" s="320"/>
    </row>
    <row r="744" spans="1:30" ht="15.75" customHeight="1">
      <c r="A744" s="320"/>
      <c r="B744" s="320"/>
      <c r="C744" s="320"/>
      <c r="D744" s="320"/>
      <c r="E744" s="337"/>
      <c r="F744" s="320"/>
      <c r="G744" s="320"/>
      <c r="H744" s="320"/>
      <c r="I744" s="320"/>
      <c r="J744" s="320"/>
      <c r="K744" s="338"/>
      <c r="L744" s="320"/>
      <c r="M744" s="320"/>
      <c r="N744" s="320"/>
      <c r="O744" s="320"/>
      <c r="P744" s="320"/>
      <c r="Q744" s="320"/>
      <c r="R744" s="320"/>
      <c r="S744" s="320"/>
      <c r="T744" s="320"/>
      <c r="U744" s="320"/>
      <c r="V744" s="320"/>
      <c r="W744" s="320"/>
      <c r="X744" s="320"/>
      <c r="Y744" s="320"/>
      <c r="Z744" s="320"/>
      <c r="AA744" s="320"/>
      <c r="AB744" s="320"/>
      <c r="AC744" s="320"/>
      <c r="AD744" s="320"/>
    </row>
    <row r="745" spans="1:30" ht="15.75" customHeight="1">
      <c r="A745" s="320"/>
      <c r="B745" s="320"/>
      <c r="C745" s="320"/>
      <c r="D745" s="320"/>
      <c r="E745" s="337"/>
      <c r="F745" s="320"/>
      <c r="G745" s="320"/>
      <c r="H745" s="320"/>
      <c r="I745" s="320"/>
      <c r="J745" s="320"/>
      <c r="K745" s="338"/>
      <c r="L745" s="320"/>
      <c r="M745" s="320"/>
      <c r="N745" s="320"/>
      <c r="O745" s="320"/>
      <c r="P745" s="320"/>
      <c r="Q745" s="320"/>
      <c r="R745" s="320"/>
      <c r="S745" s="320"/>
      <c r="T745" s="320"/>
      <c r="U745" s="320"/>
      <c r="V745" s="320"/>
      <c r="W745" s="320"/>
      <c r="X745" s="320"/>
      <c r="Y745" s="320"/>
      <c r="Z745" s="320"/>
      <c r="AA745" s="320"/>
      <c r="AB745" s="320"/>
      <c r="AC745" s="320"/>
      <c r="AD745" s="320"/>
    </row>
    <row r="746" spans="1:30" ht="15.75" customHeight="1">
      <c r="A746" s="320"/>
      <c r="B746" s="320"/>
      <c r="C746" s="320"/>
      <c r="D746" s="320"/>
      <c r="E746" s="337"/>
      <c r="F746" s="320"/>
      <c r="G746" s="320"/>
      <c r="H746" s="320"/>
      <c r="I746" s="320"/>
      <c r="J746" s="320"/>
      <c r="K746" s="338"/>
      <c r="L746" s="320"/>
      <c r="M746" s="320"/>
      <c r="N746" s="320"/>
      <c r="O746" s="320"/>
      <c r="P746" s="320"/>
      <c r="Q746" s="320"/>
      <c r="R746" s="320"/>
      <c r="S746" s="320"/>
      <c r="T746" s="320"/>
      <c r="U746" s="320"/>
      <c r="V746" s="320"/>
      <c r="W746" s="320"/>
      <c r="X746" s="320"/>
      <c r="Y746" s="320"/>
      <c r="Z746" s="320"/>
      <c r="AA746" s="320"/>
      <c r="AB746" s="320"/>
      <c r="AC746" s="320"/>
      <c r="AD746" s="320"/>
    </row>
    <row r="747" spans="1:30" ht="15.75" customHeight="1">
      <c r="A747" s="320"/>
      <c r="B747" s="320"/>
      <c r="C747" s="320"/>
      <c r="D747" s="320"/>
      <c r="E747" s="337"/>
      <c r="F747" s="320"/>
      <c r="G747" s="320"/>
      <c r="H747" s="320"/>
      <c r="I747" s="320"/>
      <c r="J747" s="320"/>
      <c r="K747" s="338"/>
      <c r="L747" s="320"/>
      <c r="M747" s="320"/>
      <c r="N747" s="320"/>
      <c r="O747" s="320"/>
      <c r="P747" s="320"/>
      <c r="Q747" s="320"/>
      <c r="R747" s="320"/>
      <c r="S747" s="320"/>
      <c r="T747" s="320"/>
      <c r="U747" s="320"/>
      <c r="V747" s="320"/>
      <c r="W747" s="320"/>
      <c r="X747" s="320"/>
      <c r="Y747" s="320"/>
      <c r="Z747" s="320"/>
      <c r="AA747" s="320"/>
      <c r="AB747" s="320"/>
      <c r="AC747" s="320"/>
      <c r="AD747" s="320"/>
    </row>
    <row r="748" spans="1:30" ht="15.75" customHeight="1">
      <c r="A748" s="320"/>
      <c r="B748" s="320"/>
      <c r="C748" s="320"/>
      <c r="D748" s="320"/>
      <c r="E748" s="337"/>
      <c r="F748" s="320"/>
      <c r="G748" s="320"/>
      <c r="H748" s="320"/>
      <c r="I748" s="320"/>
      <c r="J748" s="320"/>
      <c r="K748" s="338"/>
      <c r="L748" s="320"/>
      <c r="M748" s="320"/>
      <c r="N748" s="320"/>
      <c r="O748" s="320"/>
      <c r="P748" s="320"/>
      <c r="Q748" s="320"/>
      <c r="R748" s="320"/>
      <c r="S748" s="320"/>
      <c r="T748" s="320"/>
      <c r="U748" s="320"/>
      <c r="V748" s="320"/>
      <c r="W748" s="320"/>
      <c r="X748" s="320"/>
      <c r="Y748" s="320"/>
      <c r="Z748" s="320"/>
      <c r="AA748" s="320"/>
      <c r="AB748" s="320"/>
      <c r="AC748" s="320"/>
      <c r="AD748" s="320"/>
    </row>
    <row r="749" spans="1:30" ht="15.75" customHeight="1">
      <c r="A749" s="320"/>
      <c r="B749" s="320"/>
      <c r="C749" s="320"/>
      <c r="D749" s="320"/>
      <c r="E749" s="337"/>
      <c r="F749" s="320"/>
      <c r="G749" s="320"/>
      <c r="H749" s="320"/>
      <c r="I749" s="320"/>
      <c r="J749" s="320"/>
      <c r="K749" s="338"/>
      <c r="L749" s="320"/>
      <c r="M749" s="320"/>
      <c r="N749" s="320"/>
      <c r="O749" s="320"/>
      <c r="P749" s="320"/>
      <c r="Q749" s="320"/>
      <c r="R749" s="320"/>
      <c r="S749" s="320"/>
      <c r="T749" s="320"/>
      <c r="U749" s="320"/>
      <c r="V749" s="320"/>
      <c r="W749" s="320"/>
      <c r="X749" s="320"/>
      <c r="Y749" s="320"/>
      <c r="Z749" s="320"/>
      <c r="AA749" s="320"/>
      <c r="AB749" s="320"/>
      <c r="AC749" s="320"/>
      <c r="AD749" s="320"/>
    </row>
    <row r="750" spans="1:30" ht="15.75" customHeight="1">
      <c r="A750" s="320"/>
      <c r="B750" s="320"/>
      <c r="C750" s="320"/>
      <c r="D750" s="320"/>
      <c r="E750" s="337"/>
      <c r="F750" s="320"/>
      <c r="G750" s="320"/>
      <c r="H750" s="320"/>
      <c r="I750" s="320"/>
      <c r="J750" s="320"/>
      <c r="K750" s="338"/>
      <c r="L750" s="320"/>
      <c r="M750" s="320"/>
      <c r="N750" s="320"/>
      <c r="O750" s="320"/>
      <c r="P750" s="320"/>
      <c r="Q750" s="320"/>
      <c r="R750" s="320"/>
      <c r="S750" s="320"/>
      <c r="T750" s="320"/>
      <c r="U750" s="320"/>
      <c r="V750" s="320"/>
      <c r="W750" s="320"/>
      <c r="X750" s="320"/>
      <c r="Y750" s="320"/>
      <c r="Z750" s="320"/>
      <c r="AA750" s="320"/>
      <c r="AB750" s="320"/>
      <c r="AC750" s="320"/>
      <c r="AD750" s="320"/>
    </row>
    <row r="751" spans="1:30" ht="15.75" customHeight="1">
      <c r="A751" s="320"/>
      <c r="B751" s="320"/>
      <c r="C751" s="320"/>
      <c r="D751" s="320"/>
      <c r="E751" s="337"/>
      <c r="F751" s="320"/>
      <c r="G751" s="320"/>
      <c r="H751" s="320"/>
      <c r="I751" s="320"/>
      <c r="J751" s="320"/>
      <c r="K751" s="338"/>
      <c r="L751" s="320"/>
      <c r="M751" s="320"/>
      <c r="N751" s="320"/>
      <c r="O751" s="320"/>
      <c r="P751" s="320"/>
      <c r="Q751" s="320"/>
      <c r="R751" s="320"/>
      <c r="S751" s="320"/>
      <c r="T751" s="320"/>
      <c r="U751" s="320"/>
      <c r="V751" s="320"/>
      <c r="W751" s="320"/>
      <c r="X751" s="320"/>
      <c r="Y751" s="320"/>
      <c r="Z751" s="320"/>
      <c r="AA751" s="320"/>
      <c r="AB751" s="320"/>
      <c r="AC751" s="320"/>
      <c r="AD751" s="320"/>
    </row>
    <row r="752" spans="1:30" ht="15.75" customHeight="1">
      <c r="A752" s="320"/>
      <c r="B752" s="320"/>
      <c r="C752" s="320"/>
      <c r="D752" s="320"/>
      <c r="E752" s="337"/>
      <c r="F752" s="320"/>
      <c r="G752" s="320"/>
      <c r="H752" s="320"/>
      <c r="I752" s="320"/>
      <c r="J752" s="320"/>
      <c r="K752" s="338"/>
      <c r="L752" s="320"/>
      <c r="M752" s="320"/>
      <c r="N752" s="320"/>
      <c r="O752" s="320"/>
      <c r="P752" s="320"/>
      <c r="Q752" s="320"/>
      <c r="R752" s="320"/>
      <c r="S752" s="320"/>
      <c r="T752" s="320"/>
      <c r="U752" s="320"/>
      <c r="V752" s="320"/>
      <c r="W752" s="320"/>
      <c r="X752" s="320"/>
      <c r="Y752" s="320"/>
      <c r="Z752" s="320"/>
      <c r="AA752" s="320"/>
      <c r="AB752" s="320"/>
      <c r="AC752" s="320"/>
      <c r="AD752" s="320"/>
    </row>
    <row r="753" spans="1:30" ht="15.75" customHeight="1">
      <c r="A753" s="320"/>
      <c r="B753" s="320"/>
      <c r="C753" s="320"/>
      <c r="D753" s="320"/>
      <c r="E753" s="337"/>
      <c r="F753" s="320"/>
      <c r="G753" s="320"/>
      <c r="H753" s="320"/>
      <c r="I753" s="320"/>
      <c r="J753" s="320"/>
      <c r="K753" s="338"/>
      <c r="L753" s="320"/>
      <c r="M753" s="320"/>
      <c r="N753" s="320"/>
      <c r="O753" s="320"/>
      <c r="P753" s="320"/>
      <c r="Q753" s="320"/>
      <c r="R753" s="320"/>
      <c r="S753" s="320"/>
      <c r="T753" s="320"/>
      <c r="U753" s="320"/>
      <c r="V753" s="320"/>
      <c r="W753" s="320"/>
      <c r="X753" s="320"/>
      <c r="Y753" s="320"/>
      <c r="Z753" s="320"/>
      <c r="AA753" s="320"/>
      <c r="AB753" s="320"/>
      <c r="AC753" s="320"/>
      <c r="AD753" s="320"/>
    </row>
    <row r="754" spans="1:30" ht="15.75" customHeight="1">
      <c r="A754" s="320"/>
      <c r="B754" s="320"/>
      <c r="C754" s="320"/>
      <c r="D754" s="320"/>
      <c r="E754" s="337"/>
      <c r="F754" s="320"/>
      <c r="G754" s="320"/>
      <c r="H754" s="320"/>
      <c r="I754" s="320"/>
      <c r="J754" s="320"/>
      <c r="K754" s="338"/>
      <c r="L754" s="320"/>
      <c r="M754" s="320"/>
      <c r="N754" s="320"/>
      <c r="O754" s="320"/>
      <c r="P754" s="320"/>
      <c r="Q754" s="320"/>
      <c r="R754" s="320"/>
      <c r="S754" s="320"/>
      <c r="T754" s="320"/>
      <c r="U754" s="320"/>
      <c r="V754" s="320"/>
      <c r="W754" s="320"/>
      <c r="X754" s="320"/>
      <c r="Y754" s="320"/>
      <c r="Z754" s="320"/>
      <c r="AA754" s="320"/>
      <c r="AB754" s="320"/>
      <c r="AC754" s="320"/>
      <c r="AD754" s="320"/>
    </row>
    <row r="755" spans="1:30" ht="15.75" customHeight="1">
      <c r="A755" s="320"/>
      <c r="B755" s="320"/>
      <c r="C755" s="320"/>
      <c r="D755" s="320"/>
      <c r="E755" s="337"/>
      <c r="F755" s="320"/>
      <c r="G755" s="320"/>
      <c r="H755" s="320"/>
      <c r="I755" s="320"/>
      <c r="J755" s="320"/>
      <c r="K755" s="338"/>
      <c r="L755" s="320"/>
      <c r="M755" s="320"/>
      <c r="N755" s="320"/>
      <c r="O755" s="320"/>
      <c r="P755" s="320"/>
      <c r="Q755" s="320"/>
      <c r="R755" s="320"/>
      <c r="S755" s="320"/>
      <c r="T755" s="320"/>
      <c r="U755" s="320"/>
      <c r="V755" s="320"/>
      <c r="W755" s="320"/>
      <c r="X755" s="320"/>
      <c r="Y755" s="320"/>
      <c r="Z755" s="320"/>
      <c r="AA755" s="320"/>
      <c r="AB755" s="320"/>
      <c r="AC755" s="320"/>
      <c r="AD755" s="320"/>
    </row>
    <row r="756" spans="1:30" ht="15.75" customHeight="1">
      <c r="A756" s="320"/>
      <c r="B756" s="320"/>
      <c r="C756" s="320"/>
      <c r="D756" s="320"/>
      <c r="E756" s="337"/>
      <c r="F756" s="320"/>
      <c r="G756" s="320"/>
      <c r="H756" s="320"/>
      <c r="I756" s="320"/>
      <c r="J756" s="320"/>
      <c r="K756" s="338"/>
      <c r="L756" s="320"/>
      <c r="M756" s="320"/>
      <c r="N756" s="320"/>
      <c r="O756" s="320"/>
      <c r="P756" s="320"/>
      <c r="Q756" s="320"/>
      <c r="R756" s="320"/>
      <c r="S756" s="320"/>
      <c r="T756" s="320"/>
      <c r="U756" s="320"/>
      <c r="V756" s="320"/>
      <c r="W756" s="320"/>
      <c r="X756" s="320"/>
      <c r="Y756" s="320"/>
      <c r="Z756" s="320"/>
      <c r="AA756" s="320"/>
      <c r="AB756" s="320"/>
      <c r="AC756" s="320"/>
      <c r="AD756" s="320"/>
    </row>
    <row r="757" spans="1:30" ht="15.75" customHeight="1">
      <c r="A757" s="320"/>
      <c r="B757" s="320"/>
      <c r="C757" s="320"/>
      <c r="D757" s="320"/>
      <c r="E757" s="337"/>
      <c r="F757" s="320"/>
      <c r="G757" s="320"/>
      <c r="H757" s="320"/>
      <c r="I757" s="320"/>
      <c r="J757" s="320"/>
      <c r="K757" s="338"/>
      <c r="L757" s="320"/>
      <c r="M757" s="320"/>
      <c r="N757" s="320"/>
      <c r="O757" s="320"/>
      <c r="P757" s="320"/>
      <c r="Q757" s="320"/>
      <c r="R757" s="320"/>
      <c r="S757" s="320"/>
      <c r="T757" s="320"/>
      <c r="U757" s="320"/>
      <c r="V757" s="320"/>
      <c r="W757" s="320"/>
      <c r="X757" s="320"/>
      <c r="Y757" s="320"/>
      <c r="Z757" s="320"/>
      <c r="AA757" s="320"/>
      <c r="AB757" s="320"/>
      <c r="AC757" s="320"/>
      <c r="AD757" s="320"/>
    </row>
    <row r="758" spans="1:30" ht="15.75" customHeight="1">
      <c r="A758" s="320"/>
      <c r="B758" s="320"/>
      <c r="C758" s="320"/>
      <c r="D758" s="320"/>
      <c r="E758" s="337"/>
      <c r="F758" s="320"/>
      <c r="G758" s="320"/>
      <c r="H758" s="320"/>
      <c r="I758" s="320"/>
      <c r="J758" s="320"/>
      <c r="K758" s="338"/>
      <c r="L758" s="320"/>
      <c r="M758" s="320"/>
      <c r="N758" s="320"/>
      <c r="O758" s="320"/>
      <c r="P758" s="320"/>
      <c r="Q758" s="320"/>
      <c r="R758" s="320"/>
      <c r="S758" s="320"/>
      <c r="T758" s="320"/>
      <c r="U758" s="320"/>
      <c r="V758" s="320"/>
      <c r="W758" s="320"/>
      <c r="X758" s="320"/>
      <c r="Y758" s="320"/>
      <c r="Z758" s="320"/>
      <c r="AA758" s="320"/>
      <c r="AB758" s="320"/>
      <c r="AC758" s="320"/>
      <c r="AD758" s="320"/>
    </row>
    <row r="759" spans="1:30" ht="15.75" customHeight="1">
      <c r="A759" s="320"/>
      <c r="B759" s="320"/>
      <c r="C759" s="320"/>
      <c r="D759" s="320"/>
      <c r="E759" s="337"/>
      <c r="F759" s="320"/>
      <c r="G759" s="320"/>
      <c r="H759" s="320"/>
      <c r="I759" s="320"/>
      <c r="J759" s="320"/>
      <c r="K759" s="338"/>
      <c r="L759" s="320"/>
      <c r="M759" s="320"/>
      <c r="N759" s="320"/>
      <c r="O759" s="320"/>
      <c r="P759" s="320"/>
      <c r="Q759" s="320"/>
      <c r="R759" s="320"/>
      <c r="S759" s="320"/>
      <c r="T759" s="320"/>
      <c r="U759" s="320"/>
      <c r="V759" s="320"/>
      <c r="W759" s="320"/>
      <c r="X759" s="320"/>
      <c r="Y759" s="320"/>
      <c r="Z759" s="320"/>
      <c r="AA759" s="320"/>
      <c r="AB759" s="320"/>
      <c r="AC759" s="320"/>
      <c r="AD759" s="320"/>
    </row>
    <row r="760" spans="1:30" ht="15.75" customHeight="1">
      <c r="A760" s="320"/>
      <c r="B760" s="320"/>
      <c r="C760" s="320"/>
      <c r="D760" s="320"/>
      <c r="E760" s="337"/>
      <c r="F760" s="320"/>
      <c r="G760" s="320"/>
      <c r="H760" s="320"/>
      <c r="I760" s="320"/>
      <c r="J760" s="320"/>
      <c r="K760" s="338"/>
      <c r="L760" s="320"/>
      <c r="M760" s="320"/>
      <c r="N760" s="320"/>
      <c r="O760" s="320"/>
      <c r="P760" s="320"/>
      <c r="Q760" s="320"/>
      <c r="R760" s="320"/>
      <c r="S760" s="320"/>
      <c r="T760" s="320"/>
      <c r="U760" s="320"/>
      <c r="V760" s="320"/>
      <c r="W760" s="320"/>
      <c r="X760" s="320"/>
      <c r="Y760" s="320"/>
      <c r="Z760" s="320"/>
      <c r="AA760" s="320"/>
      <c r="AB760" s="320"/>
      <c r="AC760" s="320"/>
      <c r="AD760" s="320"/>
    </row>
    <row r="761" spans="1:30" ht="15.75" customHeight="1">
      <c r="A761" s="320"/>
      <c r="B761" s="320"/>
      <c r="C761" s="320"/>
      <c r="D761" s="320"/>
      <c r="E761" s="337"/>
      <c r="F761" s="320"/>
      <c r="G761" s="320"/>
      <c r="H761" s="320"/>
      <c r="I761" s="320"/>
      <c r="J761" s="320"/>
      <c r="K761" s="338"/>
      <c r="L761" s="320"/>
      <c r="M761" s="320"/>
      <c r="N761" s="320"/>
      <c r="O761" s="320"/>
      <c r="P761" s="320"/>
      <c r="Q761" s="320"/>
      <c r="R761" s="320"/>
      <c r="S761" s="320"/>
      <c r="T761" s="320"/>
      <c r="U761" s="320"/>
      <c r="V761" s="320"/>
      <c r="W761" s="320"/>
      <c r="X761" s="320"/>
      <c r="Y761" s="320"/>
      <c r="Z761" s="320"/>
      <c r="AA761" s="320"/>
      <c r="AB761" s="320"/>
      <c r="AC761" s="320"/>
      <c r="AD761" s="320"/>
    </row>
    <row r="762" spans="1:30" ht="15.75" customHeight="1">
      <c r="A762" s="320"/>
      <c r="B762" s="320"/>
      <c r="C762" s="320"/>
      <c r="D762" s="320"/>
      <c r="E762" s="337"/>
      <c r="F762" s="320"/>
      <c r="G762" s="320"/>
      <c r="H762" s="320"/>
      <c r="I762" s="320"/>
      <c r="J762" s="320"/>
      <c r="K762" s="338"/>
      <c r="L762" s="320"/>
      <c r="M762" s="320"/>
      <c r="N762" s="320"/>
      <c r="O762" s="320"/>
      <c r="P762" s="320"/>
      <c r="Q762" s="320"/>
      <c r="R762" s="320"/>
      <c r="S762" s="320"/>
      <c r="T762" s="320"/>
      <c r="U762" s="320"/>
      <c r="V762" s="320"/>
      <c r="W762" s="320"/>
      <c r="X762" s="320"/>
      <c r="Y762" s="320"/>
      <c r="Z762" s="320"/>
      <c r="AA762" s="320"/>
      <c r="AB762" s="320"/>
      <c r="AC762" s="320"/>
      <c r="AD762" s="320"/>
    </row>
    <row r="763" spans="1:30" ht="15.75" customHeight="1">
      <c r="A763" s="320"/>
      <c r="B763" s="320"/>
      <c r="C763" s="320"/>
      <c r="D763" s="320"/>
      <c r="E763" s="337"/>
      <c r="F763" s="320"/>
      <c r="G763" s="320"/>
      <c r="H763" s="320"/>
      <c r="I763" s="320"/>
      <c r="J763" s="320"/>
      <c r="K763" s="338"/>
      <c r="L763" s="320"/>
      <c r="M763" s="320"/>
      <c r="N763" s="320"/>
      <c r="O763" s="320"/>
      <c r="P763" s="320"/>
      <c r="Q763" s="320"/>
      <c r="R763" s="320"/>
      <c r="S763" s="320"/>
      <c r="T763" s="320"/>
      <c r="U763" s="320"/>
      <c r="V763" s="320"/>
      <c r="W763" s="320"/>
      <c r="X763" s="320"/>
      <c r="Y763" s="320"/>
      <c r="Z763" s="320"/>
      <c r="AA763" s="320"/>
      <c r="AB763" s="320"/>
      <c r="AC763" s="320"/>
      <c r="AD763" s="320"/>
    </row>
    <row r="764" spans="1:30" ht="15.75" customHeight="1">
      <c r="A764" s="320"/>
      <c r="B764" s="320"/>
      <c r="C764" s="320"/>
      <c r="D764" s="320"/>
      <c r="E764" s="337"/>
      <c r="F764" s="320"/>
      <c r="G764" s="320"/>
      <c r="H764" s="320"/>
      <c r="I764" s="320"/>
      <c r="J764" s="320"/>
      <c r="K764" s="338"/>
      <c r="L764" s="320"/>
      <c r="M764" s="320"/>
      <c r="N764" s="320"/>
      <c r="O764" s="320"/>
      <c r="P764" s="320"/>
      <c r="Q764" s="320"/>
      <c r="R764" s="320"/>
      <c r="S764" s="320"/>
      <c r="T764" s="320"/>
      <c r="U764" s="320"/>
      <c r="V764" s="320"/>
      <c r="W764" s="320"/>
      <c r="X764" s="320"/>
      <c r="Y764" s="320"/>
      <c r="Z764" s="320"/>
      <c r="AA764" s="320"/>
      <c r="AB764" s="320"/>
      <c r="AC764" s="320"/>
      <c r="AD764" s="320"/>
    </row>
    <row r="765" spans="1:30" ht="15.75" customHeight="1">
      <c r="A765" s="320"/>
      <c r="B765" s="320"/>
      <c r="C765" s="320"/>
      <c r="D765" s="320"/>
      <c r="E765" s="337"/>
      <c r="F765" s="320"/>
      <c r="G765" s="320"/>
      <c r="H765" s="320"/>
      <c r="I765" s="320"/>
      <c r="J765" s="320"/>
      <c r="K765" s="338"/>
      <c r="L765" s="320"/>
      <c r="M765" s="320"/>
      <c r="N765" s="320"/>
      <c r="O765" s="320"/>
      <c r="P765" s="320"/>
      <c r="Q765" s="320"/>
      <c r="R765" s="320"/>
      <c r="S765" s="320"/>
      <c r="T765" s="320"/>
      <c r="U765" s="320"/>
      <c r="V765" s="320"/>
      <c r="W765" s="320"/>
      <c r="X765" s="320"/>
      <c r="Y765" s="320"/>
      <c r="Z765" s="320"/>
      <c r="AA765" s="320"/>
      <c r="AB765" s="320"/>
      <c r="AC765" s="320"/>
      <c r="AD765" s="320"/>
    </row>
    <row r="766" spans="1:30" ht="15.75" customHeight="1">
      <c r="A766" s="320"/>
      <c r="B766" s="320"/>
      <c r="C766" s="320"/>
      <c r="D766" s="320"/>
      <c r="E766" s="337"/>
      <c r="F766" s="320"/>
      <c r="G766" s="320"/>
      <c r="H766" s="320"/>
      <c r="I766" s="320"/>
      <c r="J766" s="320"/>
      <c r="K766" s="338"/>
      <c r="L766" s="320"/>
      <c r="M766" s="320"/>
      <c r="N766" s="320"/>
      <c r="O766" s="320"/>
      <c r="P766" s="320"/>
      <c r="Q766" s="320"/>
      <c r="R766" s="320"/>
      <c r="S766" s="320"/>
      <c r="T766" s="320"/>
      <c r="U766" s="320"/>
      <c r="V766" s="320"/>
      <c r="W766" s="320"/>
      <c r="X766" s="320"/>
      <c r="Y766" s="320"/>
      <c r="Z766" s="320"/>
      <c r="AA766" s="320"/>
      <c r="AB766" s="320"/>
      <c r="AC766" s="320"/>
      <c r="AD766" s="320"/>
    </row>
    <row r="767" spans="1:30" ht="15.75" customHeight="1">
      <c r="A767" s="320"/>
      <c r="B767" s="320"/>
      <c r="C767" s="320"/>
      <c r="D767" s="320"/>
      <c r="E767" s="337"/>
      <c r="F767" s="320"/>
      <c r="G767" s="320"/>
      <c r="H767" s="320"/>
      <c r="I767" s="320"/>
      <c r="J767" s="320"/>
      <c r="K767" s="338"/>
      <c r="L767" s="320"/>
      <c r="M767" s="320"/>
      <c r="N767" s="320"/>
      <c r="O767" s="320"/>
      <c r="P767" s="320"/>
      <c r="Q767" s="320"/>
      <c r="R767" s="320"/>
      <c r="S767" s="320"/>
      <c r="T767" s="320"/>
      <c r="U767" s="320"/>
      <c r="V767" s="320"/>
      <c r="W767" s="320"/>
      <c r="X767" s="320"/>
      <c r="Y767" s="320"/>
      <c r="Z767" s="320"/>
      <c r="AA767" s="320"/>
      <c r="AB767" s="320"/>
      <c r="AC767" s="320"/>
      <c r="AD767" s="320"/>
    </row>
    <row r="768" spans="1:30" ht="15.75" customHeight="1">
      <c r="A768" s="320"/>
      <c r="B768" s="320"/>
      <c r="C768" s="320"/>
      <c r="D768" s="320"/>
      <c r="E768" s="337"/>
      <c r="F768" s="320"/>
      <c r="G768" s="320"/>
      <c r="H768" s="320"/>
      <c r="I768" s="320"/>
      <c r="J768" s="320"/>
      <c r="K768" s="338"/>
      <c r="L768" s="320"/>
      <c r="M768" s="320"/>
      <c r="N768" s="320"/>
      <c r="O768" s="320"/>
      <c r="P768" s="320"/>
      <c r="Q768" s="320"/>
      <c r="R768" s="320"/>
      <c r="S768" s="320"/>
      <c r="T768" s="320"/>
      <c r="U768" s="320"/>
      <c r="V768" s="320"/>
      <c r="W768" s="320"/>
      <c r="X768" s="320"/>
      <c r="Y768" s="320"/>
      <c r="Z768" s="320"/>
      <c r="AA768" s="320"/>
      <c r="AB768" s="320"/>
      <c r="AC768" s="320"/>
      <c r="AD768" s="320"/>
    </row>
    <row r="769" spans="1:30" ht="15.75" customHeight="1">
      <c r="A769" s="320"/>
      <c r="B769" s="320"/>
      <c r="C769" s="320"/>
      <c r="D769" s="320"/>
      <c r="E769" s="337"/>
      <c r="F769" s="320"/>
      <c r="G769" s="320"/>
      <c r="H769" s="320"/>
      <c r="I769" s="320"/>
      <c r="J769" s="320"/>
      <c r="K769" s="338"/>
      <c r="L769" s="320"/>
      <c r="M769" s="320"/>
      <c r="N769" s="320"/>
      <c r="O769" s="320"/>
      <c r="P769" s="320"/>
      <c r="Q769" s="320"/>
      <c r="R769" s="320"/>
      <c r="S769" s="320"/>
      <c r="T769" s="320"/>
      <c r="U769" s="320"/>
      <c r="V769" s="320"/>
      <c r="W769" s="320"/>
      <c r="X769" s="320"/>
      <c r="Y769" s="320"/>
      <c r="Z769" s="320"/>
      <c r="AA769" s="320"/>
      <c r="AB769" s="320"/>
      <c r="AC769" s="320"/>
      <c r="AD769" s="320"/>
    </row>
    <row r="770" spans="1:30" ht="15.75" customHeight="1">
      <c r="A770" s="320"/>
      <c r="B770" s="320"/>
      <c r="C770" s="320"/>
      <c r="D770" s="320"/>
      <c r="E770" s="337"/>
      <c r="F770" s="320"/>
      <c r="G770" s="320"/>
      <c r="H770" s="320"/>
      <c r="I770" s="320"/>
      <c r="J770" s="320"/>
      <c r="K770" s="338"/>
      <c r="L770" s="320"/>
      <c r="M770" s="320"/>
      <c r="N770" s="320"/>
      <c r="O770" s="320"/>
      <c r="P770" s="320"/>
      <c r="Q770" s="320"/>
      <c r="R770" s="320"/>
      <c r="S770" s="320"/>
      <c r="T770" s="320"/>
      <c r="U770" s="320"/>
      <c r="V770" s="320"/>
      <c r="W770" s="320"/>
      <c r="X770" s="320"/>
      <c r="Y770" s="320"/>
      <c r="Z770" s="320"/>
      <c r="AA770" s="320"/>
      <c r="AB770" s="320"/>
      <c r="AC770" s="320"/>
      <c r="AD770" s="320"/>
    </row>
    <row r="771" spans="1:30" ht="15.75" customHeight="1">
      <c r="A771" s="320"/>
      <c r="B771" s="320"/>
      <c r="C771" s="320"/>
      <c r="D771" s="320"/>
      <c r="E771" s="337"/>
      <c r="F771" s="320"/>
      <c r="G771" s="320"/>
      <c r="H771" s="320"/>
      <c r="I771" s="320"/>
      <c r="J771" s="320"/>
      <c r="K771" s="338"/>
      <c r="L771" s="320"/>
      <c r="M771" s="320"/>
      <c r="N771" s="320"/>
      <c r="O771" s="320"/>
      <c r="P771" s="320"/>
      <c r="Q771" s="320"/>
      <c r="R771" s="320"/>
      <c r="S771" s="320"/>
      <c r="T771" s="320"/>
      <c r="U771" s="320"/>
      <c r="V771" s="320"/>
      <c r="W771" s="320"/>
      <c r="X771" s="320"/>
      <c r="Y771" s="320"/>
      <c r="Z771" s="320"/>
      <c r="AA771" s="320"/>
      <c r="AB771" s="320"/>
      <c r="AC771" s="320"/>
      <c r="AD771" s="320"/>
    </row>
    <row r="772" spans="1:30" ht="15.75" customHeight="1">
      <c r="A772" s="320"/>
      <c r="B772" s="320"/>
      <c r="C772" s="320"/>
      <c r="D772" s="320"/>
      <c r="E772" s="337"/>
      <c r="F772" s="320"/>
      <c r="G772" s="320"/>
      <c r="H772" s="320"/>
      <c r="I772" s="320"/>
      <c r="J772" s="320"/>
      <c r="K772" s="338"/>
      <c r="L772" s="320"/>
      <c r="M772" s="320"/>
      <c r="N772" s="320"/>
      <c r="O772" s="320"/>
      <c r="P772" s="320"/>
      <c r="Q772" s="320"/>
      <c r="R772" s="320"/>
      <c r="S772" s="320"/>
      <c r="T772" s="320"/>
      <c r="U772" s="320"/>
      <c r="V772" s="320"/>
      <c r="W772" s="320"/>
      <c r="X772" s="320"/>
      <c r="Y772" s="320"/>
      <c r="Z772" s="320"/>
      <c r="AA772" s="320"/>
      <c r="AB772" s="320"/>
      <c r="AC772" s="320"/>
      <c r="AD772" s="320"/>
    </row>
    <row r="773" spans="1:30" ht="15.75" customHeight="1">
      <c r="A773" s="320"/>
      <c r="B773" s="320"/>
      <c r="C773" s="320"/>
      <c r="D773" s="320"/>
      <c r="E773" s="337"/>
      <c r="F773" s="320"/>
      <c r="G773" s="320"/>
      <c r="H773" s="320"/>
      <c r="I773" s="320"/>
      <c r="J773" s="320"/>
      <c r="K773" s="338"/>
      <c r="L773" s="320"/>
      <c r="M773" s="320"/>
      <c r="N773" s="320"/>
      <c r="O773" s="320"/>
      <c r="P773" s="320"/>
      <c r="Q773" s="320"/>
      <c r="R773" s="320"/>
      <c r="S773" s="320"/>
      <c r="T773" s="320"/>
      <c r="U773" s="320"/>
      <c r="V773" s="320"/>
      <c r="W773" s="320"/>
      <c r="X773" s="320"/>
      <c r="Y773" s="320"/>
      <c r="Z773" s="320"/>
      <c r="AA773" s="320"/>
      <c r="AB773" s="320"/>
      <c r="AC773" s="320"/>
      <c r="AD773" s="320"/>
    </row>
    <row r="774" spans="1:30" ht="15.75" customHeight="1">
      <c r="A774" s="320"/>
      <c r="B774" s="320"/>
      <c r="C774" s="320"/>
      <c r="D774" s="320"/>
      <c r="E774" s="337"/>
      <c r="F774" s="320"/>
      <c r="G774" s="320"/>
      <c r="H774" s="320"/>
      <c r="I774" s="320"/>
      <c r="J774" s="320"/>
      <c r="K774" s="338"/>
      <c r="L774" s="320"/>
      <c r="M774" s="320"/>
      <c r="N774" s="320"/>
      <c r="O774" s="320"/>
      <c r="P774" s="320"/>
      <c r="Q774" s="320"/>
      <c r="R774" s="320"/>
      <c r="S774" s="320"/>
      <c r="T774" s="320"/>
      <c r="U774" s="320"/>
      <c r="V774" s="320"/>
      <c r="W774" s="320"/>
      <c r="X774" s="320"/>
      <c r="Y774" s="320"/>
      <c r="Z774" s="320"/>
      <c r="AA774" s="320"/>
      <c r="AB774" s="320"/>
      <c r="AC774" s="320"/>
      <c r="AD774" s="320"/>
    </row>
    <row r="775" spans="1:30" ht="15.75" customHeight="1">
      <c r="A775" s="320"/>
      <c r="B775" s="320"/>
      <c r="C775" s="320"/>
      <c r="D775" s="320"/>
      <c r="E775" s="337"/>
      <c r="F775" s="320"/>
      <c r="G775" s="320"/>
      <c r="H775" s="320"/>
      <c r="I775" s="320"/>
      <c r="J775" s="320"/>
      <c r="K775" s="338"/>
      <c r="L775" s="320"/>
      <c r="M775" s="320"/>
      <c r="N775" s="320"/>
      <c r="O775" s="320"/>
      <c r="P775" s="320"/>
      <c r="Q775" s="320"/>
      <c r="R775" s="320"/>
      <c r="S775" s="320"/>
      <c r="T775" s="320"/>
      <c r="U775" s="320"/>
      <c r="V775" s="320"/>
      <c r="W775" s="320"/>
      <c r="X775" s="320"/>
      <c r="Y775" s="320"/>
      <c r="Z775" s="320"/>
      <c r="AA775" s="320"/>
      <c r="AB775" s="320"/>
      <c r="AC775" s="320"/>
      <c r="AD775" s="320"/>
    </row>
    <row r="776" spans="1:30" ht="15.75" customHeight="1">
      <c r="A776" s="320"/>
      <c r="B776" s="320"/>
      <c r="C776" s="320"/>
      <c r="D776" s="320"/>
      <c r="E776" s="337"/>
      <c r="F776" s="320"/>
      <c r="G776" s="320"/>
      <c r="H776" s="320"/>
      <c r="I776" s="320"/>
      <c r="J776" s="320"/>
      <c r="K776" s="338"/>
      <c r="L776" s="320"/>
      <c r="M776" s="320"/>
      <c r="N776" s="320"/>
      <c r="O776" s="320"/>
      <c r="P776" s="320"/>
      <c r="Q776" s="320"/>
      <c r="R776" s="320"/>
      <c r="S776" s="320"/>
      <c r="T776" s="320"/>
      <c r="U776" s="320"/>
      <c r="V776" s="320"/>
      <c r="W776" s="320"/>
      <c r="X776" s="320"/>
      <c r="Y776" s="320"/>
      <c r="Z776" s="320"/>
      <c r="AA776" s="320"/>
      <c r="AB776" s="320"/>
      <c r="AC776" s="320"/>
      <c r="AD776" s="320"/>
    </row>
    <row r="777" spans="1:30" ht="15.75" customHeight="1">
      <c r="A777" s="320"/>
      <c r="B777" s="320"/>
      <c r="C777" s="320"/>
      <c r="D777" s="320"/>
      <c r="E777" s="337"/>
      <c r="F777" s="320"/>
      <c r="G777" s="320"/>
      <c r="H777" s="320"/>
      <c r="I777" s="320"/>
      <c r="J777" s="320"/>
      <c r="K777" s="338"/>
      <c r="L777" s="320"/>
      <c r="M777" s="320"/>
      <c r="N777" s="320"/>
      <c r="O777" s="320"/>
      <c r="P777" s="320"/>
      <c r="Q777" s="320"/>
      <c r="R777" s="320"/>
      <c r="S777" s="320"/>
      <c r="T777" s="320"/>
      <c r="U777" s="320"/>
      <c r="V777" s="320"/>
      <c r="W777" s="320"/>
      <c r="X777" s="320"/>
      <c r="Y777" s="320"/>
      <c r="Z777" s="320"/>
      <c r="AA777" s="320"/>
      <c r="AB777" s="320"/>
      <c r="AC777" s="320"/>
      <c r="AD777" s="320"/>
    </row>
    <row r="778" spans="1:30" ht="15.75" customHeight="1">
      <c r="A778" s="320"/>
      <c r="B778" s="320"/>
      <c r="C778" s="320"/>
      <c r="D778" s="320"/>
      <c r="E778" s="337"/>
      <c r="F778" s="320"/>
      <c r="G778" s="320"/>
      <c r="H778" s="320"/>
      <c r="I778" s="320"/>
      <c r="J778" s="320"/>
      <c r="K778" s="338"/>
      <c r="L778" s="320"/>
      <c r="M778" s="320"/>
      <c r="N778" s="320"/>
      <c r="O778" s="320"/>
      <c r="P778" s="320"/>
      <c r="Q778" s="320"/>
      <c r="R778" s="320"/>
      <c r="S778" s="320"/>
      <c r="T778" s="320"/>
      <c r="U778" s="320"/>
      <c r="V778" s="320"/>
      <c r="W778" s="320"/>
      <c r="X778" s="320"/>
      <c r="Y778" s="320"/>
      <c r="Z778" s="320"/>
      <c r="AA778" s="320"/>
      <c r="AB778" s="320"/>
      <c r="AC778" s="320"/>
      <c r="AD778" s="320"/>
    </row>
    <row r="779" spans="1:30" ht="15.75" customHeight="1">
      <c r="A779" s="320"/>
      <c r="B779" s="320"/>
      <c r="C779" s="320"/>
      <c r="D779" s="320"/>
      <c r="E779" s="337"/>
      <c r="F779" s="320"/>
      <c r="G779" s="320"/>
      <c r="H779" s="320"/>
      <c r="I779" s="320"/>
      <c r="J779" s="320"/>
      <c r="K779" s="338"/>
      <c r="L779" s="320"/>
      <c r="M779" s="320"/>
      <c r="N779" s="320"/>
      <c r="O779" s="320"/>
      <c r="P779" s="320"/>
      <c r="Q779" s="320"/>
      <c r="R779" s="320"/>
      <c r="S779" s="320"/>
      <c r="T779" s="320"/>
      <c r="U779" s="320"/>
      <c r="V779" s="320"/>
      <c r="W779" s="320"/>
      <c r="X779" s="320"/>
      <c r="Y779" s="320"/>
      <c r="Z779" s="320"/>
      <c r="AA779" s="320"/>
      <c r="AB779" s="320"/>
      <c r="AC779" s="320"/>
      <c r="AD779" s="320"/>
    </row>
    <row r="780" spans="1:30" ht="15.75" customHeight="1">
      <c r="A780" s="320"/>
      <c r="B780" s="320"/>
      <c r="C780" s="320"/>
      <c r="D780" s="320"/>
      <c r="E780" s="337"/>
      <c r="F780" s="320"/>
      <c r="G780" s="320"/>
      <c r="H780" s="320"/>
      <c r="I780" s="320"/>
      <c r="J780" s="320"/>
      <c r="K780" s="338"/>
      <c r="L780" s="320"/>
      <c r="M780" s="320"/>
      <c r="N780" s="320"/>
      <c r="O780" s="320"/>
      <c r="P780" s="320"/>
      <c r="Q780" s="320"/>
      <c r="R780" s="320"/>
      <c r="S780" s="320"/>
      <c r="T780" s="320"/>
      <c r="U780" s="320"/>
      <c r="V780" s="320"/>
      <c r="W780" s="320"/>
      <c r="X780" s="320"/>
      <c r="Y780" s="320"/>
      <c r="Z780" s="320"/>
      <c r="AA780" s="320"/>
      <c r="AB780" s="320"/>
      <c r="AC780" s="320"/>
      <c r="AD780" s="320"/>
    </row>
    <row r="781" spans="1:30" ht="15.75" customHeight="1">
      <c r="A781" s="320"/>
      <c r="B781" s="320"/>
      <c r="C781" s="320"/>
      <c r="D781" s="320"/>
      <c r="E781" s="337"/>
      <c r="F781" s="320"/>
      <c r="G781" s="320"/>
      <c r="H781" s="320"/>
      <c r="I781" s="320"/>
      <c r="J781" s="320"/>
      <c r="K781" s="338"/>
      <c r="L781" s="320"/>
      <c r="M781" s="320"/>
      <c r="N781" s="320"/>
      <c r="O781" s="320"/>
      <c r="P781" s="320"/>
      <c r="Q781" s="320"/>
      <c r="R781" s="320"/>
      <c r="S781" s="320"/>
      <c r="T781" s="320"/>
      <c r="U781" s="320"/>
      <c r="V781" s="320"/>
      <c r="W781" s="320"/>
      <c r="X781" s="320"/>
      <c r="Y781" s="320"/>
      <c r="Z781" s="320"/>
      <c r="AA781" s="320"/>
      <c r="AB781" s="320"/>
      <c r="AC781" s="320"/>
      <c r="AD781" s="320"/>
    </row>
    <row r="782" spans="1:30" ht="15.75" customHeight="1">
      <c r="A782" s="320"/>
      <c r="B782" s="320"/>
      <c r="C782" s="320"/>
      <c r="D782" s="320"/>
      <c r="E782" s="337"/>
      <c r="F782" s="320"/>
      <c r="G782" s="320"/>
      <c r="H782" s="320"/>
      <c r="I782" s="320"/>
      <c r="J782" s="320"/>
      <c r="K782" s="338"/>
      <c r="L782" s="320"/>
      <c r="M782" s="320"/>
      <c r="N782" s="320"/>
      <c r="O782" s="320"/>
      <c r="P782" s="320"/>
      <c r="Q782" s="320"/>
      <c r="R782" s="320"/>
      <c r="S782" s="320"/>
      <c r="T782" s="320"/>
      <c r="U782" s="320"/>
      <c r="V782" s="320"/>
      <c r="W782" s="320"/>
      <c r="X782" s="320"/>
      <c r="Y782" s="320"/>
      <c r="Z782" s="320"/>
      <c r="AA782" s="320"/>
      <c r="AB782" s="320"/>
      <c r="AC782" s="320"/>
      <c r="AD782" s="320"/>
    </row>
    <row r="783" spans="1:30" ht="15.75" customHeight="1">
      <c r="A783" s="320"/>
      <c r="B783" s="320"/>
      <c r="C783" s="320"/>
      <c r="D783" s="320"/>
      <c r="E783" s="337"/>
      <c r="F783" s="320"/>
      <c r="G783" s="320"/>
      <c r="H783" s="320"/>
      <c r="I783" s="320"/>
      <c r="J783" s="320"/>
      <c r="K783" s="338"/>
      <c r="L783" s="320"/>
      <c r="M783" s="320"/>
      <c r="N783" s="320"/>
      <c r="O783" s="320"/>
      <c r="P783" s="320"/>
      <c r="Q783" s="320"/>
      <c r="R783" s="320"/>
      <c r="S783" s="320"/>
      <c r="T783" s="320"/>
      <c r="U783" s="320"/>
      <c r="V783" s="320"/>
      <c r="W783" s="320"/>
      <c r="X783" s="320"/>
      <c r="Y783" s="320"/>
      <c r="Z783" s="320"/>
      <c r="AA783" s="320"/>
      <c r="AB783" s="320"/>
      <c r="AC783" s="320"/>
      <c r="AD783" s="320"/>
    </row>
    <row r="784" spans="1:30" ht="15.75" customHeight="1">
      <c r="A784" s="320"/>
      <c r="B784" s="320"/>
      <c r="C784" s="320"/>
      <c r="D784" s="320"/>
      <c r="E784" s="337"/>
      <c r="F784" s="320"/>
      <c r="G784" s="320"/>
      <c r="H784" s="320"/>
      <c r="I784" s="320"/>
      <c r="J784" s="320"/>
      <c r="K784" s="338"/>
      <c r="L784" s="320"/>
      <c r="M784" s="320"/>
      <c r="N784" s="320"/>
      <c r="O784" s="320"/>
      <c r="P784" s="320"/>
      <c r="Q784" s="320"/>
      <c r="R784" s="320"/>
      <c r="S784" s="320"/>
      <c r="T784" s="320"/>
      <c r="U784" s="320"/>
      <c r="V784" s="320"/>
      <c r="W784" s="320"/>
      <c r="X784" s="320"/>
      <c r="Y784" s="320"/>
      <c r="Z784" s="320"/>
      <c r="AA784" s="320"/>
      <c r="AB784" s="320"/>
      <c r="AC784" s="320"/>
      <c r="AD784" s="320"/>
    </row>
    <row r="785" spans="1:30" ht="15.75" customHeight="1">
      <c r="A785" s="320"/>
      <c r="B785" s="320"/>
      <c r="C785" s="320"/>
      <c r="D785" s="320"/>
      <c r="E785" s="337"/>
      <c r="F785" s="320"/>
      <c r="G785" s="320"/>
      <c r="H785" s="320"/>
      <c r="I785" s="320"/>
      <c r="J785" s="320"/>
      <c r="K785" s="338"/>
      <c r="L785" s="320"/>
      <c r="M785" s="320"/>
      <c r="N785" s="320"/>
      <c r="O785" s="320"/>
      <c r="P785" s="320"/>
      <c r="Q785" s="320"/>
      <c r="R785" s="320"/>
      <c r="S785" s="320"/>
      <c r="T785" s="320"/>
      <c r="U785" s="320"/>
      <c r="V785" s="320"/>
      <c r="W785" s="320"/>
      <c r="X785" s="320"/>
      <c r="Y785" s="320"/>
      <c r="Z785" s="320"/>
      <c r="AA785" s="320"/>
      <c r="AB785" s="320"/>
      <c r="AC785" s="320"/>
      <c r="AD785" s="320"/>
    </row>
    <row r="786" spans="1:30" ht="15.75" customHeight="1">
      <c r="A786" s="320"/>
      <c r="B786" s="320"/>
      <c r="C786" s="320"/>
      <c r="D786" s="320"/>
      <c r="E786" s="337"/>
      <c r="F786" s="320"/>
      <c r="G786" s="320"/>
      <c r="H786" s="320"/>
      <c r="I786" s="320"/>
      <c r="J786" s="320"/>
      <c r="K786" s="338"/>
      <c r="L786" s="320"/>
      <c r="M786" s="320"/>
      <c r="N786" s="320"/>
      <c r="O786" s="320"/>
      <c r="P786" s="320"/>
      <c r="Q786" s="320"/>
      <c r="R786" s="320"/>
      <c r="S786" s="320"/>
      <c r="T786" s="320"/>
      <c r="U786" s="320"/>
      <c r="V786" s="320"/>
      <c r="W786" s="320"/>
      <c r="X786" s="320"/>
      <c r="Y786" s="320"/>
      <c r="Z786" s="320"/>
      <c r="AA786" s="320"/>
      <c r="AB786" s="320"/>
      <c r="AC786" s="320"/>
      <c r="AD786" s="320"/>
    </row>
    <row r="787" spans="1:30" ht="15.75" customHeight="1">
      <c r="A787" s="320"/>
      <c r="B787" s="320"/>
      <c r="C787" s="320"/>
      <c r="D787" s="320"/>
      <c r="E787" s="337"/>
      <c r="F787" s="320"/>
      <c r="G787" s="320"/>
      <c r="H787" s="320"/>
      <c r="I787" s="320"/>
      <c r="J787" s="320"/>
      <c r="K787" s="338"/>
      <c r="L787" s="320"/>
      <c r="M787" s="320"/>
      <c r="N787" s="320"/>
      <c r="O787" s="320"/>
      <c r="P787" s="320"/>
      <c r="Q787" s="320"/>
      <c r="R787" s="320"/>
      <c r="S787" s="320"/>
      <c r="T787" s="320"/>
      <c r="U787" s="320"/>
      <c r="V787" s="320"/>
      <c r="W787" s="320"/>
      <c r="X787" s="320"/>
      <c r="Y787" s="320"/>
      <c r="Z787" s="320"/>
      <c r="AA787" s="320"/>
      <c r="AB787" s="320"/>
      <c r="AC787" s="320"/>
      <c r="AD787" s="320"/>
    </row>
    <row r="788" spans="1:30" ht="15.75" customHeight="1">
      <c r="A788" s="320"/>
      <c r="B788" s="320"/>
      <c r="C788" s="320"/>
      <c r="D788" s="320"/>
      <c r="E788" s="337"/>
      <c r="F788" s="320"/>
      <c r="G788" s="320"/>
      <c r="H788" s="320"/>
      <c r="I788" s="320"/>
      <c r="J788" s="320"/>
      <c r="K788" s="338"/>
      <c r="L788" s="320"/>
      <c r="M788" s="320"/>
      <c r="N788" s="320"/>
      <c r="O788" s="320"/>
      <c r="P788" s="320"/>
      <c r="Q788" s="320"/>
      <c r="R788" s="320"/>
      <c r="S788" s="320"/>
      <c r="T788" s="320"/>
      <c r="U788" s="320"/>
      <c r="V788" s="320"/>
      <c r="W788" s="320"/>
      <c r="X788" s="320"/>
      <c r="Y788" s="320"/>
      <c r="Z788" s="320"/>
      <c r="AA788" s="320"/>
      <c r="AB788" s="320"/>
      <c r="AC788" s="320"/>
      <c r="AD788" s="320"/>
    </row>
    <row r="789" spans="1:30" ht="15.75" customHeight="1">
      <c r="A789" s="320"/>
      <c r="B789" s="320"/>
      <c r="C789" s="320"/>
      <c r="D789" s="320"/>
      <c r="E789" s="337"/>
      <c r="F789" s="320"/>
      <c r="G789" s="320"/>
      <c r="H789" s="320"/>
      <c r="I789" s="320"/>
      <c r="J789" s="320"/>
      <c r="K789" s="338"/>
      <c r="L789" s="320"/>
      <c r="M789" s="320"/>
      <c r="N789" s="320"/>
      <c r="O789" s="320"/>
      <c r="P789" s="320"/>
      <c r="Q789" s="320"/>
      <c r="R789" s="320"/>
      <c r="S789" s="320"/>
      <c r="T789" s="320"/>
      <c r="U789" s="320"/>
      <c r="V789" s="320"/>
      <c r="W789" s="320"/>
      <c r="X789" s="320"/>
      <c r="Y789" s="320"/>
      <c r="Z789" s="320"/>
      <c r="AA789" s="320"/>
      <c r="AB789" s="320"/>
      <c r="AC789" s="320"/>
      <c r="AD789" s="320"/>
    </row>
    <row r="790" spans="1:30" ht="15.75" customHeight="1">
      <c r="A790" s="320"/>
      <c r="B790" s="320"/>
      <c r="C790" s="320"/>
      <c r="D790" s="320"/>
      <c r="E790" s="337"/>
      <c r="F790" s="320"/>
      <c r="G790" s="320"/>
      <c r="H790" s="320"/>
      <c r="I790" s="320"/>
      <c r="J790" s="320"/>
      <c r="K790" s="338"/>
      <c r="L790" s="320"/>
      <c r="M790" s="320"/>
      <c r="N790" s="320"/>
      <c r="O790" s="320"/>
      <c r="P790" s="320"/>
      <c r="Q790" s="320"/>
      <c r="R790" s="320"/>
      <c r="S790" s="320"/>
      <c r="T790" s="320"/>
      <c r="U790" s="320"/>
      <c r="V790" s="320"/>
      <c r="W790" s="320"/>
      <c r="X790" s="320"/>
      <c r="Y790" s="320"/>
      <c r="Z790" s="320"/>
      <c r="AA790" s="320"/>
      <c r="AB790" s="320"/>
      <c r="AC790" s="320"/>
      <c r="AD790" s="320"/>
    </row>
    <row r="791" spans="1:30" ht="15.75" customHeight="1">
      <c r="A791" s="320"/>
      <c r="B791" s="320"/>
      <c r="C791" s="320"/>
      <c r="D791" s="320"/>
      <c r="E791" s="337"/>
      <c r="F791" s="320"/>
      <c r="G791" s="320"/>
      <c r="H791" s="320"/>
      <c r="I791" s="320"/>
      <c r="J791" s="320"/>
      <c r="K791" s="338"/>
      <c r="L791" s="320"/>
      <c r="M791" s="320"/>
      <c r="N791" s="320"/>
      <c r="O791" s="320"/>
      <c r="P791" s="320"/>
      <c r="Q791" s="320"/>
      <c r="R791" s="320"/>
      <c r="S791" s="320"/>
      <c r="T791" s="320"/>
      <c r="U791" s="320"/>
      <c r="V791" s="320"/>
      <c r="W791" s="320"/>
      <c r="X791" s="320"/>
      <c r="Y791" s="320"/>
      <c r="Z791" s="320"/>
      <c r="AA791" s="320"/>
      <c r="AB791" s="320"/>
      <c r="AC791" s="320"/>
      <c r="AD791" s="320"/>
    </row>
    <row r="792" spans="1:30" ht="15.75" customHeight="1">
      <c r="A792" s="320"/>
      <c r="B792" s="320"/>
      <c r="C792" s="320"/>
      <c r="D792" s="320"/>
      <c r="E792" s="337"/>
      <c r="F792" s="320"/>
      <c r="G792" s="320"/>
      <c r="H792" s="320"/>
      <c r="I792" s="320"/>
      <c r="J792" s="320"/>
      <c r="K792" s="338"/>
      <c r="L792" s="320"/>
      <c r="M792" s="320"/>
      <c r="N792" s="320"/>
      <c r="O792" s="320"/>
      <c r="P792" s="320"/>
      <c r="Q792" s="320"/>
      <c r="R792" s="320"/>
      <c r="S792" s="320"/>
      <c r="T792" s="320"/>
      <c r="U792" s="320"/>
      <c r="V792" s="320"/>
      <c r="W792" s="320"/>
      <c r="X792" s="320"/>
      <c r="Y792" s="320"/>
      <c r="Z792" s="320"/>
      <c r="AA792" s="320"/>
      <c r="AB792" s="320"/>
      <c r="AC792" s="320"/>
      <c r="AD792" s="320"/>
    </row>
    <row r="793" spans="1:30" ht="15.75" customHeight="1">
      <c r="A793" s="320"/>
      <c r="B793" s="320"/>
      <c r="C793" s="320"/>
      <c r="D793" s="320"/>
      <c r="E793" s="337"/>
      <c r="F793" s="320"/>
      <c r="G793" s="320"/>
      <c r="H793" s="320"/>
      <c r="I793" s="320"/>
      <c r="J793" s="320"/>
      <c r="K793" s="338"/>
      <c r="L793" s="320"/>
      <c r="M793" s="320"/>
      <c r="N793" s="320"/>
      <c r="O793" s="320"/>
      <c r="P793" s="320"/>
      <c r="Q793" s="320"/>
      <c r="R793" s="320"/>
      <c r="S793" s="320"/>
      <c r="T793" s="320"/>
      <c r="U793" s="320"/>
      <c r="V793" s="320"/>
      <c r="W793" s="320"/>
      <c r="X793" s="320"/>
      <c r="Y793" s="320"/>
      <c r="Z793" s="320"/>
      <c r="AA793" s="320"/>
      <c r="AB793" s="320"/>
      <c r="AC793" s="320"/>
      <c r="AD793" s="320"/>
    </row>
    <row r="794" spans="1:30" ht="15.75" customHeight="1">
      <c r="A794" s="320"/>
      <c r="B794" s="320"/>
      <c r="C794" s="320"/>
      <c r="D794" s="320"/>
      <c r="E794" s="337"/>
      <c r="F794" s="320"/>
      <c r="G794" s="320"/>
      <c r="H794" s="320"/>
      <c r="I794" s="320"/>
      <c r="J794" s="320"/>
      <c r="K794" s="338"/>
      <c r="L794" s="320"/>
      <c r="M794" s="320"/>
      <c r="N794" s="320"/>
      <c r="O794" s="320"/>
      <c r="P794" s="320"/>
      <c r="Q794" s="320"/>
      <c r="R794" s="320"/>
      <c r="S794" s="320"/>
      <c r="T794" s="320"/>
      <c r="U794" s="320"/>
      <c r="V794" s="320"/>
      <c r="W794" s="320"/>
      <c r="X794" s="320"/>
      <c r="Y794" s="320"/>
      <c r="Z794" s="320"/>
      <c r="AA794" s="320"/>
      <c r="AB794" s="320"/>
      <c r="AC794" s="320"/>
      <c r="AD794" s="320"/>
    </row>
    <row r="795" spans="1:30" ht="15.75" customHeight="1">
      <c r="A795" s="320"/>
      <c r="B795" s="320"/>
      <c r="C795" s="320"/>
      <c r="D795" s="320"/>
      <c r="E795" s="337"/>
      <c r="F795" s="320"/>
      <c r="G795" s="320"/>
      <c r="H795" s="320"/>
      <c r="I795" s="320"/>
      <c r="J795" s="320"/>
      <c r="K795" s="338"/>
      <c r="L795" s="320"/>
      <c r="M795" s="320"/>
      <c r="N795" s="320"/>
      <c r="O795" s="320"/>
      <c r="P795" s="320"/>
      <c r="Q795" s="320"/>
      <c r="R795" s="320"/>
      <c r="S795" s="320"/>
      <c r="T795" s="320"/>
      <c r="U795" s="320"/>
      <c r="V795" s="320"/>
      <c r="W795" s="320"/>
      <c r="X795" s="320"/>
      <c r="Y795" s="320"/>
      <c r="Z795" s="320"/>
      <c r="AA795" s="320"/>
      <c r="AB795" s="320"/>
      <c r="AC795" s="320"/>
      <c r="AD795" s="320"/>
    </row>
    <row r="796" spans="1:30" ht="15.75" customHeight="1">
      <c r="A796" s="320"/>
      <c r="B796" s="320"/>
      <c r="C796" s="320"/>
      <c r="D796" s="320"/>
      <c r="E796" s="337"/>
      <c r="F796" s="320"/>
      <c r="G796" s="320"/>
      <c r="H796" s="320"/>
      <c r="I796" s="320"/>
      <c r="J796" s="320"/>
      <c r="K796" s="338"/>
      <c r="L796" s="320"/>
      <c r="M796" s="320"/>
      <c r="N796" s="320"/>
      <c r="O796" s="320"/>
      <c r="P796" s="320"/>
      <c r="Q796" s="320"/>
      <c r="R796" s="320"/>
      <c r="S796" s="320"/>
      <c r="T796" s="320"/>
      <c r="U796" s="320"/>
      <c r="V796" s="320"/>
      <c r="W796" s="320"/>
      <c r="X796" s="320"/>
      <c r="Y796" s="320"/>
      <c r="Z796" s="320"/>
      <c r="AA796" s="320"/>
      <c r="AB796" s="320"/>
      <c r="AC796" s="320"/>
      <c r="AD796" s="320"/>
    </row>
    <row r="797" spans="1:30" ht="15.75" customHeight="1">
      <c r="A797" s="320"/>
      <c r="B797" s="320"/>
      <c r="C797" s="320"/>
      <c r="D797" s="320"/>
      <c r="E797" s="337"/>
      <c r="F797" s="320"/>
      <c r="G797" s="320"/>
      <c r="H797" s="320"/>
      <c r="I797" s="320"/>
      <c r="J797" s="320"/>
      <c r="K797" s="338"/>
      <c r="L797" s="320"/>
      <c r="M797" s="320"/>
      <c r="N797" s="320"/>
      <c r="O797" s="320"/>
      <c r="P797" s="320"/>
      <c r="Q797" s="320"/>
      <c r="R797" s="320"/>
      <c r="S797" s="320"/>
      <c r="T797" s="320"/>
      <c r="U797" s="320"/>
      <c r="V797" s="320"/>
      <c r="W797" s="320"/>
      <c r="X797" s="320"/>
      <c r="Y797" s="320"/>
      <c r="Z797" s="320"/>
      <c r="AA797" s="320"/>
      <c r="AB797" s="320"/>
      <c r="AC797" s="320"/>
      <c r="AD797" s="320"/>
    </row>
    <row r="798" spans="1:30" ht="15.75" customHeight="1">
      <c r="A798" s="320"/>
      <c r="B798" s="320"/>
      <c r="C798" s="320"/>
      <c r="D798" s="320"/>
      <c r="E798" s="337"/>
      <c r="F798" s="320"/>
      <c r="G798" s="320"/>
      <c r="H798" s="320"/>
      <c r="I798" s="320"/>
      <c r="J798" s="320"/>
      <c r="K798" s="338"/>
      <c r="L798" s="320"/>
      <c r="M798" s="320"/>
      <c r="N798" s="320"/>
      <c r="O798" s="320"/>
      <c r="P798" s="320"/>
      <c r="Q798" s="320"/>
      <c r="R798" s="320"/>
      <c r="S798" s="320"/>
      <c r="T798" s="320"/>
      <c r="U798" s="320"/>
      <c r="V798" s="320"/>
      <c r="W798" s="320"/>
      <c r="X798" s="320"/>
      <c r="Y798" s="320"/>
      <c r="Z798" s="320"/>
      <c r="AA798" s="320"/>
      <c r="AB798" s="320"/>
      <c r="AC798" s="320"/>
      <c r="AD798" s="320"/>
    </row>
    <row r="799" spans="1:30" ht="15.75" customHeight="1">
      <c r="A799" s="320"/>
      <c r="B799" s="320"/>
      <c r="C799" s="320"/>
      <c r="D799" s="320"/>
      <c r="E799" s="337"/>
      <c r="F799" s="320"/>
      <c r="G799" s="320"/>
      <c r="H799" s="320"/>
      <c r="I799" s="320"/>
      <c r="J799" s="320"/>
      <c r="K799" s="338"/>
      <c r="L799" s="320"/>
      <c r="M799" s="320"/>
      <c r="N799" s="320"/>
      <c r="O799" s="320"/>
      <c r="P799" s="320"/>
      <c r="Q799" s="320"/>
      <c r="R799" s="320"/>
      <c r="S799" s="320"/>
      <c r="T799" s="320"/>
      <c r="U799" s="320"/>
      <c r="V799" s="320"/>
      <c r="W799" s="320"/>
      <c r="X799" s="320"/>
      <c r="Y799" s="320"/>
      <c r="Z799" s="320"/>
      <c r="AA799" s="320"/>
      <c r="AB799" s="320"/>
      <c r="AC799" s="320"/>
      <c r="AD799" s="320"/>
    </row>
    <row r="800" spans="1:30" ht="15.75" customHeight="1">
      <c r="A800" s="320"/>
      <c r="B800" s="320"/>
      <c r="C800" s="320"/>
      <c r="D800" s="320"/>
      <c r="E800" s="337"/>
      <c r="F800" s="320"/>
      <c r="G800" s="320"/>
      <c r="H800" s="320"/>
      <c r="I800" s="320"/>
      <c r="J800" s="320"/>
      <c r="K800" s="338"/>
      <c r="L800" s="320"/>
      <c r="M800" s="320"/>
      <c r="N800" s="320"/>
      <c r="O800" s="320"/>
      <c r="P800" s="320"/>
      <c r="Q800" s="320"/>
      <c r="R800" s="320"/>
      <c r="S800" s="320"/>
      <c r="T800" s="320"/>
      <c r="U800" s="320"/>
      <c r="V800" s="320"/>
      <c r="W800" s="320"/>
      <c r="X800" s="320"/>
      <c r="Y800" s="320"/>
      <c r="Z800" s="320"/>
      <c r="AA800" s="320"/>
      <c r="AB800" s="320"/>
      <c r="AC800" s="320"/>
      <c r="AD800" s="320"/>
    </row>
    <row r="801" spans="1:30" ht="15.75" customHeight="1">
      <c r="A801" s="320"/>
      <c r="B801" s="320"/>
      <c r="C801" s="320"/>
      <c r="D801" s="320"/>
      <c r="E801" s="337"/>
      <c r="F801" s="320"/>
      <c r="G801" s="320"/>
      <c r="H801" s="320"/>
      <c r="I801" s="320"/>
      <c r="J801" s="320"/>
      <c r="K801" s="338"/>
      <c r="L801" s="320"/>
      <c r="M801" s="320"/>
      <c r="N801" s="320"/>
      <c r="O801" s="320"/>
      <c r="P801" s="320"/>
      <c r="Q801" s="320"/>
      <c r="R801" s="320"/>
      <c r="S801" s="320"/>
      <c r="T801" s="320"/>
      <c r="U801" s="320"/>
      <c r="V801" s="320"/>
      <c r="W801" s="320"/>
      <c r="X801" s="320"/>
      <c r="Y801" s="320"/>
      <c r="Z801" s="320"/>
      <c r="AA801" s="320"/>
      <c r="AB801" s="320"/>
      <c r="AC801" s="320"/>
      <c r="AD801" s="320"/>
    </row>
    <row r="802" spans="1:30" ht="15.75" customHeight="1">
      <c r="A802" s="320"/>
      <c r="B802" s="320"/>
      <c r="C802" s="320"/>
      <c r="D802" s="320"/>
      <c r="E802" s="337"/>
      <c r="F802" s="320"/>
      <c r="G802" s="320"/>
      <c r="H802" s="320"/>
      <c r="I802" s="320"/>
      <c r="J802" s="320"/>
      <c r="K802" s="338"/>
      <c r="L802" s="320"/>
      <c r="M802" s="320"/>
      <c r="N802" s="320"/>
      <c r="O802" s="320"/>
      <c r="P802" s="320"/>
      <c r="Q802" s="320"/>
      <c r="R802" s="320"/>
      <c r="S802" s="320"/>
      <c r="T802" s="320"/>
      <c r="U802" s="320"/>
      <c r="V802" s="320"/>
      <c r="W802" s="320"/>
      <c r="X802" s="320"/>
      <c r="Y802" s="320"/>
      <c r="Z802" s="320"/>
      <c r="AA802" s="320"/>
      <c r="AB802" s="320"/>
      <c r="AC802" s="320"/>
      <c r="AD802" s="320"/>
    </row>
    <row r="803" spans="1:30" ht="15.75" customHeight="1">
      <c r="A803" s="320"/>
      <c r="B803" s="320"/>
      <c r="C803" s="320"/>
      <c r="D803" s="320"/>
      <c r="E803" s="337"/>
      <c r="F803" s="320"/>
      <c r="G803" s="320"/>
      <c r="H803" s="320"/>
      <c r="I803" s="320"/>
      <c r="J803" s="320"/>
      <c r="K803" s="338"/>
      <c r="L803" s="320"/>
      <c r="M803" s="320"/>
      <c r="N803" s="320"/>
      <c r="O803" s="320"/>
      <c r="P803" s="320"/>
      <c r="Q803" s="320"/>
      <c r="R803" s="320"/>
      <c r="S803" s="320"/>
      <c r="T803" s="320"/>
      <c r="U803" s="320"/>
      <c r="V803" s="320"/>
      <c r="W803" s="320"/>
      <c r="X803" s="320"/>
      <c r="Y803" s="320"/>
      <c r="Z803" s="320"/>
      <c r="AA803" s="320"/>
      <c r="AB803" s="320"/>
      <c r="AC803" s="320"/>
      <c r="AD803" s="320"/>
    </row>
    <row r="804" spans="1:30" ht="15.75" customHeight="1">
      <c r="A804" s="320"/>
      <c r="B804" s="320"/>
      <c r="C804" s="320"/>
      <c r="D804" s="320"/>
      <c r="E804" s="337"/>
      <c r="F804" s="320"/>
      <c r="G804" s="320"/>
      <c r="H804" s="320"/>
      <c r="I804" s="320"/>
      <c r="J804" s="320"/>
      <c r="K804" s="338"/>
      <c r="L804" s="320"/>
      <c r="M804" s="320"/>
      <c r="N804" s="320"/>
      <c r="O804" s="320"/>
      <c r="P804" s="320"/>
      <c r="Q804" s="320"/>
      <c r="R804" s="320"/>
      <c r="S804" s="320"/>
      <c r="T804" s="320"/>
      <c r="U804" s="320"/>
      <c r="V804" s="320"/>
      <c r="W804" s="320"/>
      <c r="X804" s="320"/>
      <c r="Y804" s="320"/>
      <c r="Z804" s="320"/>
      <c r="AA804" s="320"/>
      <c r="AB804" s="320"/>
      <c r="AC804" s="320"/>
      <c r="AD804" s="320"/>
    </row>
    <row r="805" spans="1:30" ht="15.75" customHeight="1">
      <c r="A805" s="320"/>
      <c r="B805" s="320"/>
      <c r="C805" s="320"/>
      <c r="D805" s="320"/>
      <c r="E805" s="337"/>
      <c r="F805" s="320"/>
      <c r="G805" s="320"/>
      <c r="H805" s="320"/>
      <c r="I805" s="320"/>
      <c r="J805" s="320"/>
      <c r="K805" s="338"/>
      <c r="L805" s="320"/>
      <c r="M805" s="320"/>
      <c r="N805" s="320"/>
      <c r="O805" s="320"/>
      <c r="P805" s="320"/>
      <c r="Q805" s="320"/>
      <c r="R805" s="320"/>
      <c r="S805" s="320"/>
      <c r="T805" s="320"/>
      <c r="U805" s="320"/>
      <c r="V805" s="320"/>
      <c r="W805" s="320"/>
      <c r="X805" s="320"/>
      <c r="Y805" s="320"/>
      <c r="Z805" s="320"/>
      <c r="AA805" s="320"/>
      <c r="AB805" s="320"/>
      <c r="AC805" s="320"/>
      <c r="AD805" s="320"/>
    </row>
    <row r="806" spans="1:30" ht="15.75" customHeight="1">
      <c r="A806" s="320"/>
      <c r="B806" s="320"/>
      <c r="C806" s="320"/>
      <c r="D806" s="320"/>
      <c r="E806" s="337"/>
      <c r="F806" s="320"/>
      <c r="G806" s="320"/>
      <c r="H806" s="320"/>
      <c r="I806" s="320"/>
      <c r="J806" s="320"/>
      <c r="K806" s="338"/>
      <c r="L806" s="320"/>
      <c r="M806" s="320"/>
      <c r="N806" s="320"/>
      <c r="O806" s="320"/>
      <c r="P806" s="320"/>
      <c r="Q806" s="320"/>
      <c r="R806" s="320"/>
      <c r="S806" s="320"/>
      <c r="T806" s="320"/>
      <c r="U806" s="320"/>
      <c r="V806" s="320"/>
      <c r="W806" s="320"/>
      <c r="X806" s="320"/>
      <c r="Y806" s="320"/>
      <c r="Z806" s="320"/>
      <c r="AA806" s="320"/>
      <c r="AB806" s="320"/>
      <c r="AC806" s="320"/>
      <c r="AD806" s="320"/>
    </row>
    <row r="807" spans="1:30" ht="15.75" customHeight="1">
      <c r="A807" s="320"/>
      <c r="B807" s="320"/>
      <c r="C807" s="320"/>
      <c r="D807" s="320"/>
      <c r="E807" s="337"/>
      <c r="F807" s="320"/>
      <c r="G807" s="320"/>
      <c r="H807" s="320"/>
      <c r="I807" s="320"/>
      <c r="J807" s="320"/>
      <c r="K807" s="338"/>
      <c r="L807" s="320"/>
      <c r="M807" s="320"/>
      <c r="N807" s="320"/>
      <c r="O807" s="320"/>
      <c r="P807" s="320"/>
      <c r="Q807" s="320"/>
      <c r="R807" s="320"/>
      <c r="S807" s="320"/>
      <c r="T807" s="320"/>
      <c r="U807" s="320"/>
      <c r="V807" s="320"/>
      <c r="W807" s="320"/>
      <c r="X807" s="320"/>
      <c r="Y807" s="320"/>
      <c r="Z807" s="320"/>
      <c r="AA807" s="320"/>
      <c r="AB807" s="320"/>
      <c r="AC807" s="320"/>
      <c r="AD807" s="320"/>
    </row>
    <row r="808" spans="1:30" ht="15.75" customHeight="1">
      <c r="A808" s="320"/>
      <c r="B808" s="320"/>
      <c r="C808" s="320"/>
      <c r="D808" s="320"/>
      <c r="E808" s="337"/>
      <c r="F808" s="320"/>
      <c r="G808" s="320"/>
      <c r="H808" s="320"/>
      <c r="I808" s="320"/>
      <c r="J808" s="320"/>
      <c r="K808" s="338"/>
      <c r="L808" s="320"/>
      <c r="M808" s="320"/>
      <c r="N808" s="320"/>
      <c r="O808" s="320"/>
      <c r="P808" s="320"/>
      <c r="Q808" s="320"/>
      <c r="R808" s="320"/>
      <c r="S808" s="320"/>
      <c r="T808" s="320"/>
      <c r="U808" s="320"/>
      <c r="V808" s="320"/>
      <c r="W808" s="320"/>
      <c r="X808" s="320"/>
      <c r="Y808" s="320"/>
      <c r="Z808" s="320"/>
      <c r="AA808" s="320"/>
      <c r="AB808" s="320"/>
      <c r="AC808" s="320"/>
      <c r="AD808" s="320"/>
    </row>
    <row r="809" spans="1:30" ht="15.75" customHeight="1">
      <c r="A809" s="320"/>
      <c r="B809" s="320"/>
      <c r="C809" s="320"/>
      <c r="D809" s="320"/>
      <c r="E809" s="337"/>
      <c r="F809" s="320"/>
      <c r="G809" s="320"/>
      <c r="H809" s="320"/>
      <c r="I809" s="320"/>
      <c r="J809" s="320"/>
      <c r="K809" s="338"/>
      <c r="L809" s="320"/>
      <c r="M809" s="320"/>
      <c r="N809" s="320"/>
      <c r="O809" s="320"/>
      <c r="P809" s="320"/>
      <c r="Q809" s="320"/>
      <c r="R809" s="320"/>
      <c r="S809" s="320"/>
      <c r="T809" s="320"/>
      <c r="U809" s="320"/>
      <c r="V809" s="320"/>
      <c r="W809" s="320"/>
      <c r="X809" s="320"/>
      <c r="Y809" s="320"/>
      <c r="Z809" s="320"/>
      <c r="AA809" s="320"/>
      <c r="AB809" s="320"/>
      <c r="AC809" s="320"/>
      <c r="AD809" s="320"/>
    </row>
    <row r="810" spans="1:30" ht="15.75" customHeight="1">
      <c r="A810" s="320"/>
      <c r="B810" s="320"/>
      <c r="C810" s="320"/>
      <c r="D810" s="320"/>
      <c r="E810" s="337"/>
      <c r="F810" s="320"/>
      <c r="G810" s="320"/>
      <c r="H810" s="320"/>
      <c r="I810" s="320"/>
      <c r="J810" s="320"/>
      <c r="K810" s="338"/>
      <c r="L810" s="320"/>
      <c r="M810" s="320"/>
      <c r="N810" s="320"/>
      <c r="O810" s="320"/>
      <c r="P810" s="320"/>
      <c r="Q810" s="320"/>
      <c r="R810" s="320"/>
      <c r="S810" s="320"/>
      <c r="T810" s="320"/>
      <c r="U810" s="320"/>
      <c r="V810" s="320"/>
      <c r="W810" s="320"/>
      <c r="X810" s="320"/>
      <c r="Y810" s="320"/>
      <c r="Z810" s="320"/>
      <c r="AA810" s="320"/>
      <c r="AB810" s="320"/>
      <c r="AC810" s="320"/>
      <c r="AD810" s="320"/>
    </row>
    <row r="811" spans="1:30" ht="15.75" customHeight="1">
      <c r="A811" s="320"/>
      <c r="B811" s="320"/>
      <c r="C811" s="320"/>
      <c r="D811" s="320"/>
      <c r="E811" s="337"/>
      <c r="F811" s="320"/>
      <c r="G811" s="320"/>
      <c r="H811" s="320"/>
      <c r="I811" s="320"/>
      <c r="J811" s="320"/>
      <c r="K811" s="338"/>
      <c r="L811" s="320"/>
      <c r="M811" s="320"/>
      <c r="N811" s="320"/>
      <c r="O811" s="320"/>
      <c r="P811" s="320"/>
      <c r="Q811" s="320"/>
      <c r="R811" s="320"/>
      <c r="S811" s="320"/>
      <c r="T811" s="320"/>
      <c r="U811" s="320"/>
      <c r="V811" s="320"/>
      <c r="W811" s="320"/>
      <c r="X811" s="320"/>
      <c r="Y811" s="320"/>
      <c r="Z811" s="320"/>
      <c r="AA811" s="320"/>
      <c r="AB811" s="320"/>
      <c r="AC811" s="320"/>
      <c r="AD811" s="320"/>
    </row>
    <row r="812" spans="1:30" ht="15.75" customHeight="1">
      <c r="A812" s="320"/>
      <c r="B812" s="320"/>
      <c r="C812" s="320"/>
      <c r="D812" s="320"/>
      <c r="E812" s="337"/>
      <c r="F812" s="320"/>
      <c r="G812" s="320"/>
      <c r="H812" s="320"/>
      <c r="I812" s="320"/>
      <c r="J812" s="320"/>
      <c r="K812" s="338"/>
      <c r="L812" s="320"/>
      <c r="M812" s="320"/>
      <c r="N812" s="320"/>
      <c r="O812" s="320"/>
      <c r="P812" s="320"/>
      <c r="Q812" s="320"/>
      <c r="R812" s="320"/>
      <c r="S812" s="320"/>
      <c r="T812" s="320"/>
      <c r="U812" s="320"/>
      <c r="V812" s="320"/>
      <c r="W812" s="320"/>
      <c r="X812" s="320"/>
      <c r="Y812" s="320"/>
      <c r="Z812" s="320"/>
      <c r="AA812" s="320"/>
      <c r="AB812" s="320"/>
      <c r="AC812" s="320"/>
      <c r="AD812" s="320"/>
    </row>
    <row r="813" spans="1:30" ht="15.75" customHeight="1">
      <c r="A813" s="320"/>
      <c r="B813" s="320"/>
      <c r="C813" s="320"/>
      <c r="D813" s="320"/>
      <c r="E813" s="337"/>
      <c r="F813" s="320"/>
      <c r="G813" s="320"/>
      <c r="H813" s="320"/>
      <c r="I813" s="320"/>
      <c r="J813" s="320"/>
      <c r="K813" s="338"/>
      <c r="L813" s="320"/>
      <c r="M813" s="320"/>
      <c r="N813" s="320"/>
      <c r="O813" s="320"/>
      <c r="P813" s="320"/>
      <c r="Q813" s="320"/>
      <c r="R813" s="320"/>
      <c r="S813" s="320"/>
      <c r="T813" s="320"/>
      <c r="U813" s="320"/>
      <c r="V813" s="320"/>
      <c r="W813" s="320"/>
      <c r="X813" s="320"/>
      <c r="Y813" s="320"/>
      <c r="Z813" s="320"/>
      <c r="AA813" s="320"/>
      <c r="AB813" s="320"/>
      <c r="AC813" s="320"/>
      <c r="AD813" s="320"/>
    </row>
    <row r="814" spans="1:30" ht="15.75" customHeight="1">
      <c r="A814" s="320"/>
      <c r="B814" s="320"/>
      <c r="C814" s="320"/>
      <c r="D814" s="320"/>
      <c r="E814" s="337"/>
      <c r="F814" s="320"/>
      <c r="G814" s="320"/>
      <c r="H814" s="320"/>
      <c r="I814" s="320"/>
      <c r="J814" s="320"/>
      <c r="K814" s="338"/>
      <c r="L814" s="320"/>
      <c r="M814" s="320"/>
      <c r="N814" s="320"/>
      <c r="O814" s="320"/>
      <c r="P814" s="320"/>
      <c r="Q814" s="320"/>
      <c r="R814" s="320"/>
      <c r="S814" s="320"/>
      <c r="T814" s="320"/>
      <c r="U814" s="320"/>
      <c r="V814" s="320"/>
      <c r="W814" s="320"/>
      <c r="X814" s="320"/>
      <c r="Y814" s="320"/>
      <c r="Z814" s="320"/>
      <c r="AA814" s="320"/>
      <c r="AB814" s="320"/>
      <c r="AC814" s="320"/>
      <c r="AD814" s="320"/>
    </row>
    <row r="815" spans="1:30" ht="15.75" customHeight="1">
      <c r="A815" s="320"/>
      <c r="B815" s="320"/>
      <c r="C815" s="320"/>
      <c r="D815" s="320"/>
      <c r="E815" s="337"/>
      <c r="F815" s="320"/>
      <c r="G815" s="320"/>
      <c r="H815" s="320"/>
      <c r="I815" s="320"/>
      <c r="J815" s="320"/>
      <c r="K815" s="338"/>
      <c r="L815" s="320"/>
      <c r="M815" s="320"/>
      <c r="N815" s="320"/>
      <c r="O815" s="320"/>
      <c r="P815" s="320"/>
      <c r="Q815" s="320"/>
      <c r="R815" s="320"/>
      <c r="S815" s="320"/>
      <c r="T815" s="320"/>
      <c r="U815" s="320"/>
      <c r="V815" s="320"/>
      <c r="W815" s="320"/>
      <c r="X815" s="320"/>
      <c r="Y815" s="320"/>
      <c r="Z815" s="320"/>
      <c r="AA815" s="320"/>
      <c r="AB815" s="320"/>
      <c r="AC815" s="320"/>
      <c r="AD815" s="320"/>
    </row>
    <row r="816" spans="1:30" ht="15.75" customHeight="1">
      <c r="A816" s="320"/>
      <c r="B816" s="320"/>
      <c r="C816" s="320"/>
      <c r="D816" s="320"/>
      <c r="E816" s="337"/>
      <c r="F816" s="320"/>
      <c r="G816" s="320"/>
      <c r="H816" s="320"/>
      <c r="I816" s="320"/>
      <c r="J816" s="320"/>
      <c r="K816" s="338"/>
      <c r="L816" s="320"/>
      <c r="M816" s="320"/>
      <c r="N816" s="320"/>
      <c r="O816" s="320"/>
      <c r="P816" s="320"/>
      <c r="Q816" s="320"/>
      <c r="R816" s="320"/>
      <c r="S816" s="320"/>
      <c r="T816" s="320"/>
      <c r="U816" s="320"/>
      <c r="V816" s="320"/>
      <c r="W816" s="320"/>
      <c r="X816" s="320"/>
      <c r="Y816" s="320"/>
      <c r="Z816" s="320"/>
      <c r="AA816" s="320"/>
      <c r="AB816" s="320"/>
      <c r="AC816" s="320"/>
      <c r="AD816" s="320"/>
    </row>
    <row r="817" spans="1:30" ht="15.75" customHeight="1">
      <c r="A817" s="320"/>
      <c r="B817" s="320"/>
      <c r="C817" s="320"/>
      <c r="D817" s="320"/>
      <c r="E817" s="337"/>
      <c r="F817" s="320"/>
      <c r="G817" s="320"/>
      <c r="H817" s="320"/>
      <c r="I817" s="320"/>
      <c r="J817" s="320"/>
      <c r="K817" s="338"/>
      <c r="L817" s="320"/>
      <c r="M817" s="320"/>
      <c r="N817" s="320"/>
      <c r="O817" s="320"/>
      <c r="P817" s="320"/>
      <c r="Q817" s="320"/>
      <c r="R817" s="320"/>
      <c r="S817" s="320"/>
      <c r="T817" s="320"/>
      <c r="U817" s="320"/>
      <c r="V817" s="320"/>
      <c r="W817" s="320"/>
      <c r="X817" s="320"/>
      <c r="Y817" s="320"/>
      <c r="Z817" s="320"/>
      <c r="AA817" s="320"/>
      <c r="AB817" s="320"/>
      <c r="AC817" s="320"/>
      <c r="AD817" s="320"/>
    </row>
    <row r="818" spans="1:30" ht="15.75" customHeight="1">
      <c r="A818" s="320"/>
      <c r="B818" s="320"/>
      <c r="C818" s="320"/>
      <c r="D818" s="320"/>
      <c r="E818" s="337"/>
      <c r="F818" s="320"/>
      <c r="G818" s="320"/>
      <c r="H818" s="320"/>
      <c r="I818" s="320"/>
      <c r="J818" s="320"/>
      <c r="K818" s="338"/>
      <c r="L818" s="320"/>
      <c r="M818" s="320"/>
      <c r="N818" s="320"/>
      <c r="O818" s="320"/>
      <c r="P818" s="320"/>
      <c r="Q818" s="320"/>
      <c r="R818" s="320"/>
      <c r="S818" s="320"/>
      <c r="T818" s="320"/>
      <c r="U818" s="320"/>
      <c r="V818" s="320"/>
      <c r="W818" s="320"/>
      <c r="X818" s="320"/>
      <c r="Y818" s="320"/>
      <c r="Z818" s="320"/>
      <c r="AA818" s="320"/>
      <c r="AB818" s="320"/>
      <c r="AC818" s="320"/>
      <c r="AD818" s="320"/>
    </row>
    <row r="819" spans="1:30" ht="15.75" customHeight="1">
      <c r="A819" s="320"/>
      <c r="B819" s="320"/>
      <c r="C819" s="320"/>
      <c r="D819" s="320"/>
      <c r="E819" s="337"/>
      <c r="F819" s="320"/>
      <c r="G819" s="320"/>
      <c r="H819" s="320"/>
      <c r="I819" s="320"/>
      <c r="J819" s="320"/>
      <c r="K819" s="338"/>
      <c r="L819" s="320"/>
      <c r="M819" s="320"/>
      <c r="N819" s="320"/>
      <c r="O819" s="320"/>
      <c r="P819" s="320"/>
      <c r="Q819" s="320"/>
      <c r="R819" s="320"/>
      <c r="S819" s="320"/>
      <c r="T819" s="320"/>
      <c r="U819" s="320"/>
      <c r="V819" s="320"/>
      <c r="W819" s="320"/>
      <c r="X819" s="320"/>
      <c r="Y819" s="320"/>
      <c r="Z819" s="320"/>
      <c r="AA819" s="320"/>
      <c r="AB819" s="320"/>
      <c r="AC819" s="320"/>
      <c r="AD819" s="320"/>
    </row>
    <row r="820" spans="1:30" ht="15.75" customHeight="1">
      <c r="A820" s="320"/>
      <c r="B820" s="320"/>
      <c r="C820" s="320"/>
      <c r="D820" s="320"/>
      <c r="E820" s="337"/>
      <c r="F820" s="320"/>
      <c r="G820" s="320"/>
      <c r="H820" s="320"/>
      <c r="I820" s="320"/>
      <c r="J820" s="320"/>
      <c r="K820" s="338"/>
      <c r="L820" s="320"/>
      <c r="M820" s="320"/>
      <c r="N820" s="320"/>
      <c r="O820" s="320"/>
      <c r="P820" s="320"/>
      <c r="Q820" s="320"/>
      <c r="R820" s="320"/>
      <c r="S820" s="320"/>
      <c r="T820" s="320"/>
      <c r="U820" s="320"/>
      <c r="V820" s="320"/>
      <c r="W820" s="320"/>
      <c r="X820" s="320"/>
      <c r="Y820" s="320"/>
      <c r="Z820" s="320"/>
      <c r="AA820" s="320"/>
      <c r="AB820" s="320"/>
      <c r="AC820" s="320"/>
      <c r="AD820" s="320"/>
    </row>
    <row r="821" spans="1:30" ht="15.75" customHeight="1">
      <c r="A821" s="320"/>
      <c r="B821" s="320"/>
      <c r="C821" s="320"/>
      <c r="D821" s="320"/>
      <c r="E821" s="337"/>
      <c r="F821" s="320"/>
      <c r="G821" s="320"/>
      <c r="H821" s="320"/>
      <c r="I821" s="320"/>
      <c r="J821" s="320"/>
      <c r="K821" s="338"/>
      <c r="L821" s="320"/>
      <c r="M821" s="320"/>
      <c r="N821" s="320"/>
      <c r="O821" s="320"/>
      <c r="P821" s="320"/>
      <c r="Q821" s="320"/>
      <c r="R821" s="320"/>
      <c r="S821" s="320"/>
      <c r="T821" s="320"/>
      <c r="U821" s="320"/>
      <c r="V821" s="320"/>
      <c r="W821" s="320"/>
      <c r="X821" s="320"/>
      <c r="Y821" s="320"/>
      <c r="Z821" s="320"/>
      <c r="AA821" s="320"/>
      <c r="AB821" s="320"/>
      <c r="AC821" s="320"/>
      <c r="AD821" s="320"/>
    </row>
    <row r="822" spans="1:30" ht="15.75" customHeight="1">
      <c r="A822" s="320"/>
      <c r="B822" s="320"/>
      <c r="C822" s="320"/>
      <c r="D822" s="320"/>
      <c r="E822" s="337"/>
      <c r="F822" s="320"/>
      <c r="G822" s="320"/>
      <c r="H822" s="320"/>
      <c r="I822" s="320"/>
      <c r="J822" s="320"/>
      <c r="K822" s="338"/>
      <c r="L822" s="320"/>
      <c r="M822" s="320"/>
      <c r="N822" s="320"/>
      <c r="O822" s="320"/>
      <c r="P822" s="320"/>
      <c r="Q822" s="320"/>
      <c r="R822" s="320"/>
      <c r="S822" s="320"/>
      <c r="T822" s="320"/>
      <c r="U822" s="320"/>
      <c r="V822" s="320"/>
      <c r="W822" s="320"/>
      <c r="X822" s="320"/>
      <c r="Y822" s="320"/>
      <c r="Z822" s="320"/>
      <c r="AA822" s="320"/>
      <c r="AB822" s="320"/>
      <c r="AC822" s="320"/>
      <c r="AD822" s="320"/>
    </row>
    <row r="823" spans="1:30" ht="15.75" customHeight="1">
      <c r="A823" s="320"/>
      <c r="B823" s="320"/>
      <c r="C823" s="320"/>
      <c r="D823" s="320"/>
      <c r="E823" s="337"/>
      <c r="F823" s="320"/>
      <c r="G823" s="320"/>
      <c r="H823" s="320"/>
      <c r="I823" s="320"/>
      <c r="J823" s="320"/>
      <c r="K823" s="338"/>
      <c r="L823" s="320"/>
      <c r="M823" s="320"/>
      <c r="N823" s="320"/>
      <c r="O823" s="320"/>
      <c r="P823" s="320"/>
      <c r="Q823" s="320"/>
      <c r="R823" s="320"/>
      <c r="S823" s="320"/>
      <c r="T823" s="320"/>
      <c r="U823" s="320"/>
      <c r="V823" s="320"/>
      <c r="W823" s="320"/>
      <c r="X823" s="320"/>
      <c r="Y823" s="320"/>
      <c r="Z823" s="320"/>
      <c r="AA823" s="320"/>
      <c r="AB823" s="320"/>
      <c r="AC823" s="320"/>
      <c r="AD823" s="320"/>
    </row>
    <row r="824" spans="1:30" ht="15.75" customHeight="1">
      <c r="A824" s="320"/>
      <c r="B824" s="320"/>
      <c r="C824" s="320"/>
      <c r="D824" s="320"/>
      <c r="E824" s="337"/>
      <c r="F824" s="320"/>
      <c r="G824" s="320"/>
      <c r="H824" s="320"/>
      <c r="I824" s="320"/>
      <c r="J824" s="320"/>
      <c r="K824" s="338"/>
      <c r="L824" s="320"/>
      <c r="M824" s="320"/>
      <c r="N824" s="320"/>
      <c r="O824" s="320"/>
      <c r="P824" s="320"/>
      <c r="Q824" s="320"/>
      <c r="R824" s="320"/>
      <c r="S824" s="320"/>
      <c r="T824" s="320"/>
      <c r="U824" s="320"/>
      <c r="V824" s="320"/>
      <c r="W824" s="320"/>
      <c r="X824" s="320"/>
      <c r="Y824" s="320"/>
      <c r="Z824" s="320"/>
      <c r="AA824" s="320"/>
      <c r="AB824" s="320"/>
      <c r="AC824" s="320"/>
      <c r="AD824" s="320"/>
    </row>
    <row r="825" spans="1:30" ht="15.75" customHeight="1">
      <c r="A825" s="320"/>
      <c r="B825" s="320"/>
      <c r="C825" s="320"/>
      <c r="D825" s="320"/>
      <c r="E825" s="337"/>
      <c r="F825" s="320"/>
      <c r="G825" s="320"/>
      <c r="H825" s="320"/>
      <c r="I825" s="320"/>
      <c r="J825" s="320"/>
      <c r="K825" s="338"/>
      <c r="L825" s="320"/>
      <c r="M825" s="320"/>
      <c r="N825" s="320"/>
      <c r="O825" s="320"/>
      <c r="P825" s="320"/>
      <c r="Q825" s="320"/>
      <c r="R825" s="320"/>
      <c r="S825" s="320"/>
      <c r="T825" s="320"/>
      <c r="U825" s="320"/>
      <c r="V825" s="320"/>
      <c r="W825" s="320"/>
      <c r="X825" s="320"/>
      <c r="Y825" s="320"/>
      <c r="Z825" s="320"/>
      <c r="AA825" s="320"/>
      <c r="AB825" s="320"/>
      <c r="AC825" s="320"/>
      <c r="AD825" s="320"/>
    </row>
    <row r="826" spans="1:30" ht="15.75" customHeight="1">
      <c r="A826" s="320"/>
      <c r="B826" s="320"/>
      <c r="C826" s="320"/>
      <c r="D826" s="320"/>
      <c r="E826" s="337"/>
      <c r="F826" s="320"/>
      <c r="G826" s="320"/>
      <c r="H826" s="320"/>
      <c r="I826" s="320"/>
      <c r="J826" s="320"/>
      <c r="K826" s="338"/>
      <c r="L826" s="320"/>
      <c r="M826" s="320"/>
      <c r="N826" s="320"/>
      <c r="O826" s="320"/>
      <c r="P826" s="320"/>
      <c r="Q826" s="320"/>
      <c r="R826" s="320"/>
      <c r="S826" s="320"/>
      <c r="T826" s="320"/>
      <c r="U826" s="320"/>
      <c r="V826" s="320"/>
      <c r="W826" s="320"/>
      <c r="X826" s="320"/>
      <c r="Y826" s="320"/>
      <c r="Z826" s="320"/>
      <c r="AA826" s="320"/>
      <c r="AB826" s="320"/>
      <c r="AC826" s="320"/>
      <c r="AD826" s="320"/>
    </row>
    <row r="827" spans="1:30" ht="15.75" customHeight="1">
      <c r="A827" s="320"/>
      <c r="B827" s="320"/>
      <c r="C827" s="320"/>
      <c r="D827" s="320"/>
      <c r="E827" s="337"/>
      <c r="F827" s="320"/>
      <c r="G827" s="320"/>
      <c r="H827" s="320"/>
      <c r="I827" s="320"/>
      <c r="J827" s="320"/>
      <c r="K827" s="338"/>
      <c r="L827" s="320"/>
      <c r="M827" s="320"/>
      <c r="N827" s="320"/>
      <c r="O827" s="320"/>
      <c r="P827" s="320"/>
      <c r="Q827" s="320"/>
      <c r="R827" s="320"/>
      <c r="S827" s="320"/>
      <c r="T827" s="320"/>
      <c r="U827" s="320"/>
      <c r="V827" s="320"/>
      <c r="W827" s="320"/>
      <c r="X827" s="320"/>
      <c r="Y827" s="320"/>
      <c r="Z827" s="320"/>
      <c r="AA827" s="320"/>
      <c r="AB827" s="320"/>
      <c r="AC827" s="320"/>
      <c r="AD827" s="320"/>
    </row>
    <row r="828" spans="1:30" ht="15.75" customHeight="1">
      <c r="A828" s="320"/>
      <c r="B828" s="320"/>
      <c r="C828" s="320"/>
      <c r="D828" s="320"/>
      <c r="E828" s="337"/>
      <c r="F828" s="320"/>
      <c r="G828" s="320"/>
      <c r="H828" s="320"/>
      <c r="I828" s="320"/>
      <c r="J828" s="320"/>
      <c r="K828" s="338"/>
      <c r="L828" s="320"/>
      <c r="M828" s="320"/>
      <c r="N828" s="320"/>
      <c r="O828" s="320"/>
      <c r="P828" s="320"/>
      <c r="Q828" s="320"/>
      <c r="R828" s="320"/>
      <c r="S828" s="320"/>
      <c r="T828" s="320"/>
      <c r="U828" s="320"/>
      <c r="V828" s="320"/>
      <c r="W828" s="320"/>
      <c r="X828" s="320"/>
      <c r="Y828" s="320"/>
      <c r="Z828" s="320"/>
      <c r="AA828" s="320"/>
      <c r="AB828" s="320"/>
      <c r="AC828" s="320"/>
      <c r="AD828" s="320"/>
    </row>
    <row r="829" spans="1:30" ht="15.75" customHeight="1">
      <c r="A829" s="320"/>
      <c r="B829" s="320"/>
      <c r="C829" s="320"/>
      <c r="D829" s="320"/>
      <c r="E829" s="337"/>
      <c r="F829" s="320"/>
      <c r="G829" s="320"/>
      <c r="H829" s="320"/>
      <c r="I829" s="320"/>
      <c r="J829" s="320"/>
      <c r="K829" s="338"/>
      <c r="L829" s="320"/>
      <c r="M829" s="320"/>
      <c r="N829" s="320"/>
      <c r="O829" s="320"/>
      <c r="P829" s="320"/>
      <c r="Q829" s="320"/>
      <c r="R829" s="320"/>
      <c r="S829" s="320"/>
      <c r="T829" s="320"/>
      <c r="U829" s="320"/>
      <c r="V829" s="320"/>
      <c r="W829" s="320"/>
      <c r="X829" s="320"/>
      <c r="Y829" s="320"/>
      <c r="Z829" s="320"/>
      <c r="AA829" s="320"/>
      <c r="AB829" s="320"/>
      <c r="AC829" s="320"/>
      <c r="AD829" s="320"/>
    </row>
    <row r="830" spans="1:30" ht="15.75" customHeight="1">
      <c r="A830" s="320"/>
      <c r="B830" s="320"/>
      <c r="C830" s="320"/>
      <c r="D830" s="320"/>
      <c r="E830" s="337"/>
      <c r="F830" s="320"/>
      <c r="G830" s="320"/>
      <c r="H830" s="320"/>
      <c r="I830" s="320"/>
      <c r="J830" s="320"/>
      <c r="K830" s="338"/>
      <c r="L830" s="320"/>
      <c r="M830" s="320"/>
      <c r="N830" s="320"/>
      <c r="O830" s="320"/>
      <c r="P830" s="320"/>
      <c r="Q830" s="320"/>
      <c r="R830" s="320"/>
      <c r="S830" s="320"/>
      <c r="T830" s="320"/>
      <c r="U830" s="320"/>
      <c r="V830" s="320"/>
      <c r="W830" s="320"/>
      <c r="X830" s="320"/>
      <c r="Y830" s="320"/>
      <c r="Z830" s="320"/>
      <c r="AA830" s="320"/>
      <c r="AB830" s="320"/>
      <c r="AC830" s="320"/>
      <c r="AD830" s="320"/>
    </row>
    <row r="831" spans="1:30" ht="15.75" customHeight="1">
      <c r="A831" s="320"/>
      <c r="B831" s="320"/>
      <c r="C831" s="320"/>
      <c r="D831" s="320"/>
      <c r="E831" s="337"/>
      <c r="F831" s="320"/>
      <c r="G831" s="320"/>
      <c r="H831" s="320"/>
      <c r="I831" s="320"/>
      <c r="J831" s="320"/>
      <c r="K831" s="338"/>
      <c r="L831" s="320"/>
      <c r="M831" s="320"/>
      <c r="N831" s="320"/>
      <c r="O831" s="320"/>
      <c r="P831" s="320"/>
      <c r="Q831" s="320"/>
      <c r="R831" s="320"/>
      <c r="S831" s="320"/>
      <c r="T831" s="320"/>
      <c r="U831" s="320"/>
      <c r="V831" s="320"/>
      <c r="W831" s="320"/>
      <c r="X831" s="320"/>
      <c r="Y831" s="320"/>
      <c r="Z831" s="320"/>
      <c r="AA831" s="320"/>
      <c r="AB831" s="320"/>
      <c r="AC831" s="320"/>
      <c r="AD831" s="320"/>
    </row>
    <row r="832" spans="1:30" ht="15.75" customHeight="1">
      <c r="A832" s="320"/>
      <c r="B832" s="320"/>
      <c r="C832" s="320"/>
      <c r="D832" s="320"/>
      <c r="E832" s="337"/>
      <c r="F832" s="320"/>
      <c r="G832" s="320"/>
      <c r="H832" s="320"/>
      <c r="I832" s="320"/>
      <c r="J832" s="320"/>
      <c r="K832" s="338"/>
      <c r="L832" s="320"/>
      <c r="M832" s="320"/>
      <c r="N832" s="320"/>
      <c r="O832" s="320"/>
      <c r="P832" s="320"/>
      <c r="Q832" s="320"/>
      <c r="R832" s="320"/>
      <c r="S832" s="320"/>
      <c r="T832" s="320"/>
      <c r="U832" s="320"/>
      <c r="V832" s="320"/>
      <c r="W832" s="320"/>
      <c r="X832" s="320"/>
      <c r="Y832" s="320"/>
      <c r="Z832" s="320"/>
      <c r="AA832" s="320"/>
      <c r="AB832" s="320"/>
      <c r="AC832" s="320"/>
      <c r="AD832" s="320"/>
    </row>
    <row r="833" spans="1:30" ht="15.75" customHeight="1">
      <c r="A833" s="320"/>
      <c r="B833" s="320"/>
      <c r="C833" s="320"/>
      <c r="D833" s="320"/>
      <c r="E833" s="337"/>
      <c r="F833" s="320"/>
      <c r="G833" s="320"/>
      <c r="H833" s="320"/>
      <c r="I833" s="320"/>
      <c r="J833" s="320"/>
      <c r="K833" s="338"/>
      <c r="L833" s="320"/>
      <c r="M833" s="320"/>
      <c r="N833" s="320"/>
      <c r="O833" s="320"/>
      <c r="P833" s="320"/>
      <c r="Q833" s="320"/>
      <c r="R833" s="320"/>
      <c r="S833" s="320"/>
      <c r="T833" s="320"/>
      <c r="U833" s="320"/>
      <c r="V833" s="320"/>
      <c r="W833" s="320"/>
      <c r="X833" s="320"/>
      <c r="Y833" s="320"/>
      <c r="Z833" s="320"/>
      <c r="AA833" s="320"/>
      <c r="AB833" s="320"/>
      <c r="AC833" s="320"/>
      <c r="AD833" s="320"/>
    </row>
    <row r="834" spans="1:30" ht="15.75" customHeight="1">
      <c r="A834" s="320"/>
      <c r="B834" s="320"/>
      <c r="C834" s="320"/>
      <c r="D834" s="320"/>
      <c r="E834" s="337"/>
      <c r="F834" s="320"/>
      <c r="G834" s="320"/>
      <c r="H834" s="320"/>
      <c r="I834" s="320"/>
      <c r="J834" s="320"/>
      <c r="K834" s="338"/>
      <c r="L834" s="320"/>
      <c r="M834" s="320"/>
      <c r="N834" s="320"/>
      <c r="O834" s="320"/>
      <c r="P834" s="320"/>
      <c r="Q834" s="320"/>
      <c r="R834" s="320"/>
      <c r="S834" s="320"/>
      <c r="T834" s="320"/>
      <c r="U834" s="320"/>
      <c r="V834" s="320"/>
      <c r="W834" s="320"/>
      <c r="X834" s="320"/>
      <c r="Y834" s="320"/>
      <c r="Z834" s="320"/>
      <c r="AA834" s="320"/>
      <c r="AB834" s="320"/>
      <c r="AC834" s="320"/>
      <c r="AD834" s="320"/>
    </row>
    <row r="835" spans="1:30" ht="15.75" customHeight="1">
      <c r="A835" s="320"/>
      <c r="B835" s="320"/>
      <c r="C835" s="320"/>
      <c r="D835" s="320"/>
      <c r="E835" s="337"/>
      <c r="F835" s="320"/>
      <c r="G835" s="320"/>
      <c r="H835" s="320"/>
      <c r="I835" s="320"/>
      <c r="J835" s="320"/>
      <c r="K835" s="338"/>
      <c r="L835" s="320"/>
      <c r="M835" s="320"/>
      <c r="N835" s="320"/>
      <c r="O835" s="320"/>
      <c r="P835" s="320"/>
      <c r="Q835" s="320"/>
      <c r="R835" s="320"/>
      <c r="S835" s="320"/>
      <c r="T835" s="320"/>
      <c r="U835" s="320"/>
      <c r="V835" s="320"/>
      <c r="W835" s="320"/>
      <c r="X835" s="320"/>
      <c r="Y835" s="320"/>
      <c r="Z835" s="320"/>
      <c r="AA835" s="320"/>
      <c r="AB835" s="320"/>
      <c r="AC835" s="320"/>
      <c r="AD835" s="320"/>
    </row>
    <row r="836" spans="1:30" ht="15.75" customHeight="1">
      <c r="A836" s="320"/>
      <c r="B836" s="320"/>
      <c r="C836" s="320"/>
      <c r="D836" s="320"/>
      <c r="E836" s="337"/>
      <c r="F836" s="320"/>
      <c r="G836" s="320"/>
      <c r="H836" s="320"/>
      <c r="I836" s="320"/>
      <c r="J836" s="320"/>
      <c r="K836" s="338"/>
      <c r="L836" s="320"/>
      <c r="M836" s="320"/>
      <c r="N836" s="320"/>
      <c r="O836" s="320"/>
      <c r="P836" s="320"/>
      <c r="Q836" s="320"/>
      <c r="R836" s="320"/>
      <c r="S836" s="320"/>
      <c r="T836" s="320"/>
      <c r="U836" s="320"/>
      <c r="V836" s="320"/>
      <c r="W836" s="320"/>
      <c r="X836" s="320"/>
      <c r="Y836" s="320"/>
      <c r="Z836" s="320"/>
      <c r="AA836" s="320"/>
      <c r="AB836" s="320"/>
      <c r="AC836" s="320"/>
      <c r="AD836" s="320"/>
    </row>
    <row r="837" spans="1:30" ht="15.75" customHeight="1">
      <c r="A837" s="320"/>
      <c r="B837" s="320"/>
      <c r="C837" s="320"/>
      <c r="D837" s="320"/>
      <c r="E837" s="337"/>
      <c r="F837" s="320"/>
      <c r="G837" s="320"/>
      <c r="H837" s="320"/>
      <c r="I837" s="320"/>
      <c r="J837" s="320"/>
      <c r="K837" s="338"/>
      <c r="L837" s="320"/>
      <c r="M837" s="320"/>
      <c r="N837" s="320"/>
      <c r="O837" s="320"/>
      <c r="P837" s="320"/>
      <c r="Q837" s="320"/>
      <c r="R837" s="320"/>
      <c r="S837" s="320"/>
      <c r="T837" s="320"/>
      <c r="U837" s="320"/>
      <c r="V837" s="320"/>
      <c r="W837" s="320"/>
      <c r="X837" s="320"/>
      <c r="Y837" s="320"/>
      <c r="Z837" s="320"/>
      <c r="AA837" s="320"/>
      <c r="AB837" s="320"/>
      <c r="AC837" s="320"/>
      <c r="AD837" s="320"/>
    </row>
    <row r="838" spans="1:30" ht="15.75" customHeight="1">
      <c r="A838" s="320"/>
      <c r="B838" s="320"/>
      <c r="C838" s="320"/>
      <c r="D838" s="320"/>
      <c r="E838" s="337"/>
      <c r="F838" s="320"/>
      <c r="G838" s="320"/>
      <c r="H838" s="320"/>
      <c r="I838" s="320"/>
      <c r="J838" s="320"/>
      <c r="K838" s="338"/>
      <c r="L838" s="320"/>
      <c r="M838" s="320"/>
      <c r="N838" s="320"/>
      <c r="O838" s="320"/>
      <c r="P838" s="320"/>
      <c r="Q838" s="320"/>
      <c r="R838" s="320"/>
      <c r="S838" s="320"/>
      <c r="T838" s="320"/>
      <c r="U838" s="320"/>
      <c r="V838" s="320"/>
      <c r="W838" s="320"/>
      <c r="X838" s="320"/>
      <c r="Y838" s="320"/>
      <c r="Z838" s="320"/>
      <c r="AA838" s="320"/>
      <c r="AB838" s="320"/>
      <c r="AC838" s="320"/>
      <c r="AD838" s="320"/>
    </row>
    <row r="839" spans="1:30" ht="15.75" customHeight="1">
      <c r="A839" s="320"/>
      <c r="B839" s="320"/>
      <c r="C839" s="320"/>
      <c r="D839" s="320"/>
      <c r="E839" s="337"/>
      <c r="F839" s="320"/>
      <c r="G839" s="320"/>
      <c r="H839" s="320"/>
      <c r="I839" s="320"/>
      <c r="J839" s="320"/>
      <c r="K839" s="338"/>
      <c r="L839" s="320"/>
      <c r="M839" s="320"/>
      <c r="N839" s="320"/>
      <c r="O839" s="320"/>
      <c r="P839" s="320"/>
      <c r="Q839" s="320"/>
      <c r="R839" s="320"/>
      <c r="S839" s="320"/>
      <c r="T839" s="320"/>
      <c r="U839" s="320"/>
      <c r="V839" s="320"/>
      <c r="W839" s="320"/>
      <c r="X839" s="320"/>
      <c r="Y839" s="320"/>
      <c r="Z839" s="320"/>
      <c r="AA839" s="320"/>
      <c r="AB839" s="320"/>
      <c r="AC839" s="320"/>
      <c r="AD839" s="320"/>
    </row>
    <row r="840" spans="1:30" ht="15.75" customHeight="1">
      <c r="A840" s="320"/>
      <c r="B840" s="320"/>
      <c r="C840" s="320"/>
      <c r="D840" s="320"/>
      <c r="E840" s="337"/>
      <c r="F840" s="320"/>
      <c r="G840" s="320"/>
      <c r="H840" s="320"/>
      <c r="I840" s="320"/>
      <c r="J840" s="320"/>
      <c r="K840" s="338"/>
      <c r="L840" s="320"/>
      <c r="M840" s="320"/>
      <c r="N840" s="320"/>
      <c r="O840" s="320"/>
      <c r="P840" s="320"/>
      <c r="Q840" s="320"/>
      <c r="R840" s="320"/>
      <c r="S840" s="320"/>
      <c r="T840" s="320"/>
      <c r="U840" s="320"/>
      <c r="V840" s="320"/>
      <c r="W840" s="320"/>
      <c r="X840" s="320"/>
      <c r="Y840" s="320"/>
      <c r="Z840" s="320"/>
      <c r="AA840" s="320"/>
      <c r="AB840" s="320"/>
      <c r="AC840" s="320"/>
      <c r="AD840" s="320"/>
    </row>
    <row r="841" spans="1:30" ht="15.75" customHeight="1">
      <c r="A841" s="320"/>
      <c r="B841" s="320"/>
      <c r="C841" s="320"/>
      <c r="D841" s="320"/>
      <c r="E841" s="337"/>
      <c r="F841" s="320"/>
      <c r="G841" s="320"/>
      <c r="H841" s="320"/>
      <c r="I841" s="320"/>
      <c r="J841" s="320"/>
      <c r="K841" s="338"/>
      <c r="L841" s="320"/>
      <c r="M841" s="320"/>
      <c r="N841" s="320"/>
      <c r="O841" s="320"/>
      <c r="P841" s="320"/>
      <c r="Q841" s="320"/>
      <c r="R841" s="320"/>
      <c r="S841" s="320"/>
      <c r="T841" s="320"/>
      <c r="U841" s="320"/>
      <c r="V841" s="320"/>
      <c r="W841" s="320"/>
      <c r="X841" s="320"/>
      <c r="Y841" s="320"/>
      <c r="Z841" s="320"/>
      <c r="AA841" s="320"/>
      <c r="AB841" s="320"/>
      <c r="AC841" s="320"/>
      <c r="AD841" s="320"/>
    </row>
    <row r="842" spans="1:30" ht="15.75" customHeight="1">
      <c r="A842" s="320"/>
      <c r="B842" s="320"/>
      <c r="C842" s="320"/>
      <c r="D842" s="320"/>
      <c r="E842" s="337"/>
      <c r="F842" s="320"/>
      <c r="G842" s="320"/>
      <c r="H842" s="320"/>
      <c r="I842" s="320"/>
      <c r="J842" s="320"/>
      <c r="K842" s="338"/>
      <c r="L842" s="320"/>
      <c r="M842" s="320"/>
      <c r="N842" s="320"/>
      <c r="O842" s="320"/>
      <c r="P842" s="320"/>
      <c r="Q842" s="320"/>
      <c r="R842" s="320"/>
      <c r="S842" s="320"/>
      <c r="T842" s="320"/>
      <c r="U842" s="320"/>
      <c r="V842" s="320"/>
      <c r="W842" s="320"/>
      <c r="X842" s="320"/>
      <c r="Y842" s="320"/>
      <c r="Z842" s="320"/>
      <c r="AA842" s="320"/>
      <c r="AB842" s="320"/>
      <c r="AC842" s="320"/>
      <c r="AD842" s="320"/>
    </row>
    <row r="843" spans="1:30" ht="15.75" customHeight="1">
      <c r="A843" s="320"/>
      <c r="B843" s="320"/>
      <c r="C843" s="320"/>
      <c r="D843" s="320"/>
      <c r="E843" s="337"/>
      <c r="F843" s="320"/>
      <c r="G843" s="320"/>
      <c r="H843" s="320"/>
      <c r="I843" s="320"/>
      <c r="J843" s="320"/>
      <c r="K843" s="338"/>
      <c r="L843" s="320"/>
      <c r="M843" s="320"/>
      <c r="N843" s="320"/>
      <c r="O843" s="320"/>
      <c r="P843" s="320"/>
      <c r="Q843" s="320"/>
      <c r="R843" s="320"/>
      <c r="S843" s="320"/>
      <c r="T843" s="320"/>
      <c r="U843" s="320"/>
      <c r="V843" s="320"/>
      <c r="W843" s="320"/>
      <c r="X843" s="320"/>
      <c r="Y843" s="320"/>
      <c r="Z843" s="320"/>
      <c r="AA843" s="320"/>
      <c r="AB843" s="320"/>
      <c r="AC843" s="320"/>
      <c r="AD843" s="320"/>
    </row>
    <row r="844" spans="1:30" ht="15.75" customHeight="1">
      <c r="A844" s="320"/>
      <c r="B844" s="320"/>
      <c r="C844" s="320"/>
      <c r="D844" s="320"/>
      <c r="E844" s="337"/>
      <c r="F844" s="320"/>
      <c r="G844" s="320"/>
      <c r="H844" s="320"/>
      <c r="I844" s="320"/>
      <c r="J844" s="320"/>
      <c r="K844" s="338"/>
      <c r="L844" s="320"/>
      <c r="M844" s="320"/>
      <c r="N844" s="320"/>
      <c r="O844" s="320"/>
      <c r="P844" s="320"/>
      <c r="Q844" s="320"/>
      <c r="R844" s="320"/>
      <c r="S844" s="320"/>
      <c r="T844" s="320"/>
      <c r="U844" s="320"/>
      <c r="V844" s="320"/>
      <c r="W844" s="320"/>
      <c r="X844" s="320"/>
      <c r="Y844" s="320"/>
      <c r="Z844" s="320"/>
      <c r="AA844" s="320"/>
      <c r="AB844" s="320"/>
      <c r="AC844" s="320"/>
      <c r="AD844" s="320"/>
    </row>
    <row r="845" spans="1:30" ht="15.75" customHeight="1">
      <c r="A845" s="320"/>
      <c r="B845" s="320"/>
      <c r="C845" s="320"/>
      <c r="D845" s="320"/>
      <c r="E845" s="337"/>
      <c r="F845" s="320"/>
      <c r="G845" s="320"/>
      <c r="H845" s="320"/>
      <c r="I845" s="320"/>
      <c r="J845" s="320"/>
      <c r="K845" s="338"/>
      <c r="L845" s="320"/>
      <c r="M845" s="320"/>
      <c r="N845" s="320"/>
      <c r="O845" s="320"/>
      <c r="P845" s="320"/>
      <c r="Q845" s="320"/>
      <c r="R845" s="320"/>
      <c r="S845" s="320"/>
      <c r="T845" s="320"/>
      <c r="U845" s="320"/>
      <c r="V845" s="320"/>
      <c r="W845" s="320"/>
      <c r="X845" s="320"/>
      <c r="Y845" s="320"/>
      <c r="Z845" s="320"/>
      <c r="AA845" s="320"/>
      <c r="AB845" s="320"/>
      <c r="AC845" s="320"/>
      <c r="AD845" s="320"/>
    </row>
    <row r="846" spans="1:30" ht="15.75" customHeight="1">
      <c r="A846" s="320"/>
      <c r="B846" s="320"/>
      <c r="C846" s="320"/>
      <c r="D846" s="320"/>
      <c r="E846" s="337"/>
      <c r="F846" s="320"/>
      <c r="G846" s="320"/>
      <c r="H846" s="320"/>
      <c r="I846" s="320"/>
      <c r="J846" s="320"/>
      <c r="K846" s="338"/>
      <c r="L846" s="320"/>
      <c r="M846" s="320"/>
      <c r="N846" s="320"/>
      <c r="O846" s="320"/>
      <c r="P846" s="320"/>
      <c r="Q846" s="320"/>
      <c r="R846" s="320"/>
      <c r="S846" s="320"/>
      <c r="T846" s="320"/>
      <c r="U846" s="320"/>
      <c r="V846" s="320"/>
      <c r="W846" s="320"/>
      <c r="X846" s="320"/>
      <c r="Y846" s="320"/>
      <c r="Z846" s="320"/>
      <c r="AA846" s="320"/>
      <c r="AB846" s="320"/>
      <c r="AC846" s="320"/>
      <c r="AD846" s="320"/>
    </row>
    <row r="847" spans="1:30" ht="15.75" customHeight="1">
      <c r="A847" s="320"/>
      <c r="B847" s="320"/>
      <c r="C847" s="320"/>
      <c r="D847" s="320"/>
      <c r="E847" s="337"/>
      <c r="F847" s="320"/>
      <c r="G847" s="320"/>
      <c r="H847" s="320"/>
      <c r="I847" s="320"/>
      <c r="J847" s="320"/>
      <c r="K847" s="338"/>
      <c r="L847" s="320"/>
      <c r="M847" s="320"/>
      <c r="N847" s="320"/>
      <c r="O847" s="320"/>
      <c r="P847" s="320"/>
      <c r="Q847" s="320"/>
      <c r="R847" s="320"/>
      <c r="S847" s="320"/>
      <c r="T847" s="320"/>
      <c r="U847" s="320"/>
      <c r="V847" s="320"/>
      <c r="W847" s="320"/>
      <c r="X847" s="320"/>
      <c r="Y847" s="320"/>
      <c r="Z847" s="320"/>
      <c r="AA847" s="320"/>
      <c r="AB847" s="320"/>
      <c r="AC847" s="320"/>
      <c r="AD847" s="320"/>
    </row>
    <row r="848" spans="1:30" ht="15.75" customHeight="1">
      <c r="A848" s="320"/>
      <c r="B848" s="320"/>
      <c r="C848" s="320"/>
      <c r="D848" s="320"/>
      <c r="E848" s="337"/>
      <c r="F848" s="320"/>
      <c r="G848" s="320"/>
      <c r="H848" s="320"/>
      <c r="I848" s="320"/>
      <c r="J848" s="320"/>
      <c r="K848" s="338"/>
      <c r="L848" s="320"/>
      <c r="M848" s="320"/>
      <c r="N848" s="320"/>
      <c r="O848" s="320"/>
      <c r="P848" s="320"/>
      <c r="Q848" s="320"/>
      <c r="R848" s="320"/>
      <c r="S848" s="320"/>
      <c r="T848" s="320"/>
      <c r="U848" s="320"/>
      <c r="V848" s="320"/>
      <c r="W848" s="320"/>
      <c r="X848" s="320"/>
      <c r="Y848" s="320"/>
      <c r="Z848" s="320"/>
      <c r="AA848" s="320"/>
      <c r="AB848" s="320"/>
      <c r="AC848" s="320"/>
      <c r="AD848" s="320"/>
    </row>
    <row r="849" spans="1:30" ht="15.75" customHeight="1">
      <c r="A849" s="320"/>
      <c r="B849" s="320"/>
      <c r="C849" s="320"/>
      <c r="D849" s="320"/>
      <c r="E849" s="337"/>
      <c r="F849" s="320"/>
      <c r="G849" s="320"/>
      <c r="H849" s="320"/>
      <c r="I849" s="320"/>
      <c r="J849" s="320"/>
      <c r="K849" s="338"/>
      <c r="L849" s="320"/>
      <c r="M849" s="320"/>
      <c r="N849" s="320"/>
      <c r="O849" s="320"/>
      <c r="P849" s="320"/>
      <c r="Q849" s="320"/>
      <c r="R849" s="320"/>
      <c r="S849" s="320"/>
      <c r="T849" s="320"/>
      <c r="U849" s="320"/>
      <c r="V849" s="320"/>
      <c r="W849" s="320"/>
      <c r="X849" s="320"/>
      <c r="Y849" s="320"/>
      <c r="Z849" s="320"/>
      <c r="AA849" s="320"/>
      <c r="AB849" s="320"/>
      <c r="AC849" s="320"/>
      <c r="AD849" s="320"/>
    </row>
    <row r="850" spans="1:30" ht="15.75" customHeight="1">
      <c r="A850" s="320"/>
      <c r="B850" s="320"/>
      <c r="C850" s="320"/>
      <c r="D850" s="320"/>
      <c r="E850" s="337"/>
      <c r="F850" s="320"/>
      <c r="G850" s="320"/>
      <c r="H850" s="320"/>
      <c r="I850" s="320"/>
      <c r="J850" s="320"/>
      <c r="K850" s="338"/>
      <c r="L850" s="320"/>
      <c r="M850" s="320"/>
      <c r="N850" s="320"/>
      <c r="O850" s="320"/>
      <c r="P850" s="320"/>
      <c r="Q850" s="320"/>
      <c r="R850" s="320"/>
      <c r="S850" s="320"/>
      <c r="T850" s="320"/>
      <c r="U850" s="320"/>
      <c r="V850" s="320"/>
      <c r="W850" s="320"/>
      <c r="X850" s="320"/>
      <c r="Y850" s="320"/>
      <c r="Z850" s="320"/>
      <c r="AA850" s="320"/>
      <c r="AB850" s="320"/>
      <c r="AC850" s="320"/>
      <c r="AD850" s="320"/>
    </row>
    <row r="851" spans="1:30" ht="15.75" customHeight="1">
      <c r="A851" s="320"/>
      <c r="B851" s="320"/>
      <c r="C851" s="320"/>
      <c r="D851" s="320"/>
      <c r="E851" s="337"/>
      <c r="F851" s="320"/>
      <c r="G851" s="320"/>
      <c r="H851" s="320"/>
      <c r="I851" s="320"/>
      <c r="J851" s="320"/>
      <c r="K851" s="338"/>
      <c r="L851" s="320"/>
      <c r="M851" s="320"/>
      <c r="N851" s="320"/>
      <c r="O851" s="320"/>
      <c r="P851" s="320"/>
      <c r="Q851" s="320"/>
      <c r="R851" s="320"/>
      <c r="S851" s="320"/>
      <c r="T851" s="320"/>
      <c r="U851" s="320"/>
      <c r="V851" s="320"/>
      <c r="W851" s="320"/>
      <c r="X851" s="320"/>
      <c r="Y851" s="320"/>
      <c r="Z851" s="320"/>
      <c r="AA851" s="320"/>
      <c r="AB851" s="320"/>
      <c r="AC851" s="320"/>
      <c r="AD851" s="320"/>
    </row>
    <row r="852" spans="1:30" ht="15.75" customHeight="1">
      <c r="A852" s="320"/>
      <c r="B852" s="320"/>
      <c r="C852" s="320"/>
      <c r="D852" s="320"/>
      <c r="E852" s="337"/>
      <c r="F852" s="320"/>
      <c r="G852" s="320"/>
      <c r="H852" s="320"/>
      <c r="I852" s="320"/>
      <c r="J852" s="320"/>
      <c r="K852" s="338"/>
      <c r="L852" s="320"/>
      <c r="M852" s="320"/>
      <c r="N852" s="320"/>
      <c r="O852" s="320"/>
      <c r="P852" s="320"/>
      <c r="Q852" s="320"/>
      <c r="R852" s="320"/>
      <c r="S852" s="320"/>
      <c r="T852" s="320"/>
      <c r="U852" s="320"/>
      <c r="V852" s="320"/>
      <c r="W852" s="320"/>
      <c r="X852" s="320"/>
      <c r="Y852" s="320"/>
      <c r="Z852" s="320"/>
      <c r="AA852" s="320"/>
      <c r="AB852" s="320"/>
      <c r="AC852" s="320"/>
      <c r="AD852" s="320"/>
    </row>
    <row r="853" spans="1:30" ht="15.75" customHeight="1">
      <c r="A853" s="320"/>
      <c r="B853" s="320"/>
      <c r="C853" s="320"/>
      <c r="D853" s="320"/>
      <c r="E853" s="337"/>
      <c r="F853" s="320"/>
      <c r="G853" s="320"/>
      <c r="H853" s="320"/>
      <c r="I853" s="320"/>
      <c r="J853" s="320"/>
      <c r="K853" s="338"/>
      <c r="L853" s="320"/>
      <c r="M853" s="320"/>
      <c r="N853" s="320"/>
      <c r="O853" s="320"/>
      <c r="P853" s="320"/>
      <c r="Q853" s="320"/>
      <c r="R853" s="320"/>
      <c r="S853" s="320"/>
      <c r="T853" s="320"/>
      <c r="U853" s="320"/>
      <c r="V853" s="320"/>
      <c r="W853" s="320"/>
      <c r="X853" s="320"/>
      <c r="Y853" s="320"/>
      <c r="Z853" s="320"/>
      <c r="AA853" s="320"/>
      <c r="AB853" s="320"/>
      <c r="AC853" s="320"/>
      <c r="AD853" s="320"/>
    </row>
    <row r="854" spans="1:30" ht="15.75" customHeight="1">
      <c r="A854" s="320"/>
      <c r="B854" s="320"/>
      <c r="C854" s="320"/>
      <c r="D854" s="320"/>
      <c r="E854" s="337"/>
      <c r="F854" s="320"/>
      <c r="G854" s="320"/>
      <c r="H854" s="320"/>
      <c r="I854" s="320"/>
      <c r="J854" s="320"/>
      <c r="K854" s="338"/>
      <c r="L854" s="320"/>
      <c r="M854" s="320"/>
      <c r="N854" s="320"/>
      <c r="O854" s="320"/>
      <c r="P854" s="320"/>
      <c r="Q854" s="320"/>
      <c r="R854" s="320"/>
      <c r="S854" s="320"/>
      <c r="T854" s="320"/>
      <c r="U854" s="320"/>
      <c r="V854" s="320"/>
      <c r="W854" s="320"/>
      <c r="X854" s="320"/>
      <c r="Y854" s="320"/>
      <c r="Z854" s="320"/>
      <c r="AA854" s="320"/>
      <c r="AB854" s="320"/>
      <c r="AC854" s="320"/>
      <c r="AD854" s="320"/>
    </row>
    <row r="855" spans="1:30" ht="15.75" customHeight="1">
      <c r="A855" s="320"/>
      <c r="B855" s="320"/>
      <c r="C855" s="320"/>
      <c r="D855" s="320"/>
      <c r="E855" s="337"/>
      <c r="F855" s="320"/>
      <c r="G855" s="320"/>
      <c r="H855" s="320"/>
      <c r="I855" s="320"/>
      <c r="J855" s="320"/>
      <c r="K855" s="338"/>
      <c r="L855" s="320"/>
      <c r="M855" s="320"/>
      <c r="N855" s="320"/>
      <c r="O855" s="320"/>
      <c r="P855" s="320"/>
      <c r="Q855" s="320"/>
      <c r="R855" s="320"/>
      <c r="S855" s="320"/>
      <c r="T855" s="320"/>
      <c r="U855" s="320"/>
      <c r="V855" s="320"/>
      <c r="W855" s="320"/>
      <c r="X855" s="320"/>
      <c r="Y855" s="320"/>
      <c r="Z855" s="320"/>
      <c r="AA855" s="320"/>
      <c r="AB855" s="320"/>
      <c r="AC855" s="320"/>
      <c r="AD855" s="320"/>
    </row>
    <row r="856" spans="1:30" ht="15.75" customHeight="1">
      <c r="A856" s="320"/>
      <c r="B856" s="320"/>
      <c r="C856" s="320"/>
      <c r="D856" s="320"/>
      <c r="E856" s="337"/>
      <c r="F856" s="320"/>
      <c r="G856" s="320"/>
      <c r="H856" s="320"/>
      <c r="I856" s="320"/>
      <c r="J856" s="320"/>
      <c r="K856" s="338"/>
      <c r="L856" s="320"/>
      <c r="M856" s="320"/>
      <c r="N856" s="320"/>
      <c r="O856" s="320"/>
      <c r="P856" s="320"/>
      <c r="Q856" s="320"/>
      <c r="R856" s="320"/>
      <c r="S856" s="320"/>
      <c r="T856" s="320"/>
      <c r="U856" s="320"/>
      <c r="V856" s="320"/>
      <c r="W856" s="320"/>
      <c r="X856" s="320"/>
      <c r="Y856" s="320"/>
      <c r="Z856" s="320"/>
      <c r="AA856" s="320"/>
      <c r="AB856" s="320"/>
      <c r="AC856" s="320"/>
      <c r="AD856" s="320"/>
    </row>
    <row r="857" spans="1:30" ht="15.75" customHeight="1">
      <c r="A857" s="320"/>
      <c r="B857" s="320"/>
      <c r="C857" s="320"/>
      <c r="D857" s="320"/>
      <c r="E857" s="337"/>
      <c r="F857" s="320"/>
      <c r="G857" s="320"/>
      <c r="H857" s="320"/>
      <c r="I857" s="320"/>
      <c r="J857" s="320"/>
      <c r="K857" s="338"/>
      <c r="L857" s="320"/>
      <c r="M857" s="320"/>
      <c r="N857" s="320"/>
      <c r="O857" s="320"/>
      <c r="P857" s="320"/>
      <c r="Q857" s="320"/>
      <c r="R857" s="320"/>
      <c r="S857" s="320"/>
      <c r="T857" s="320"/>
      <c r="U857" s="320"/>
      <c r="V857" s="320"/>
      <c r="W857" s="320"/>
      <c r="X857" s="320"/>
      <c r="Y857" s="320"/>
      <c r="Z857" s="320"/>
      <c r="AA857" s="320"/>
      <c r="AB857" s="320"/>
      <c r="AC857" s="320"/>
      <c r="AD857" s="320"/>
    </row>
    <row r="858" spans="1:30" ht="15.75" customHeight="1">
      <c r="A858" s="320"/>
      <c r="B858" s="320"/>
      <c r="C858" s="320"/>
      <c r="D858" s="320"/>
      <c r="E858" s="337"/>
      <c r="F858" s="320"/>
      <c r="G858" s="320"/>
      <c r="H858" s="320"/>
      <c r="I858" s="320"/>
      <c r="J858" s="320"/>
      <c r="K858" s="338"/>
      <c r="L858" s="320"/>
      <c r="M858" s="320"/>
      <c r="N858" s="320"/>
      <c r="O858" s="320"/>
      <c r="P858" s="320"/>
      <c r="Q858" s="320"/>
      <c r="R858" s="320"/>
      <c r="S858" s="320"/>
      <c r="T858" s="320"/>
      <c r="U858" s="320"/>
      <c r="V858" s="320"/>
      <c r="W858" s="320"/>
      <c r="X858" s="320"/>
      <c r="Y858" s="320"/>
      <c r="Z858" s="320"/>
      <c r="AA858" s="320"/>
      <c r="AB858" s="320"/>
      <c r="AC858" s="320"/>
      <c r="AD858" s="320"/>
    </row>
    <row r="859" spans="1:30" ht="15.75" customHeight="1">
      <c r="A859" s="320"/>
      <c r="B859" s="320"/>
      <c r="C859" s="320"/>
      <c r="D859" s="320"/>
      <c r="E859" s="337"/>
      <c r="F859" s="320"/>
      <c r="G859" s="320"/>
      <c r="H859" s="320"/>
      <c r="I859" s="320"/>
      <c r="J859" s="320"/>
      <c r="K859" s="338"/>
      <c r="L859" s="320"/>
      <c r="M859" s="320"/>
      <c r="N859" s="320"/>
      <c r="O859" s="320"/>
      <c r="P859" s="320"/>
      <c r="Q859" s="320"/>
      <c r="R859" s="320"/>
      <c r="S859" s="320"/>
      <c r="T859" s="320"/>
      <c r="U859" s="320"/>
      <c r="V859" s="320"/>
      <c r="W859" s="320"/>
      <c r="X859" s="320"/>
      <c r="Y859" s="320"/>
      <c r="Z859" s="320"/>
      <c r="AA859" s="320"/>
      <c r="AB859" s="320"/>
      <c r="AC859" s="320"/>
      <c r="AD859" s="320"/>
    </row>
    <row r="860" spans="1:30" ht="15.75" customHeight="1">
      <c r="A860" s="320"/>
      <c r="B860" s="320"/>
      <c r="C860" s="320"/>
      <c r="D860" s="320"/>
      <c r="E860" s="337"/>
      <c r="F860" s="320"/>
      <c r="G860" s="320"/>
      <c r="H860" s="320"/>
      <c r="I860" s="320"/>
      <c r="J860" s="320"/>
      <c r="K860" s="338"/>
      <c r="L860" s="320"/>
      <c r="M860" s="320"/>
      <c r="N860" s="320"/>
      <c r="O860" s="320"/>
      <c r="P860" s="320"/>
      <c r="Q860" s="320"/>
      <c r="R860" s="320"/>
      <c r="S860" s="320"/>
      <c r="T860" s="320"/>
      <c r="U860" s="320"/>
      <c r="V860" s="320"/>
      <c r="W860" s="320"/>
      <c r="X860" s="320"/>
      <c r="Y860" s="320"/>
      <c r="Z860" s="320"/>
      <c r="AA860" s="320"/>
      <c r="AB860" s="320"/>
      <c r="AC860" s="320"/>
      <c r="AD860" s="320"/>
    </row>
    <row r="861" spans="1:30" ht="15.75" customHeight="1">
      <c r="A861" s="320"/>
      <c r="B861" s="320"/>
      <c r="C861" s="320"/>
      <c r="D861" s="320"/>
      <c r="E861" s="337"/>
      <c r="F861" s="320"/>
      <c r="G861" s="320"/>
      <c r="H861" s="320"/>
      <c r="I861" s="320"/>
      <c r="J861" s="320"/>
      <c r="K861" s="338"/>
      <c r="L861" s="320"/>
      <c r="M861" s="320"/>
      <c r="N861" s="320"/>
      <c r="O861" s="320"/>
      <c r="P861" s="320"/>
      <c r="Q861" s="320"/>
      <c r="R861" s="320"/>
      <c r="S861" s="320"/>
      <c r="T861" s="320"/>
      <c r="U861" s="320"/>
      <c r="V861" s="320"/>
      <c r="W861" s="320"/>
      <c r="X861" s="320"/>
      <c r="Y861" s="320"/>
      <c r="Z861" s="320"/>
      <c r="AA861" s="320"/>
      <c r="AB861" s="320"/>
      <c r="AC861" s="320"/>
      <c r="AD861" s="320"/>
    </row>
    <row r="862" spans="1:30" ht="15.75" customHeight="1">
      <c r="A862" s="320"/>
      <c r="B862" s="320"/>
      <c r="C862" s="320"/>
      <c r="D862" s="320"/>
      <c r="E862" s="337"/>
      <c r="F862" s="320"/>
      <c r="G862" s="320"/>
      <c r="H862" s="320"/>
      <c r="I862" s="320"/>
      <c r="J862" s="320"/>
      <c r="K862" s="338"/>
      <c r="L862" s="320"/>
      <c r="M862" s="320"/>
      <c r="N862" s="320"/>
      <c r="O862" s="320"/>
      <c r="P862" s="320"/>
      <c r="Q862" s="320"/>
      <c r="R862" s="320"/>
      <c r="S862" s="320"/>
      <c r="T862" s="320"/>
      <c r="U862" s="320"/>
      <c r="V862" s="320"/>
      <c r="W862" s="320"/>
      <c r="X862" s="320"/>
      <c r="Y862" s="320"/>
      <c r="Z862" s="320"/>
      <c r="AA862" s="320"/>
      <c r="AB862" s="320"/>
      <c r="AC862" s="320"/>
      <c r="AD862" s="320"/>
    </row>
    <row r="863" spans="1:30" ht="15.75" customHeight="1">
      <c r="A863" s="320"/>
      <c r="B863" s="320"/>
      <c r="C863" s="320"/>
      <c r="D863" s="320"/>
      <c r="E863" s="337"/>
      <c r="F863" s="320"/>
      <c r="G863" s="320"/>
      <c r="H863" s="320"/>
      <c r="I863" s="320"/>
      <c r="J863" s="320"/>
      <c r="K863" s="338"/>
      <c r="L863" s="320"/>
      <c r="M863" s="320"/>
      <c r="N863" s="320"/>
      <c r="O863" s="320"/>
      <c r="P863" s="320"/>
      <c r="Q863" s="320"/>
      <c r="R863" s="320"/>
      <c r="S863" s="320"/>
      <c r="T863" s="320"/>
      <c r="U863" s="320"/>
      <c r="V863" s="320"/>
      <c r="W863" s="320"/>
      <c r="X863" s="320"/>
      <c r="Y863" s="320"/>
      <c r="Z863" s="320"/>
      <c r="AA863" s="320"/>
      <c r="AB863" s="320"/>
      <c r="AC863" s="320"/>
      <c r="AD863" s="320"/>
    </row>
    <row r="864" spans="1:30" ht="15.75" customHeight="1">
      <c r="A864" s="320"/>
      <c r="B864" s="320"/>
      <c r="C864" s="320"/>
      <c r="D864" s="320"/>
      <c r="E864" s="337"/>
      <c r="F864" s="320"/>
      <c r="G864" s="320"/>
      <c r="H864" s="320"/>
      <c r="I864" s="320"/>
      <c r="J864" s="320"/>
      <c r="K864" s="338"/>
      <c r="L864" s="320"/>
      <c r="M864" s="320"/>
      <c r="N864" s="320"/>
      <c r="O864" s="320"/>
      <c r="P864" s="320"/>
      <c r="Q864" s="320"/>
      <c r="R864" s="320"/>
      <c r="S864" s="320"/>
      <c r="T864" s="320"/>
      <c r="U864" s="320"/>
      <c r="V864" s="320"/>
      <c r="W864" s="320"/>
      <c r="X864" s="320"/>
      <c r="Y864" s="320"/>
      <c r="Z864" s="320"/>
      <c r="AA864" s="320"/>
      <c r="AB864" s="320"/>
      <c r="AC864" s="320"/>
      <c r="AD864" s="320"/>
    </row>
    <row r="865" spans="1:30" ht="15.75" customHeight="1">
      <c r="A865" s="320"/>
      <c r="B865" s="320"/>
      <c r="C865" s="320"/>
      <c r="D865" s="320"/>
      <c r="E865" s="337"/>
      <c r="F865" s="320"/>
      <c r="G865" s="320"/>
      <c r="H865" s="320"/>
      <c r="I865" s="320"/>
      <c r="J865" s="320"/>
      <c r="K865" s="338"/>
      <c r="L865" s="320"/>
      <c r="M865" s="320"/>
      <c r="N865" s="320"/>
      <c r="O865" s="320"/>
      <c r="P865" s="320"/>
      <c r="Q865" s="320"/>
      <c r="R865" s="320"/>
      <c r="S865" s="320"/>
      <c r="T865" s="320"/>
      <c r="U865" s="320"/>
      <c r="V865" s="320"/>
      <c r="W865" s="320"/>
      <c r="X865" s="320"/>
      <c r="Y865" s="320"/>
      <c r="Z865" s="320"/>
      <c r="AA865" s="320"/>
      <c r="AB865" s="320"/>
      <c r="AC865" s="320"/>
      <c r="AD865" s="320"/>
    </row>
    <row r="866" spans="1:30" ht="15.75" customHeight="1">
      <c r="A866" s="320"/>
      <c r="B866" s="320"/>
      <c r="C866" s="320"/>
      <c r="D866" s="320"/>
      <c r="E866" s="337"/>
      <c r="F866" s="320"/>
      <c r="G866" s="320"/>
      <c r="H866" s="320"/>
      <c r="I866" s="320"/>
      <c r="J866" s="320"/>
      <c r="K866" s="338"/>
      <c r="L866" s="320"/>
      <c r="M866" s="320"/>
      <c r="N866" s="320"/>
      <c r="O866" s="320"/>
      <c r="P866" s="320"/>
      <c r="Q866" s="320"/>
      <c r="R866" s="320"/>
      <c r="S866" s="320"/>
      <c r="T866" s="320"/>
      <c r="U866" s="320"/>
      <c r="V866" s="320"/>
      <c r="W866" s="320"/>
      <c r="X866" s="320"/>
      <c r="Y866" s="320"/>
      <c r="Z866" s="320"/>
      <c r="AA866" s="320"/>
      <c r="AB866" s="320"/>
      <c r="AC866" s="320"/>
      <c r="AD866" s="320"/>
    </row>
    <row r="867" spans="1:30" ht="15.75" customHeight="1">
      <c r="A867" s="320"/>
      <c r="B867" s="320"/>
      <c r="C867" s="320"/>
      <c r="D867" s="320"/>
      <c r="E867" s="337"/>
      <c r="F867" s="320"/>
      <c r="G867" s="320"/>
      <c r="H867" s="320"/>
      <c r="I867" s="320"/>
      <c r="J867" s="320"/>
      <c r="K867" s="338"/>
      <c r="L867" s="320"/>
      <c r="M867" s="320"/>
      <c r="N867" s="320"/>
      <c r="O867" s="320"/>
      <c r="P867" s="320"/>
      <c r="Q867" s="320"/>
      <c r="R867" s="320"/>
      <c r="S867" s="320"/>
      <c r="T867" s="320"/>
      <c r="U867" s="320"/>
      <c r="V867" s="320"/>
      <c r="W867" s="320"/>
      <c r="X867" s="320"/>
      <c r="Y867" s="320"/>
      <c r="Z867" s="320"/>
      <c r="AA867" s="320"/>
      <c r="AB867" s="320"/>
      <c r="AC867" s="320"/>
      <c r="AD867" s="320"/>
    </row>
    <row r="868" spans="1:30" ht="15.75" customHeight="1">
      <c r="A868" s="320"/>
      <c r="B868" s="320"/>
      <c r="C868" s="320"/>
      <c r="D868" s="320"/>
      <c r="E868" s="337"/>
      <c r="F868" s="320"/>
      <c r="G868" s="320"/>
      <c r="H868" s="320"/>
      <c r="I868" s="320"/>
      <c r="J868" s="320"/>
      <c r="K868" s="338"/>
      <c r="L868" s="320"/>
      <c r="M868" s="320"/>
      <c r="N868" s="320"/>
      <c r="O868" s="320"/>
      <c r="P868" s="320"/>
      <c r="Q868" s="320"/>
      <c r="R868" s="320"/>
      <c r="S868" s="320"/>
      <c r="T868" s="320"/>
      <c r="U868" s="320"/>
      <c r="V868" s="320"/>
      <c r="W868" s="320"/>
      <c r="X868" s="320"/>
      <c r="Y868" s="320"/>
      <c r="Z868" s="320"/>
      <c r="AA868" s="320"/>
      <c r="AB868" s="320"/>
      <c r="AC868" s="320"/>
      <c r="AD868" s="320"/>
    </row>
    <row r="869" spans="1:30" ht="15.75" customHeight="1">
      <c r="A869" s="320"/>
      <c r="B869" s="320"/>
      <c r="C869" s="320"/>
      <c r="D869" s="320"/>
      <c r="E869" s="337"/>
      <c r="F869" s="320"/>
      <c r="G869" s="320"/>
      <c r="H869" s="320"/>
      <c r="I869" s="320"/>
      <c r="J869" s="320"/>
      <c r="K869" s="338"/>
      <c r="L869" s="320"/>
      <c r="M869" s="320"/>
      <c r="N869" s="320"/>
      <c r="O869" s="320"/>
      <c r="P869" s="320"/>
      <c r="Q869" s="320"/>
      <c r="R869" s="320"/>
      <c r="S869" s="320"/>
      <c r="T869" s="320"/>
      <c r="U869" s="320"/>
      <c r="V869" s="320"/>
      <c r="W869" s="320"/>
      <c r="X869" s="320"/>
      <c r="Y869" s="320"/>
      <c r="Z869" s="320"/>
      <c r="AA869" s="320"/>
      <c r="AB869" s="320"/>
      <c r="AC869" s="320"/>
      <c r="AD869" s="320"/>
    </row>
    <row r="870" spans="1:30" ht="15.75" customHeight="1">
      <c r="A870" s="320"/>
      <c r="B870" s="320"/>
      <c r="C870" s="320"/>
      <c r="D870" s="320"/>
      <c r="E870" s="337"/>
      <c r="F870" s="320"/>
      <c r="G870" s="320"/>
      <c r="H870" s="320"/>
      <c r="I870" s="320"/>
      <c r="J870" s="320"/>
      <c r="K870" s="338"/>
      <c r="L870" s="320"/>
      <c r="M870" s="320"/>
      <c r="N870" s="320"/>
      <c r="O870" s="320"/>
      <c r="P870" s="320"/>
      <c r="Q870" s="320"/>
      <c r="R870" s="320"/>
      <c r="S870" s="320"/>
      <c r="T870" s="320"/>
      <c r="U870" s="320"/>
      <c r="V870" s="320"/>
      <c r="W870" s="320"/>
      <c r="X870" s="320"/>
      <c r="Y870" s="320"/>
      <c r="Z870" s="320"/>
      <c r="AA870" s="320"/>
      <c r="AB870" s="320"/>
      <c r="AC870" s="320"/>
      <c r="AD870" s="320"/>
    </row>
    <row r="871" spans="1:30" ht="15.75" customHeight="1">
      <c r="A871" s="320"/>
      <c r="B871" s="320"/>
      <c r="C871" s="320"/>
      <c r="D871" s="320"/>
      <c r="E871" s="337"/>
      <c r="F871" s="320"/>
      <c r="G871" s="320"/>
      <c r="H871" s="320"/>
      <c r="I871" s="320"/>
      <c r="J871" s="320"/>
      <c r="K871" s="338"/>
      <c r="L871" s="320"/>
      <c r="M871" s="320"/>
      <c r="N871" s="320"/>
      <c r="O871" s="320"/>
      <c r="P871" s="320"/>
      <c r="Q871" s="320"/>
      <c r="R871" s="320"/>
      <c r="S871" s="320"/>
      <c r="T871" s="320"/>
      <c r="U871" s="320"/>
      <c r="V871" s="320"/>
      <c r="W871" s="320"/>
      <c r="X871" s="320"/>
      <c r="Y871" s="320"/>
      <c r="Z871" s="320"/>
      <c r="AA871" s="320"/>
      <c r="AB871" s="320"/>
      <c r="AC871" s="320"/>
      <c r="AD871" s="320"/>
    </row>
    <row r="872" spans="1:30" ht="15.75" customHeight="1">
      <c r="A872" s="320"/>
      <c r="B872" s="320"/>
      <c r="C872" s="320"/>
      <c r="D872" s="320"/>
      <c r="E872" s="337"/>
      <c r="F872" s="320"/>
      <c r="G872" s="320"/>
      <c r="H872" s="320"/>
      <c r="I872" s="320"/>
      <c r="J872" s="320"/>
      <c r="K872" s="338"/>
      <c r="L872" s="320"/>
      <c r="M872" s="320"/>
      <c r="N872" s="320"/>
      <c r="O872" s="320"/>
      <c r="P872" s="320"/>
      <c r="Q872" s="320"/>
      <c r="R872" s="320"/>
      <c r="S872" s="320"/>
      <c r="T872" s="320"/>
      <c r="U872" s="320"/>
      <c r="V872" s="320"/>
      <c r="W872" s="320"/>
      <c r="X872" s="320"/>
      <c r="Y872" s="320"/>
      <c r="Z872" s="320"/>
      <c r="AA872" s="320"/>
      <c r="AB872" s="320"/>
      <c r="AC872" s="320"/>
      <c r="AD872" s="320"/>
    </row>
    <row r="873" spans="1:30" ht="15.75" customHeight="1">
      <c r="A873" s="320"/>
      <c r="B873" s="320"/>
      <c r="C873" s="320"/>
      <c r="D873" s="320"/>
      <c r="E873" s="337"/>
      <c r="F873" s="320"/>
      <c r="G873" s="320"/>
      <c r="H873" s="320"/>
      <c r="I873" s="320"/>
      <c r="J873" s="320"/>
      <c r="K873" s="338"/>
      <c r="L873" s="320"/>
      <c r="M873" s="320"/>
      <c r="N873" s="320"/>
      <c r="O873" s="320"/>
      <c r="P873" s="320"/>
      <c r="Q873" s="320"/>
      <c r="R873" s="320"/>
      <c r="S873" s="320"/>
      <c r="T873" s="320"/>
      <c r="U873" s="320"/>
      <c r="V873" s="320"/>
      <c r="W873" s="320"/>
      <c r="X873" s="320"/>
      <c r="Y873" s="320"/>
      <c r="Z873" s="320"/>
      <c r="AA873" s="320"/>
      <c r="AB873" s="320"/>
      <c r="AC873" s="320"/>
      <c r="AD873" s="320"/>
    </row>
    <row r="874" spans="1:30" ht="15.75" customHeight="1">
      <c r="A874" s="320"/>
      <c r="B874" s="320"/>
      <c r="C874" s="320"/>
      <c r="D874" s="320"/>
      <c r="E874" s="337"/>
      <c r="F874" s="320"/>
      <c r="G874" s="320"/>
      <c r="H874" s="320"/>
      <c r="I874" s="320"/>
      <c r="J874" s="320"/>
      <c r="K874" s="338"/>
      <c r="L874" s="320"/>
      <c r="M874" s="320"/>
      <c r="N874" s="320"/>
      <c r="O874" s="320"/>
      <c r="P874" s="320"/>
      <c r="Q874" s="320"/>
      <c r="R874" s="320"/>
      <c r="S874" s="320"/>
      <c r="T874" s="320"/>
      <c r="U874" s="320"/>
      <c r="V874" s="320"/>
      <c r="W874" s="320"/>
      <c r="X874" s="320"/>
      <c r="Y874" s="320"/>
      <c r="Z874" s="320"/>
      <c r="AA874" s="320"/>
      <c r="AB874" s="320"/>
      <c r="AC874" s="320"/>
      <c r="AD874" s="320"/>
    </row>
    <row r="875" spans="1:30" ht="15.75" customHeight="1">
      <c r="A875" s="320"/>
      <c r="B875" s="320"/>
      <c r="C875" s="320"/>
      <c r="D875" s="320"/>
      <c r="E875" s="337"/>
      <c r="F875" s="320"/>
      <c r="G875" s="320"/>
      <c r="H875" s="320"/>
      <c r="I875" s="320"/>
      <c r="J875" s="320"/>
      <c r="K875" s="338"/>
      <c r="L875" s="320"/>
      <c r="M875" s="320"/>
      <c r="N875" s="320"/>
      <c r="O875" s="320"/>
      <c r="P875" s="320"/>
      <c r="Q875" s="320"/>
      <c r="R875" s="320"/>
      <c r="S875" s="320"/>
      <c r="T875" s="320"/>
      <c r="U875" s="320"/>
      <c r="V875" s="320"/>
      <c r="W875" s="320"/>
      <c r="X875" s="320"/>
      <c r="Y875" s="320"/>
      <c r="Z875" s="320"/>
      <c r="AA875" s="320"/>
      <c r="AB875" s="320"/>
      <c r="AC875" s="320"/>
      <c r="AD875" s="320"/>
    </row>
    <row r="876" spans="1:30" ht="15.75" customHeight="1">
      <c r="A876" s="320"/>
      <c r="B876" s="320"/>
      <c r="C876" s="320"/>
      <c r="D876" s="320"/>
      <c r="E876" s="337"/>
      <c r="F876" s="320"/>
      <c r="G876" s="320"/>
      <c r="H876" s="320"/>
      <c r="I876" s="320"/>
      <c r="J876" s="320"/>
      <c r="K876" s="338"/>
      <c r="L876" s="320"/>
      <c r="M876" s="320"/>
      <c r="N876" s="320"/>
      <c r="O876" s="320"/>
      <c r="P876" s="320"/>
      <c r="Q876" s="320"/>
      <c r="R876" s="320"/>
      <c r="S876" s="320"/>
      <c r="T876" s="320"/>
      <c r="U876" s="320"/>
      <c r="V876" s="320"/>
      <c r="W876" s="320"/>
      <c r="X876" s="320"/>
      <c r="Y876" s="320"/>
      <c r="Z876" s="320"/>
      <c r="AA876" s="320"/>
      <c r="AB876" s="320"/>
      <c r="AC876" s="320"/>
      <c r="AD876" s="320"/>
    </row>
    <row r="877" spans="1:30" ht="15.75" customHeight="1">
      <c r="A877" s="320"/>
      <c r="B877" s="320"/>
      <c r="C877" s="320"/>
      <c r="D877" s="320"/>
      <c r="E877" s="337"/>
      <c r="F877" s="320"/>
      <c r="G877" s="320"/>
      <c r="H877" s="320"/>
      <c r="I877" s="320"/>
      <c r="J877" s="320"/>
      <c r="K877" s="338"/>
      <c r="L877" s="320"/>
      <c r="M877" s="320"/>
      <c r="N877" s="320"/>
      <c r="O877" s="320"/>
      <c r="P877" s="320"/>
      <c r="Q877" s="320"/>
      <c r="R877" s="320"/>
      <c r="S877" s="320"/>
      <c r="T877" s="320"/>
      <c r="U877" s="320"/>
      <c r="V877" s="320"/>
      <c r="W877" s="320"/>
      <c r="X877" s="320"/>
      <c r="Y877" s="320"/>
      <c r="Z877" s="320"/>
      <c r="AA877" s="320"/>
      <c r="AB877" s="320"/>
      <c r="AC877" s="320"/>
      <c r="AD877" s="320"/>
    </row>
    <row r="878" spans="1:30" ht="15.75" customHeight="1">
      <c r="A878" s="320"/>
      <c r="B878" s="320"/>
      <c r="C878" s="320"/>
      <c r="D878" s="320"/>
      <c r="E878" s="337"/>
      <c r="F878" s="320"/>
      <c r="G878" s="320"/>
      <c r="H878" s="320"/>
      <c r="I878" s="320"/>
      <c r="J878" s="320"/>
      <c r="K878" s="338"/>
      <c r="L878" s="320"/>
      <c r="M878" s="320"/>
      <c r="N878" s="320"/>
      <c r="O878" s="320"/>
      <c r="P878" s="320"/>
      <c r="Q878" s="320"/>
      <c r="R878" s="320"/>
      <c r="S878" s="320"/>
      <c r="T878" s="320"/>
      <c r="U878" s="320"/>
      <c r="V878" s="320"/>
      <c r="W878" s="320"/>
      <c r="X878" s="320"/>
      <c r="Y878" s="320"/>
      <c r="Z878" s="320"/>
      <c r="AA878" s="320"/>
      <c r="AB878" s="320"/>
      <c r="AC878" s="320"/>
      <c r="AD878" s="320"/>
    </row>
    <row r="879" spans="1:30" ht="15.75" customHeight="1">
      <c r="A879" s="320"/>
      <c r="B879" s="320"/>
      <c r="C879" s="320"/>
      <c r="D879" s="320"/>
      <c r="E879" s="337"/>
      <c r="F879" s="320"/>
      <c r="G879" s="320"/>
      <c r="H879" s="320"/>
      <c r="I879" s="320"/>
      <c r="J879" s="320"/>
      <c r="K879" s="338"/>
      <c r="L879" s="320"/>
      <c r="M879" s="320"/>
      <c r="N879" s="320"/>
      <c r="O879" s="320"/>
      <c r="P879" s="320"/>
      <c r="Q879" s="320"/>
      <c r="R879" s="320"/>
      <c r="S879" s="320"/>
      <c r="T879" s="320"/>
      <c r="U879" s="320"/>
      <c r="V879" s="320"/>
      <c r="W879" s="320"/>
      <c r="X879" s="320"/>
      <c r="Y879" s="320"/>
      <c r="Z879" s="320"/>
      <c r="AA879" s="320"/>
      <c r="AB879" s="320"/>
      <c r="AC879" s="320"/>
      <c r="AD879" s="320"/>
    </row>
    <row r="880" spans="1:30" ht="15.75" customHeight="1">
      <c r="A880" s="320"/>
      <c r="B880" s="320"/>
      <c r="C880" s="320"/>
      <c r="D880" s="320"/>
      <c r="E880" s="337"/>
      <c r="F880" s="320"/>
      <c r="G880" s="320"/>
      <c r="H880" s="320"/>
      <c r="I880" s="320"/>
      <c r="J880" s="320"/>
      <c r="K880" s="338"/>
      <c r="L880" s="320"/>
      <c r="M880" s="320"/>
      <c r="N880" s="320"/>
      <c r="O880" s="320"/>
      <c r="P880" s="320"/>
      <c r="Q880" s="320"/>
      <c r="R880" s="320"/>
      <c r="S880" s="320"/>
      <c r="T880" s="320"/>
      <c r="U880" s="320"/>
      <c r="V880" s="320"/>
      <c r="W880" s="320"/>
      <c r="X880" s="320"/>
      <c r="Y880" s="320"/>
      <c r="Z880" s="320"/>
      <c r="AA880" s="320"/>
      <c r="AB880" s="320"/>
      <c r="AC880" s="320"/>
      <c r="AD880" s="320"/>
    </row>
    <row r="881" spans="1:30" ht="15.75" customHeight="1">
      <c r="A881" s="320"/>
      <c r="B881" s="320"/>
      <c r="C881" s="320"/>
      <c r="D881" s="320"/>
      <c r="E881" s="337"/>
      <c r="F881" s="320"/>
      <c r="G881" s="320"/>
      <c r="H881" s="320"/>
      <c r="I881" s="320"/>
      <c r="J881" s="320"/>
      <c r="K881" s="338"/>
      <c r="L881" s="320"/>
      <c r="M881" s="320"/>
      <c r="N881" s="320"/>
      <c r="O881" s="320"/>
      <c r="P881" s="320"/>
      <c r="Q881" s="320"/>
      <c r="R881" s="320"/>
      <c r="S881" s="320"/>
      <c r="T881" s="320"/>
      <c r="U881" s="320"/>
      <c r="V881" s="320"/>
      <c r="W881" s="320"/>
      <c r="X881" s="320"/>
      <c r="Y881" s="320"/>
      <c r="Z881" s="320"/>
      <c r="AA881" s="320"/>
      <c r="AB881" s="320"/>
      <c r="AC881" s="320"/>
      <c r="AD881" s="320"/>
    </row>
    <row r="882" spans="1:30" ht="15.75" customHeight="1">
      <c r="A882" s="320"/>
      <c r="B882" s="320"/>
      <c r="C882" s="320"/>
      <c r="D882" s="320"/>
      <c r="E882" s="337"/>
      <c r="F882" s="320"/>
      <c r="G882" s="320"/>
      <c r="H882" s="320"/>
      <c r="I882" s="320"/>
      <c r="J882" s="320"/>
      <c r="K882" s="338"/>
      <c r="L882" s="320"/>
      <c r="M882" s="320"/>
      <c r="N882" s="320"/>
      <c r="O882" s="320"/>
      <c r="P882" s="320"/>
      <c r="Q882" s="320"/>
      <c r="R882" s="320"/>
      <c r="S882" s="320"/>
      <c r="T882" s="320"/>
      <c r="U882" s="320"/>
      <c r="V882" s="320"/>
      <c r="W882" s="320"/>
      <c r="X882" s="320"/>
      <c r="Y882" s="320"/>
      <c r="Z882" s="320"/>
      <c r="AA882" s="320"/>
      <c r="AB882" s="320"/>
      <c r="AC882" s="320"/>
      <c r="AD882" s="320"/>
    </row>
    <row r="883" spans="1:30" ht="15.75" customHeight="1">
      <c r="A883" s="320"/>
      <c r="B883" s="320"/>
      <c r="C883" s="320"/>
      <c r="D883" s="320"/>
      <c r="E883" s="337"/>
      <c r="F883" s="320"/>
      <c r="G883" s="320"/>
      <c r="H883" s="320"/>
      <c r="I883" s="320"/>
      <c r="J883" s="320"/>
      <c r="K883" s="338"/>
      <c r="L883" s="320"/>
      <c r="M883" s="320"/>
      <c r="N883" s="320"/>
      <c r="O883" s="320"/>
      <c r="P883" s="320"/>
      <c r="Q883" s="320"/>
      <c r="R883" s="320"/>
      <c r="S883" s="320"/>
      <c r="T883" s="320"/>
      <c r="U883" s="320"/>
      <c r="V883" s="320"/>
      <c r="W883" s="320"/>
      <c r="X883" s="320"/>
      <c r="Y883" s="320"/>
      <c r="Z883" s="320"/>
      <c r="AA883" s="320"/>
      <c r="AB883" s="320"/>
      <c r="AC883" s="320"/>
      <c r="AD883" s="320"/>
    </row>
    <row r="884" spans="1:30" ht="15.75" customHeight="1">
      <c r="A884" s="320"/>
      <c r="B884" s="320"/>
      <c r="C884" s="320"/>
      <c r="D884" s="320"/>
      <c r="E884" s="337"/>
      <c r="F884" s="320"/>
      <c r="G884" s="320"/>
      <c r="H884" s="320"/>
      <c r="I884" s="320"/>
      <c r="J884" s="320"/>
      <c r="K884" s="338"/>
      <c r="L884" s="320"/>
      <c r="M884" s="320"/>
      <c r="N884" s="320"/>
      <c r="O884" s="320"/>
      <c r="P884" s="320"/>
      <c r="Q884" s="320"/>
      <c r="R884" s="320"/>
      <c r="S884" s="320"/>
      <c r="T884" s="320"/>
      <c r="U884" s="320"/>
      <c r="V884" s="320"/>
      <c r="W884" s="320"/>
      <c r="X884" s="320"/>
      <c r="Y884" s="320"/>
      <c r="Z884" s="320"/>
      <c r="AA884" s="320"/>
      <c r="AB884" s="320"/>
      <c r="AC884" s="320"/>
      <c r="AD884" s="320"/>
    </row>
    <row r="885" spans="1:30" ht="15.75" customHeight="1">
      <c r="A885" s="320"/>
      <c r="B885" s="320"/>
      <c r="C885" s="320"/>
      <c r="D885" s="320"/>
      <c r="E885" s="337"/>
      <c r="F885" s="320"/>
      <c r="G885" s="320"/>
      <c r="H885" s="320"/>
      <c r="I885" s="320"/>
      <c r="J885" s="320"/>
      <c r="K885" s="338"/>
      <c r="L885" s="320"/>
      <c r="M885" s="320"/>
      <c r="N885" s="320"/>
      <c r="O885" s="320"/>
      <c r="P885" s="320"/>
      <c r="Q885" s="320"/>
      <c r="R885" s="320"/>
      <c r="S885" s="320"/>
      <c r="T885" s="320"/>
      <c r="U885" s="320"/>
      <c r="V885" s="320"/>
      <c r="W885" s="320"/>
      <c r="X885" s="320"/>
      <c r="Y885" s="320"/>
      <c r="Z885" s="320"/>
      <c r="AA885" s="320"/>
      <c r="AB885" s="320"/>
      <c r="AC885" s="320"/>
      <c r="AD885" s="320"/>
    </row>
    <row r="886" spans="1:30" ht="15.75" customHeight="1">
      <c r="A886" s="320"/>
      <c r="B886" s="320"/>
      <c r="C886" s="320"/>
      <c r="D886" s="320"/>
      <c r="E886" s="337"/>
      <c r="F886" s="320"/>
      <c r="G886" s="320"/>
      <c r="H886" s="320"/>
      <c r="I886" s="320"/>
      <c r="J886" s="320"/>
      <c r="K886" s="338"/>
      <c r="L886" s="320"/>
      <c r="M886" s="320"/>
      <c r="N886" s="320"/>
      <c r="O886" s="320"/>
      <c r="P886" s="320"/>
      <c r="Q886" s="320"/>
      <c r="R886" s="320"/>
      <c r="S886" s="320"/>
      <c r="T886" s="320"/>
      <c r="U886" s="320"/>
      <c r="V886" s="320"/>
      <c r="W886" s="320"/>
      <c r="X886" s="320"/>
      <c r="Y886" s="320"/>
      <c r="Z886" s="320"/>
      <c r="AA886" s="320"/>
      <c r="AB886" s="320"/>
      <c r="AC886" s="320"/>
      <c r="AD886" s="320"/>
    </row>
    <row r="887" spans="1:30" ht="15.75" customHeight="1">
      <c r="A887" s="320"/>
      <c r="B887" s="320"/>
      <c r="C887" s="320"/>
      <c r="D887" s="320"/>
      <c r="E887" s="337"/>
      <c r="F887" s="320"/>
      <c r="G887" s="320"/>
      <c r="H887" s="320"/>
      <c r="I887" s="320"/>
      <c r="J887" s="320"/>
      <c r="K887" s="338"/>
      <c r="L887" s="320"/>
      <c r="M887" s="320"/>
      <c r="N887" s="320"/>
      <c r="O887" s="320"/>
      <c r="P887" s="320"/>
      <c r="Q887" s="320"/>
      <c r="R887" s="320"/>
      <c r="S887" s="320"/>
      <c r="T887" s="320"/>
      <c r="U887" s="320"/>
      <c r="V887" s="320"/>
      <c r="W887" s="320"/>
      <c r="X887" s="320"/>
      <c r="Y887" s="320"/>
      <c r="Z887" s="320"/>
      <c r="AA887" s="320"/>
      <c r="AB887" s="320"/>
      <c r="AC887" s="320"/>
      <c r="AD887" s="320"/>
    </row>
    <row r="888" spans="1:30" ht="15.75" customHeight="1">
      <c r="A888" s="320"/>
      <c r="B888" s="320"/>
      <c r="C888" s="320"/>
      <c r="D888" s="320"/>
      <c r="E888" s="337"/>
      <c r="F888" s="320"/>
      <c r="G888" s="320"/>
      <c r="H888" s="320"/>
      <c r="I888" s="320"/>
      <c r="J888" s="320"/>
      <c r="K888" s="338"/>
      <c r="L888" s="320"/>
      <c r="M888" s="320"/>
      <c r="N888" s="320"/>
      <c r="O888" s="320"/>
      <c r="P888" s="320"/>
      <c r="Q888" s="320"/>
      <c r="R888" s="320"/>
      <c r="S888" s="320"/>
      <c r="T888" s="320"/>
      <c r="U888" s="320"/>
      <c r="V888" s="320"/>
      <c r="W888" s="320"/>
      <c r="X888" s="320"/>
      <c r="Y888" s="320"/>
      <c r="Z888" s="320"/>
      <c r="AA888" s="320"/>
      <c r="AB888" s="320"/>
      <c r="AC888" s="320"/>
      <c r="AD888" s="320"/>
    </row>
    <row r="889" spans="1:30" ht="15.75" customHeight="1">
      <c r="A889" s="320"/>
      <c r="B889" s="320"/>
      <c r="C889" s="320"/>
      <c r="D889" s="320"/>
      <c r="E889" s="337"/>
      <c r="F889" s="320"/>
      <c r="G889" s="320"/>
      <c r="H889" s="320"/>
      <c r="I889" s="320"/>
      <c r="J889" s="320"/>
      <c r="K889" s="338"/>
      <c r="L889" s="320"/>
      <c r="M889" s="320"/>
      <c r="N889" s="320"/>
      <c r="O889" s="320"/>
      <c r="P889" s="320"/>
      <c r="Q889" s="320"/>
      <c r="R889" s="320"/>
      <c r="S889" s="320"/>
      <c r="T889" s="320"/>
      <c r="U889" s="320"/>
      <c r="V889" s="320"/>
      <c r="W889" s="320"/>
      <c r="X889" s="320"/>
      <c r="Y889" s="320"/>
      <c r="Z889" s="320"/>
      <c r="AA889" s="320"/>
      <c r="AB889" s="320"/>
      <c r="AC889" s="320"/>
      <c r="AD889" s="320"/>
    </row>
    <row r="890" spans="1:30" ht="15.75" customHeight="1">
      <c r="A890" s="320"/>
      <c r="B890" s="320"/>
      <c r="C890" s="320"/>
      <c r="D890" s="320"/>
      <c r="E890" s="337"/>
      <c r="F890" s="320"/>
      <c r="G890" s="320"/>
      <c r="H890" s="320"/>
      <c r="I890" s="320"/>
      <c r="J890" s="320"/>
      <c r="K890" s="338"/>
      <c r="L890" s="320"/>
      <c r="M890" s="320"/>
      <c r="N890" s="320"/>
      <c r="O890" s="320"/>
      <c r="P890" s="320"/>
      <c r="Q890" s="320"/>
      <c r="R890" s="320"/>
      <c r="S890" s="320"/>
      <c r="T890" s="320"/>
      <c r="U890" s="320"/>
      <c r="V890" s="320"/>
      <c r="W890" s="320"/>
      <c r="X890" s="320"/>
      <c r="Y890" s="320"/>
      <c r="Z890" s="320"/>
      <c r="AA890" s="320"/>
      <c r="AB890" s="320"/>
      <c r="AC890" s="320"/>
      <c r="AD890" s="320"/>
    </row>
    <row r="891" spans="1:30" ht="15.75" customHeight="1">
      <c r="A891" s="320"/>
      <c r="B891" s="320"/>
      <c r="C891" s="320"/>
      <c r="D891" s="320"/>
      <c r="E891" s="337"/>
      <c r="F891" s="320"/>
      <c r="G891" s="320"/>
      <c r="H891" s="320"/>
      <c r="I891" s="320"/>
      <c r="J891" s="320"/>
      <c r="K891" s="338"/>
      <c r="L891" s="320"/>
      <c r="M891" s="320"/>
      <c r="N891" s="320"/>
      <c r="O891" s="320"/>
      <c r="P891" s="320"/>
      <c r="Q891" s="320"/>
      <c r="R891" s="320"/>
      <c r="S891" s="320"/>
      <c r="T891" s="320"/>
      <c r="U891" s="320"/>
      <c r="V891" s="320"/>
      <c r="W891" s="320"/>
      <c r="X891" s="320"/>
      <c r="Y891" s="320"/>
      <c r="Z891" s="320"/>
      <c r="AA891" s="320"/>
      <c r="AB891" s="320"/>
      <c r="AC891" s="320"/>
      <c r="AD891" s="320"/>
    </row>
    <row r="892" spans="1:30" ht="15.75" customHeight="1">
      <c r="A892" s="320"/>
      <c r="B892" s="320"/>
      <c r="C892" s="320"/>
      <c r="D892" s="320"/>
      <c r="E892" s="337"/>
      <c r="F892" s="320"/>
      <c r="G892" s="320"/>
      <c r="H892" s="320"/>
      <c r="I892" s="320"/>
      <c r="J892" s="320"/>
      <c r="K892" s="338"/>
      <c r="L892" s="320"/>
      <c r="M892" s="320"/>
      <c r="N892" s="320"/>
      <c r="O892" s="320"/>
      <c r="P892" s="320"/>
      <c r="Q892" s="320"/>
      <c r="R892" s="320"/>
      <c r="S892" s="320"/>
      <c r="T892" s="320"/>
      <c r="U892" s="320"/>
      <c r="V892" s="320"/>
      <c r="W892" s="320"/>
      <c r="X892" s="320"/>
      <c r="Y892" s="320"/>
      <c r="Z892" s="320"/>
      <c r="AA892" s="320"/>
      <c r="AB892" s="320"/>
      <c r="AC892" s="320"/>
      <c r="AD892" s="320"/>
    </row>
    <row r="893" spans="1:30" ht="15.75" customHeight="1">
      <c r="A893" s="320"/>
      <c r="B893" s="320"/>
      <c r="C893" s="320"/>
      <c r="D893" s="320"/>
      <c r="E893" s="337"/>
      <c r="F893" s="320"/>
      <c r="G893" s="320"/>
      <c r="H893" s="320"/>
      <c r="I893" s="320"/>
      <c r="J893" s="320"/>
      <c r="K893" s="338"/>
      <c r="L893" s="320"/>
      <c r="M893" s="320"/>
      <c r="N893" s="320"/>
      <c r="O893" s="320"/>
      <c r="P893" s="320"/>
      <c r="Q893" s="320"/>
      <c r="R893" s="320"/>
      <c r="S893" s="320"/>
      <c r="T893" s="320"/>
      <c r="U893" s="320"/>
      <c r="V893" s="320"/>
      <c r="W893" s="320"/>
      <c r="X893" s="320"/>
      <c r="Y893" s="320"/>
      <c r="Z893" s="320"/>
      <c r="AA893" s="320"/>
      <c r="AB893" s="320"/>
      <c r="AC893" s="320"/>
      <c r="AD893" s="320"/>
    </row>
    <row r="894" spans="1:30" ht="15.75" customHeight="1">
      <c r="A894" s="320"/>
      <c r="B894" s="320"/>
      <c r="C894" s="320"/>
      <c r="D894" s="320"/>
      <c r="E894" s="337"/>
      <c r="F894" s="320"/>
      <c r="G894" s="320"/>
      <c r="H894" s="320"/>
      <c r="I894" s="320"/>
      <c r="J894" s="320"/>
      <c r="K894" s="338"/>
      <c r="L894" s="320"/>
      <c r="M894" s="320"/>
      <c r="N894" s="320"/>
      <c r="O894" s="320"/>
      <c r="P894" s="320"/>
      <c r="Q894" s="320"/>
      <c r="R894" s="320"/>
      <c r="S894" s="320"/>
      <c r="T894" s="320"/>
      <c r="U894" s="320"/>
      <c r="V894" s="320"/>
      <c r="W894" s="320"/>
      <c r="X894" s="320"/>
      <c r="Y894" s="320"/>
      <c r="Z894" s="320"/>
      <c r="AA894" s="320"/>
      <c r="AB894" s="320"/>
      <c r="AC894" s="320"/>
      <c r="AD894" s="320"/>
    </row>
    <row r="895" spans="1:30" ht="15.75" customHeight="1">
      <c r="A895" s="320"/>
      <c r="B895" s="320"/>
      <c r="C895" s="320"/>
      <c r="D895" s="320"/>
      <c r="E895" s="337"/>
      <c r="F895" s="320"/>
      <c r="G895" s="320"/>
      <c r="H895" s="320"/>
      <c r="I895" s="320"/>
      <c r="J895" s="320"/>
      <c r="K895" s="338"/>
      <c r="L895" s="320"/>
      <c r="M895" s="320"/>
      <c r="N895" s="320"/>
      <c r="O895" s="320"/>
      <c r="P895" s="320"/>
      <c r="Q895" s="320"/>
      <c r="R895" s="320"/>
      <c r="S895" s="320"/>
      <c r="T895" s="320"/>
      <c r="U895" s="320"/>
      <c r="V895" s="320"/>
      <c r="W895" s="320"/>
      <c r="X895" s="320"/>
      <c r="Y895" s="320"/>
      <c r="Z895" s="320"/>
      <c r="AA895" s="320"/>
      <c r="AB895" s="320"/>
      <c r="AC895" s="320"/>
      <c r="AD895" s="320"/>
    </row>
    <row r="896" spans="1:30" ht="15.75" customHeight="1">
      <c r="A896" s="320"/>
      <c r="B896" s="320"/>
      <c r="C896" s="320"/>
      <c r="D896" s="320"/>
      <c r="E896" s="337"/>
      <c r="F896" s="320"/>
      <c r="G896" s="320"/>
      <c r="H896" s="320"/>
      <c r="I896" s="320"/>
      <c r="J896" s="320"/>
      <c r="K896" s="338"/>
      <c r="L896" s="320"/>
      <c r="M896" s="320"/>
      <c r="N896" s="320"/>
      <c r="O896" s="320"/>
      <c r="P896" s="320"/>
      <c r="Q896" s="320"/>
      <c r="R896" s="320"/>
      <c r="S896" s="320"/>
      <c r="T896" s="320"/>
      <c r="U896" s="320"/>
      <c r="V896" s="320"/>
      <c r="W896" s="320"/>
      <c r="X896" s="320"/>
      <c r="Y896" s="320"/>
      <c r="Z896" s="320"/>
      <c r="AA896" s="320"/>
      <c r="AB896" s="320"/>
      <c r="AC896" s="320"/>
      <c r="AD896" s="320"/>
    </row>
    <row r="897" spans="1:30" ht="15.75" customHeight="1">
      <c r="A897" s="320"/>
      <c r="B897" s="320"/>
      <c r="C897" s="320"/>
      <c r="D897" s="320"/>
      <c r="E897" s="337"/>
      <c r="F897" s="320"/>
      <c r="G897" s="320"/>
      <c r="H897" s="320"/>
      <c r="I897" s="320"/>
      <c r="J897" s="320"/>
      <c r="K897" s="338"/>
      <c r="L897" s="320"/>
      <c r="M897" s="320"/>
      <c r="N897" s="320"/>
      <c r="O897" s="320"/>
      <c r="P897" s="320"/>
      <c r="Q897" s="320"/>
      <c r="R897" s="320"/>
      <c r="S897" s="320"/>
      <c r="T897" s="320"/>
      <c r="U897" s="320"/>
      <c r="V897" s="320"/>
      <c r="W897" s="320"/>
      <c r="X897" s="320"/>
      <c r="Y897" s="320"/>
      <c r="Z897" s="320"/>
      <c r="AA897" s="320"/>
      <c r="AB897" s="320"/>
      <c r="AC897" s="320"/>
      <c r="AD897" s="320"/>
    </row>
    <row r="898" spans="1:30" ht="15.75" customHeight="1">
      <c r="A898" s="320"/>
      <c r="B898" s="320"/>
      <c r="C898" s="320"/>
      <c r="D898" s="320"/>
      <c r="E898" s="337"/>
      <c r="F898" s="320"/>
      <c r="G898" s="320"/>
      <c r="H898" s="320"/>
      <c r="I898" s="320"/>
      <c r="J898" s="320"/>
      <c r="K898" s="338"/>
      <c r="L898" s="320"/>
      <c r="M898" s="320"/>
      <c r="N898" s="320"/>
      <c r="O898" s="320"/>
      <c r="P898" s="320"/>
      <c r="Q898" s="320"/>
      <c r="R898" s="320"/>
      <c r="S898" s="320"/>
      <c r="T898" s="320"/>
      <c r="U898" s="320"/>
      <c r="V898" s="320"/>
      <c r="W898" s="320"/>
      <c r="X898" s="320"/>
      <c r="Y898" s="320"/>
      <c r="Z898" s="320"/>
      <c r="AA898" s="320"/>
      <c r="AB898" s="320"/>
      <c r="AC898" s="320"/>
      <c r="AD898" s="320"/>
    </row>
    <row r="899" spans="1:30" ht="15.75" customHeight="1">
      <c r="A899" s="320"/>
      <c r="B899" s="320"/>
      <c r="C899" s="320"/>
      <c r="D899" s="320"/>
      <c r="E899" s="337"/>
      <c r="F899" s="320"/>
      <c r="G899" s="320"/>
      <c r="H899" s="320"/>
      <c r="I899" s="320"/>
      <c r="J899" s="320"/>
      <c r="K899" s="338"/>
      <c r="L899" s="320"/>
      <c r="M899" s="320"/>
      <c r="N899" s="320"/>
      <c r="O899" s="320"/>
      <c r="P899" s="320"/>
      <c r="Q899" s="320"/>
      <c r="R899" s="320"/>
      <c r="S899" s="320"/>
      <c r="T899" s="320"/>
      <c r="U899" s="320"/>
      <c r="V899" s="320"/>
      <c r="W899" s="320"/>
      <c r="X899" s="320"/>
      <c r="Y899" s="320"/>
      <c r="Z899" s="320"/>
      <c r="AA899" s="320"/>
      <c r="AB899" s="320"/>
      <c r="AC899" s="320"/>
      <c r="AD899" s="320"/>
    </row>
    <row r="900" spans="1:30" ht="15.75" customHeight="1">
      <c r="A900" s="320"/>
      <c r="B900" s="320"/>
      <c r="C900" s="320"/>
      <c r="D900" s="320"/>
      <c r="E900" s="337"/>
      <c r="F900" s="320"/>
      <c r="G900" s="320"/>
      <c r="H900" s="320"/>
      <c r="I900" s="320"/>
      <c r="J900" s="320"/>
      <c r="K900" s="338"/>
      <c r="L900" s="320"/>
      <c r="M900" s="320"/>
      <c r="N900" s="320"/>
      <c r="O900" s="320"/>
      <c r="P900" s="320"/>
      <c r="Q900" s="320"/>
      <c r="R900" s="320"/>
      <c r="S900" s="320"/>
      <c r="T900" s="320"/>
      <c r="U900" s="320"/>
      <c r="V900" s="320"/>
      <c r="W900" s="320"/>
      <c r="X900" s="320"/>
      <c r="Y900" s="320"/>
      <c r="Z900" s="320"/>
      <c r="AA900" s="320"/>
      <c r="AB900" s="320"/>
      <c r="AC900" s="320"/>
      <c r="AD900" s="320"/>
    </row>
    <row r="901" spans="1:30" ht="15.75" customHeight="1">
      <c r="A901" s="320"/>
      <c r="B901" s="320"/>
      <c r="C901" s="320"/>
      <c r="D901" s="320"/>
      <c r="E901" s="337"/>
      <c r="F901" s="320"/>
      <c r="G901" s="320"/>
      <c r="H901" s="320"/>
      <c r="I901" s="320"/>
      <c r="J901" s="320"/>
      <c r="K901" s="338"/>
      <c r="L901" s="320"/>
      <c r="M901" s="320"/>
      <c r="N901" s="320"/>
      <c r="O901" s="320"/>
      <c r="P901" s="320"/>
      <c r="Q901" s="320"/>
      <c r="R901" s="320"/>
      <c r="S901" s="320"/>
      <c r="T901" s="320"/>
      <c r="U901" s="320"/>
      <c r="V901" s="320"/>
      <c r="W901" s="320"/>
      <c r="X901" s="320"/>
      <c r="Y901" s="320"/>
      <c r="Z901" s="320"/>
      <c r="AA901" s="320"/>
      <c r="AB901" s="320"/>
      <c r="AC901" s="320"/>
      <c r="AD901" s="320"/>
    </row>
    <row r="902" spans="1:30" ht="15.75" customHeight="1">
      <c r="A902" s="320"/>
      <c r="B902" s="320"/>
      <c r="C902" s="320"/>
      <c r="D902" s="320"/>
      <c r="E902" s="337"/>
      <c r="F902" s="320"/>
      <c r="G902" s="320"/>
      <c r="H902" s="320"/>
      <c r="I902" s="320"/>
      <c r="J902" s="320"/>
      <c r="K902" s="338"/>
      <c r="L902" s="320"/>
      <c r="M902" s="320"/>
      <c r="N902" s="320"/>
      <c r="O902" s="320"/>
      <c r="P902" s="320"/>
      <c r="Q902" s="320"/>
      <c r="R902" s="320"/>
      <c r="S902" s="320"/>
      <c r="T902" s="320"/>
      <c r="U902" s="320"/>
      <c r="V902" s="320"/>
      <c r="W902" s="320"/>
      <c r="X902" s="320"/>
      <c r="Y902" s="320"/>
      <c r="Z902" s="320"/>
      <c r="AA902" s="320"/>
      <c r="AB902" s="320"/>
      <c r="AC902" s="320"/>
      <c r="AD902" s="320"/>
    </row>
    <row r="903" spans="1:30" ht="15.75" customHeight="1">
      <c r="A903" s="320"/>
      <c r="B903" s="320"/>
      <c r="C903" s="320"/>
      <c r="D903" s="320"/>
      <c r="E903" s="337"/>
      <c r="F903" s="320"/>
      <c r="G903" s="320"/>
      <c r="H903" s="320"/>
      <c r="I903" s="320"/>
      <c r="J903" s="320"/>
      <c r="K903" s="338"/>
      <c r="L903" s="320"/>
      <c r="M903" s="320"/>
      <c r="N903" s="320"/>
      <c r="O903" s="320"/>
      <c r="P903" s="320"/>
      <c r="Q903" s="320"/>
      <c r="R903" s="320"/>
      <c r="S903" s="320"/>
      <c r="T903" s="320"/>
      <c r="U903" s="320"/>
      <c r="V903" s="320"/>
      <c r="W903" s="320"/>
      <c r="X903" s="320"/>
      <c r="Y903" s="320"/>
      <c r="Z903" s="320"/>
      <c r="AA903" s="320"/>
      <c r="AB903" s="320"/>
      <c r="AC903" s="320"/>
      <c r="AD903" s="320"/>
    </row>
    <row r="904" spans="1:30" ht="15.75" customHeight="1">
      <c r="A904" s="320"/>
      <c r="B904" s="320"/>
      <c r="C904" s="320"/>
      <c r="D904" s="320"/>
      <c r="E904" s="337"/>
      <c r="F904" s="320"/>
      <c r="G904" s="320"/>
      <c r="H904" s="320"/>
      <c r="I904" s="320"/>
      <c r="J904" s="320"/>
      <c r="K904" s="338"/>
      <c r="L904" s="320"/>
      <c r="M904" s="320"/>
      <c r="N904" s="320"/>
      <c r="O904" s="320"/>
      <c r="P904" s="320"/>
      <c r="Q904" s="320"/>
      <c r="R904" s="320"/>
      <c r="S904" s="320"/>
      <c r="T904" s="320"/>
      <c r="U904" s="320"/>
      <c r="V904" s="320"/>
      <c r="W904" s="320"/>
      <c r="X904" s="320"/>
      <c r="Y904" s="320"/>
      <c r="Z904" s="320"/>
      <c r="AA904" s="320"/>
      <c r="AB904" s="320"/>
      <c r="AC904" s="320"/>
      <c r="AD904" s="320"/>
    </row>
    <row r="905" spans="1:30" ht="15.75" customHeight="1">
      <c r="A905" s="320"/>
      <c r="B905" s="320"/>
      <c r="C905" s="320"/>
      <c r="D905" s="320"/>
      <c r="E905" s="337"/>
      <c r="F905" s="320"/>
      <c r="G905" s="320"/>
      <c r="H905" s="320"/>
      <c r="I905" s="320"/>
      <c r="J905" s="320"/>
      <c r="K905" s="338"/>
      <c r="L905" s="320"/>
      <c r="M905" s="320"/>
      <c r="N905" s="320"/>
      <c r="O905" s="320"/>
      <c r="P905" s="320"/>
      <c r="Q905" s="320"/>
      <c r="R905" s="320"/>
      <c r="S905" s="320"/>
      <c r="T905" s="320"/>
      <c r="U905" s="320"/>
      <c r="V905" s="320"/>
      <c r="W905" s="320"/>
      <c r="X905" s="320"/>
      <c r="Y905" s="320"/>
      <c r="Z905" s="320"/>
      <c r="AA905" s="320"/>
      <c r="AB905" s="320"/>
      <c r="AC905" s="320"/>
      <c r="AD905" s="320"/>
    </row>
    <row r="906" spans="1:30" ht="15.75" customHeight="1">
      <c r="A906" s="320"/>
      <c r="B906" s="320"/>
      <c r="C906" s="320"/>
      <c r="D906" s="320"/>
      <c r="E906" s="337"/>
      <c r="F906" s="320"/>
      <c r="G906" s="320"/>
      <c r="H906" s="320"/>
      <c r="I906" s="320"/>
      <c r="J906" s="320"/>
      <c r="K906" s="338"/>
      <c r="L906" s="320"/>
      <c r="M906" s="320"/>
      <c r="N906" s="320"/>
      <c r="O906" s="320"/>
      <c r="P906" s="320"/>
      <c r="Q906" s="320"/>
      <c r="R906" s="320"/>
      <c r="S906" s="320"/>
      <c r="T906" s="320"/>
      <c r="U906" s="320"/>
      <c r="V906" s="320"/>
      <c r="W906" s="320"/>
      <c r="X906" s="320"/>
      <c r="Y906" s="320"/>
      <c r="Z906" s="320"/>
      <c r="AA906" s="320"/>
      <c r="AB906" s="320"/>
      <c r="AC906" s="320"/>
      <c r="AD906" s="320"/>
    </row>
    <row r="907" spans="1:30" ht="15.75" customHeight="1">
      <c r="A907" s="320"/>
      <c r="B907" s="320"/>
      <c r="C907" s="320"/>
      <c r="D907" s="320"/>
      <c r="E907" s="337"/>
      <c r="F907" s="320"/>
      <c r="G907" s="320"/>
      <c r="H907" s="320"/>
      <c r="I907" s="320"/>
      <c r="J907" s="320"/>
      <c r="K907" s="338"/>
      <c r="L907" s="320"/>
      <c r="M907" s="320"/>
      <c r="N907" s="320"/>
      <c r="O907" s="320"/>
      <c r="P907" s="320"/>
      <c r="Q907" s="320"/>
      <c r="R907" s="320"/>
      <c r="S907" s="320"/>
      <c r="T907" s="320"/>
      <c r="U907" s="320"/>
      <c r="V907" s="320"/>
      <c r="W907" s="320"/>
      <c r="X907" s="320"/>
      <c r="Y907" s="320"/>
      <c r="Z907" s="320"/>
      <c r="AA907" s="320"/>
      <c r="AB907" s="320"/>
      <c r="AC907" s="320"/>
      <c r="AD907" s="320"/>
    </row>
    <row r="908" spans="1:30" ht="15.75" customHeight="1">
      <c r="A908" s="320"/>
      <c r="B908" s="320"/>
      <c r="C908" s="320"/>
      <c r="D908" s="320"/>
      <c r="E908" s="337"/>
      <c r="F908" s="320"/>
      <c r="G908" s="320"/>
      <c r="H908" s="320"/>
      <c r="I908" s="320"/>
      <c r="J908" s="320"/>
      <c r="K908" s="338"/>
      <c r="L908" s="320"/>
      <c r="M908" s="320"/>
      <c r="N908" s="320"/>
      <c r="O908" s="320"/>
      <c r="P908" s="320"/>
      <c r="Q908" s="320"/>
      <c r="R908" s="320"/>
      <c r="S908" s="320"/>
      <c r="T908" s="320"/>
      <c r="U908" s="320"/>
      <c r="V908" s="320"/>
      <c r="W908" s="320"/>
      <c r="X908" s="320"/>
      <c r="Y908" s="320"/>
      <c r="Z908" s="320"/>
      <c r="AA908" s="320"/>
      <c r="AB908" s="320"/>
      <c r="AC908" s="320"/>
      <c r="AD908" s="320"/>
    </row>
    <row r="909" spans="1:30" ht="15.75" customHeight="1">
      <c r="A909" s="320"/>
      <c r="B909" s="320"/>
      <c r="C909" s="320"/>
      <c r="D909" s="320"/>
      <c r="E909" s="337"/>
      <c r="F909" s="320"/>
      <c r="G909" s="320"/>
      <c r="H909" s="320"/>
      <c r="I909" s="320"/>
      <c r="J909" s="320"/>
      <c r="K909" s="338"/>
      <c r="L909" s="320"/>
      <c r="M909" s="320"/>
      <c r="N909" s="320"/>
      <c r="O909" s="320"/>
      <c r="P909" s="320"/>
      <c r="Q909" s="320"/>
      <c r="R909" s="320"/>
      <c r="S909" s="320"/>
      <c r="T909" s="320"/>
      <c r="U909" s="320"/>
      <c r="V909" s="320"/>
      <c r="W909" s="320"/>
      <c r="X909" s="320"/>
      <c r="Y909" s="320"/>
      <c r="Z909" s="320"/>
      <c r="AA909" s="320"/>
      <c r="AB909" s="320"/>
      <c r="AC909" s="320"/>
      <c r="AD909" s="320"/>
    </row>
    <row r="910" spans="1:30" ht="15.75" customHeight="1">
      <c r="A910" s="320"/>
      <c r="B910" s="320"/>
      <c r="C910" s="320"/>
      <c r="D910" s="320"/>
      <c r="E910" s="337"/>
      <c r="F910" s="320"/>
      <c r="G910" s="320"/>
      <c r="H910" s="320"/>
      <c r="I910" s="320"/>
      <c r="J910" s="320"/>
      <c r="K910" s="338"/>
      <c r="L910" s="320"/>
      <c r="M910" s="320"/>
      <c r="N910" s="320"/>
      <c r="O910" s="320"/>
      <c r="P910" s="320"/>
      <c r="Q910" s="320"/>
      <c r="R910" s="320"/>
      <c r="S910" s="320"/>
      <c r="T910" s="320"/>
      <c r="U910" s="320"/>
      <c r="V910" s="320"/>
      <c r="W910" s="320"/>
      <c r="X910" s="320"/>
      <c r="Y910" s="320"/>
      <c r="Z910" s="320"/>
      <c r="AA910" s="320"/>
      <c r="AB910" s="320"/>
      <c r="AC910" s="320"/>
      <c r="AD910" s="320"/>
    </row>
    <row r="911" spans="1:30" ht="15.75" customHeight="1">
      <c r="A911" s="320"/>
      <c r="B911" s="320"/>
      <c r="C911" s="320"/>
      <c r="D911" s="320"/>
      <c r="E911" s="337"/>
      <c r="F911" s="320"/>
      <c r="G911" s="320"/>
      <c r="H911" s="320"/>
      <c r="I911" s="320"/>
      <c r="J911" s="320"/>
      <c r="K911" s="338"/>
      <c r="L911" s="320"/>
      <c r="M911" s="320"/>
      <c r="N911" s="320"/>
      <c r="O911" s="320"/>
      <c r="P911" s="320"/>
      <c r="Q911" s="320"/>
      <c r="R911" s="320"/>
      <c r="S911" s="320"/>
      <c r="T911" s="320"/>
      <c r="U911" s="320"/>
      <c r="V911" s="320"/>
      <c r="W911" s="320"/>
      <c r="X911" s="320"/>
      <c r="Y911" s="320"/>
      <c r="Z911" s="320"/>
      <c r="AA911" s="320"/>
      <c r="AB911" s="320"/>
      <c r="AC911" s="320"/>
      <c r="AD911" s="320"/>
    </row>
    <row r="912" spans="1:30" ht="15.75" customHeight="1">
      <c r="A912" s="320"/>
      <c r="B912" s="320"/>
      <c r="C912" s="320"/>
      <c r="D912" s="320"/>
      <c r="E912" s="337"/>
      <c r="F912" s="320"/>
      <c r="G912" s="320"/>
      <c r="H912" s="320"/>
      <c r="I912" s="320"/>
      <c r="J912" s="320"/>
      <c r="K912" s="338"/>
      <c r="L912" s="320"/>
      <c r="M912" s="320"/>
      <c r="N912" s="320"/>
      <c r="O912" s="320"/>
      <c r="P912" s="320"/>
      <c r="Q912" s="320"/>
      <c r="R912" s="320"/>
      <c r="S912" s="320"/>
      <c r="T912" s="320"/>
      <c r="U912" s="320"/>
      <c r="V912" s="320"/>
      <c r="W912" s="320"/>
      <c r="X912" s="320"/>
      <c r="Y912" s="320"/>
      <c r="Z912" s="320"/>
      <c r="AA912" s="320"/>
      <c r="AB912" s="320"/>
      <c r="AC912" s="320"/>
      <c r="AD912" s="320"/>
    </row>
    <row r="913" spans="1:30" ht="15.75" customHeight="1">
      <c r="A913" s="320"/>
      <c r="B913" s="320"/>
      <c r="C913" s="320"/>
      <c r="D913" s="320"/>
      <c r="E913" s="337"/>
      <c r="F913" s="320"/>
      <c r="G913" s="320"/>
      <c r="H913" s="320"/>
      <c r="I913" s="320"/>
      <c r="J913" s="320"/>
      <c r="K913" s="338"/>
      <c r="L913" s="320"/>
      <c r="M913" s="320"/>
      <c r="N913" s="320"/>
      <c r="O913" s="320"/>
      <c r="P913" s="320"/>
      <c r="Q913" s="320"/>
      <c r="R913" s="320"/>
      <c r="S913" s="320"/>
      <c r="T913" s="320"/>
      <c r="U913" s="320"/>
      <c r="V913" s="320"/>
      <c r="W913" s="320"/>
      <c r="X913" s="320"/>
      <c r="Y913" s="320"/>
      <c r="Z913" s="320"/>
      <c r="AA913" s="320"/>
      <c r="AB913" s="320"/>
      <c r="AC913" s="320"/>
      <c r="AD913" s="320"/>
    </row>
    <row r="914" spans="1:30" ht="15.75" customHeight="1">
      <c r="A914" s="320"/>
      <c r="B914" s="320"/>
      <c r="C914" s="320"/>
      <c r="D914" s="320"/>
      <c r="E914" s="337"/>
      <c r="F914" s="320"/>
      <c r="G914" s="320"/>
      <c r="H914" s="320"/>
      <c r="I914" s="320"/>
      <c r="J914" s="320"/>
      <c r="K914" s="338"/>
      <c r="L914" s="320"/>
      <c r="M914" s="320"/>
      <c r="N914" s="320"/>
      <c r="O914" s="320"/>
      <c r="P914" s="320"/>
      <c r="Q914" s="320"/>
      <c r="R914" s="320"/>
      <c r="S914" s="320"/>
      <c r="T914" s="320"/>
      <c r="U914" s="320"/>
      <c r="V914" s="320"/>
      <c r="W914" s="320"/>
      <c r="X914" s="320"/>
      <c r="Y914" s="320"/>
      <c r="Z914" s="320"/>
      <c r="AA914" s="320"/>
      <c r="AB914" s="320"/>
      <c r="AC914" s="320"/>
      <c r="AD914" s="320"/>
    </row>
    <row r="915" spans="1:30" ht="15.75" customHeight="1">
      <c r="A915" s="320"/>
      <c r="B915" s="320"/>
      <c r="C915" s="320"/>
      <c r="D915" s="320"/>
      <c r="E915" s="337"/>
      <c r="F915" s="320"/>
      <c r="G915" s="320"/>
      <c r="H915" s="320"/>
      <c r="I915" s="320"/>
      <c r="J915" s="320"/>
      <c r="K915" s="338"/>
      <c r="L915" s="320"/>
      <c r="M915" s="320"/>
      <c r="N915" s="320"/>
      <c r="O915" s="320"/>
      <c r="P915" s="320"/>
      <c r="Q915" s="320"/>
      <c r="R915" s="320"/>
      <c r="S915" s="320"/>
      <c r="T915" s="320"/>
      <c r="U915" s="320"/>
      <c r="V915" s="320"/>
      <c r="W915" s="320"/>
      <c r="X915" s="320"/>
      <c r="Y915" s="320"/>
      <c r="Z915" s="320"/>
      <c r="AA915" s="320"/>
      <c r="AB915" s="320"/>
      <c r="AC915" s="320"/>
      <c r="AD915" s="320"/>
    </row>
    <row r="916" spans="1:30" ht="15.75" customHeight="1">
      <c r="A916" s="320"/>
      <c r="B916" s="320"/>
      <c r="C916" s="320"/>
      <c r="D916" s="320"/>
      <c r="E916" s="337"/>
      <c r="F916" s="320"/>
      <c r="G916" s="320"/>
      <c r="H916" s="320"/>
      <c r="I916" s="320"/>
      <c r="J916" s="320"/>
      <c r="K916" s="338"/>
      <c r="L916" s="320"/>
      <c r="M916" s="320"/>
      <c r="N916" s="320"/>
      <c r="O916" s="320"/>
      <c r="P916" s="320"/>
      <c r="Q916" s="320"/>
      <c r="R916" s="320"/>
      <c r="S916" s="320"/>
      <c r="T916" s="320"/>
      <c r="U916" s="320"/>
      <c r="V916" s="320"/>
      <c r="W916" s="320"/>
      <c r="X916" s="320"/>
      <c r="Y916" s="320"/>
      <c r="Z916" s="320"/>
      <c r="AA916" s="320"/>
      <c r="AB916" s="320"/>
      <c r="AC916" s="320"/>
      <c r="AD916" s="320"/>
    </row>
    <row r="917" spans="1:30" ht="15.75" customHeight="1">
      <c r="A917" s="320"/>
      <c r="B917" s="320"/>
      <c r="C917" s="320"/>
      <c r="D917" s="320"/>
      <c r="E917" s="337"/>
      <c r="F917" s="320"/>
      <c r="G917" s="320"/>
      <c r="H917" s="320"/>
      <c r="I917" s="320"/>
      <c r="J917" s="320"/>
      <c r="K917" s="338"/>
      <c r="L917" s="320"/>
      <c r="M917" s="320"/>
      <c r="N917" s="320"/>
      <c r="O917" s="320"/>
      <c r="P917" s="320"/>
      <c r="Q917" s="320"/>
      <c r="R917" s="320"/>
      <c r="S917" s="320"/>
      <c r="T917" s="320"/>
      <c r="U917" s="320"/>
      <c r="V917" s="320"/>
      <c r="W917" s="320"/>
      <c r="X917" s="320"/>
      <c r="Y917" s="320"/>
      <c r="Z917" s="320"/>
      <c r="AA917" s="320"/>
      <c r="AB917" s="320"/>
      <c r="AC917" s="320"/>
      <c r="AD917" s="320"/>
    </row>
    <row r="918" spans="1:30" ht="15.75" customHeight="1">
      <c r="A918" s="320"/>
      <c r="B918" s="320"/>
      <c r="C918" s="320"/>
      <c r="D918" s="320"/>
      <c r="E918" s="337"/>
      <c r="F918" s="320"/>
      <c r="G918" s="320"/>
      <c r="H918" s="320"/>
      <c r="I918" s="320"/>
      <c r="J918" s="320"/>
      <c r="K918" s="338"/>
      <c r="L918" s="320"/>
      <c r="M918" s="320"/>
      <c r="N918" s="320"/>
      <c r="O918" s="320"/>
      <c r="P918" s="320"/>
      <c r="Q918" s="320"/>
      <c r="R918" s="320"/>
      <c r="S918" s="320"/>
      <c r="T918" s="320"/>
      <c r="U918" s="320"/>
      <c r="V918" s="320"/>
      <c r="W918" s="320"/>
      <c r="X918" s="320"/>
      <c r="Y918" s="320"/>
      <c r="Z918" s="320"/>
      <c r="AA918" s="320"/>
      <c r="AB918" s="320"/>
      <c r="AC918" s="320"/>
      <c r="AD918" s="320"/>
    </row>
    <row r="919" spans="1:30" ht="15.75" customHeight="1">
      <c r="A919" s="320"/>
      <c r="B919" s="320"/>
      <c r="C919" s="320"/>
      <c r="D919" s="320"/>
      <c r="E919" s="337"/>
      <c r="F919" s="320"/>
      <c r="G919" s="320"/>
      <c r="H919" s="320"/>
      <c r="I919" s="320"/>
      <c r="J919" s="320"/>
      <c r="K919" s="338"/>
      <c r="L919" s="320"/>
      <c r="M919" s="320"/>
      <c r="N919" s="320"/>
      <c r="O919" s="320"/>
      <c r="P919" s="320"/>
      <c r="Q919" s="320"/>
      <c r="R919" s="320"/>
      <c r="S919" s="320"/>
      <c r="T919" s="320"/>
      <c r="U919" s="320"/>
      <c r="V919" s="320"/>
      <c r="W919" s="320"/>
      <c r="X919" s="320"/>
      <c r="Y919" s="320"/>
      <c r="Z919" s="320"/>
      <c r="AA919" s="320"/>
      <c r="AB919" s="320"/>
      <c r="AC919" s="320"/>
      <c r="AD919" s="320"/>
    </row>
    <row r="920" spans="1:30" ht="15.75" customHeight="1">
      <c r="A920" s="320"/>
      <c r="B920" s="320"/>
      <c r="C920" s="320"/>
      <c r="D920" s="320"/>
      <c r="E920" s="337"/>
      <c r="F920" s="320"/>
      <c r="G920" s="320"/>
      <c r="H920" s="320"/>
      <c r="I920" s="320"/>
      <c r="J920" s="320"/>
      <c r="K920" s="338"/>
      <c r="L920" s="320"/>
      <c r="M920" s="320"/>
      <c r="N920" s="320"/>
      <c r="O920" s="320"/>
      <c r="P920" s="320"/>
      <c r="Q920" s="320"/>
      <c r="R920" s="320"/>
      <c r="S920" s="320"/>
      <c r="T920" s="320"/>
      <c r="U920" s="320"/>
      <c r="V920" s="320"/>
      <c r="W920" s="320"/>
      <c r="X920" s="320"/>
      <c r="Y920" s="320"/>
      <c r="Z920" s="320"/>
      <c r="AA920" s="320"/>
      <c r="AB920" s="320"/>
      <c r="AC920" s="320"/>
      <c r="AD920" s="320"/>
    </row>
    <row r="921" spans="1:30" ht="15.75" customHeight="1">
      <c r="A921" s="320"/>
      <c r="B921" s="320"/>
      <c r="C921" s="320"/>
      <c r="D921" s="320"/>
      <c r="E921" s="337"/>
      <c r="F921" s="320"/>
      <c r="G921" s="320"/>
      <c r="H921" s="320"/>
      <c r="I921" s="320"/>
      <c r="J921" s="320"/>
      <c r="K921" s="338"/>
      <c r="L921" s="320"/>
      <c r="M921" s="320"/>
      <c r="N921" s="320"/>
      <c r="O921" s="320"/>
      <c r="P921" s="320"/>
      <c r="Q921" s="320"/>
      <c r="R921" s="320"/>
      <c r="S921" s="320"/>
      <c r="T921" s="320"/>
      <c r="U921" s="320"/>
      <c r="V921" s="320"/>
      <c r="W921" s="320"/>
      <c r="X921" s="320"/>
      <c r="Y921" s="320"/>
      <c r="Z921" s="320"/>
      <c r="AA921" s="320"/>
      <c r="AB921" s="320"/>
      <c r="AC921" s="320"/>
      <c r="AD921" s="320"/>
    </row>
    <row r="922" spans="1:30" ht="15.75" customHeight="1">
      <c r="A922" s="320"/>
      <c r="B922" s="320"/>
      <c r="C922" s="320"/>
      <c r="D922" s="320"/>
      <c r="E922" s="337"/>
      <c r="F922" s="320"/>
      <c r="G922" s="320"/>
      <c r="H922" s="320"/>
      <c r="I922" s="320"/>
      <c r="J922" s="320"/>
      <c r="K922" s="338"/>
      <c r="L922" s="320"/>
      <c r="M922" s="320"/>
      <c r="N922" s="320"/>
      <c r="O922" s="320"/>
      <c r="P922" s="320"/>
      <c r="Q922" s="320"/>
      <c r="R922" s="320"/>
      <c r="S922" s="320"/>
      <c r="T922" s="320"/>
      <c r="U922" s="320"/>
      <c r="V922" s="320"/>
      <c r="W922" s="320"/>
      <c r="X922" s="320"/>
      <c r="Y922" s="320"/>
      <c r="Z922" s="320"/>
      <c r="AA922" s="320"/>
      <c r="AB922" s="320"/>
      <c r="AC922" s="320"/>
      <c r="AD922" s="320"/>
    </row>
    <row r="923" spans="1:30" ht="15.75" customHeight="1">
      <c r="A923" s="320"/>
      <c r="B923" s="320"/>
      <c r="C923" s="320"/>
      <c r="D923" s="320"/>
      <c r="E923" s="337"/>
      <c r="F923" s="320"/>
      <c r="G923" s="320"/>
      <c r="H923" s="320"/>
      <c r="I923" s="320"/>
      <c r="J923" s="320"/>
      <c r="K923" s="338"/>
      <c r="L923" s="320"/>
      <c r="M923" s="320"/>
      <c r="N923" s="320"/>
      <c r="O923" s="320"/>
      <c r="P923" s="320"/>
      <c r="Q923" s="320"/>
      <c r="R923" s="320"/>
      <c r="S923" s="320"/>
      <c r="T923" s="320"/>
      <c r="U923" s="320"/>
      <c r="V923" s="320"/>
      <c r="W923" s="320"/>
      <c r="X923" s="320"/>
      <c r="Y923" s="320"/>
      <c r="Z923" s="320"/>
      <c r="AA923" s="320"/>
      <c r="AB923" s="320"/>
      <c r="AC923" s="320"/>
      <c r="AD923" s="320"/>
    </row>
    <row r="924" spans="1:30" ht="15.75" customHeight="1">
      <c r="A924" s="320"/>
      <c r="B924" s="320"/>
      <c r="C924" s="320"/>
      <c r="D924" s="320"/>
      <c r="E924" s="337"/>
      <c r="F924" s="320"/>
      <c r="G924" s="320"/>
      <c r="H924" s="320"/>
      <c r="I924" s="320"/>
      <c r="J924" s="320"/>
      <c r="K924" s="338"/>
      <c r="L924" s="320"/>
      <c r="M924" s="320"/>
      <c r="N924" s="320"/>
      <c r="O924" s="320"/>
      <c r="P924" s="320"/>
      <c r="Q924" s="320"/>
      <c r="R924" s="320"/>
      <c r="S924" s="320"/>
      <c r="T924" s="320"/>
      <c r="U924" s="320"/>
      <c r="V924" s="320"/>
      <c r="W924" s="320"/>
      <c r="X924" s="320"/>
      <c r="Y924" s="320"/>
      <c r="Z924" s="320"/>
      <c r="AA924" s="320"/>
      <c r="AB924" s="320"/>
      <c r="AC924" s="320"/>
      <c r="AD924" s="320"/>
    </row>
    <row r="925" spans="1:30" ht="15.75" customHeight="1">
      <c r="A925" s="320"/>
      <c r="B925" s="320"/>
      <c r="C925" s="320"/>
      <c r="D925" s="320"/>
      <c r="E925" s="337"/>
      <c r="F925" s="320"/>
      <c r="G925" s="320"/>
      <c r="H925" s="320"/>
      <c r="I925" s="320"/>
      <c r="J925" s="320"/>
      <c r="K925" s="338"/>
      <c r="L925" s="320"/>
      <c r="M925" s="320"/>
      <c r="N925" s="320"/>
      <c r="O925" s="320"/>
      <c r="P925" s="320"/>
      <c r="Q925" s="320"/>
      <c r="R925" s="320"/>
      <c r="S925" s="320"/>
      <c r="T925" s="320"/>
      <c r="U925" s="320"/>
      <c r="V925" s="320"/>
      <c r="W925" s="320"/>
      <c r="X925" s="320"/>
      <c r="Y925" s="320"/>
      <c r="Z925" s="320"/>
      <c r="AA925" s="320"/>
      <c r="AB925" s="320"/>
      <c r="AC925" s="320"/>
      <c r="AD925" s="320"/>
    </row>
    <row r="926" spans="1:30" ht="15.75" customHeight="1">
      <c r="A926" s="320"/>
      <c r="B926" s="320"/>
      <c r="C926" s="320"/>
      <c r="D926" s="320"/>
      <c r="E926" s="337"/>
      <c r="F926" s="320"/>
      <c r="G926" s="320"/>
      <c r="H926" s="320"/>
      <c r="I926" s="320"/>
      <c r="J926" s="320"/>
      <c r="K926" s="338"/>
      <c r="L926" s="320"/>
      <c r="M926" s="320"/>
      <c r="N926" s="320"/>
      <c r="O926" s="320"/>
      <c r="P926" s="320"/>
      <c r="Q926" s="320"/>
      <c r="R926" s="320"/>
      <c r="S926" s="320"/>
      <c r="T926" s="320"/>
      <c r="U926" s="320"/>
      <c r="V926" s="320"/>
      <c r="W926" s="320"/>
      <c r="X926" s="320"/>
      <c r="Y926" s="320"/>
      <c r="Z926" s="320"/>
      <c r="AA926" s="320"/>
      <c r="AB926" s="320"/>
      <c r="AC926" s="320"/>
      <c r="AD926" s="320"/>
    </row>
    <row r="927" spans="1:30" ht="15.75" customHeight="1">
      <c r="A927" s="320"/>
      <c r="B927" s="320"/>
      <c r="C927" s="320"/>
      <c r="D927" s="320"/>
      <c r="E927" s="337"/>
      <c r="F927" s="320"/>
      <c r="G927" s="320"/>
      <c r="H927" s="320"/>
      <c r="I927" s="320"/>
      <c r="J927" s="320"/>
      <c r="K927" s="338"/>
      <c r="L927" s="320"/>
      <c r="M927" s="320"/>
      <c r="N927" s="320"/>
      <c r="O927" s="320"/>
      <c r="P927" s="320"/>
      <c r="Q927" s="320"/>
      <c r="R927" s="320"/>
      <c r="S927" s="320"/>
      <c r="T927" s="320"/>
      <c r="U927" s="320"/>
      <c r="V927" s="320"/>
      <c r="W927" s="320"/>
      <c r="X927" s="320"/>
      <c r="Y927" s="320"/>
      <c r="Z927" s="320"/>
      <c r="AA927" s="320"/>
      <c r="AB927" s="320"/>
      <c r="AC927" s="320"/>
      <c r="AD927" s="320"/>
    </row>
    <row r="928" spans="1:30" ht="15.75" customHeight="1">
      <c r="A928" s="320"/>
      <c r="B928" s="320"/>
      <c r="C928" s="320"/>
      <c r="D928" s="320"/>
      <c r="E928" s="337"/>
      <c r="F928" s="320"/>
      <c r="G928" s="320"/>
      <c r="H928" s="320"/>
      <c r="I928" s="320"/>
      <c r="J928" s="320"/>
      <c r="K928" s="338"/>
      <c r="L928" s="320"/>
      <c r="M928" s="320"/>
      <c r="N928" s="320"/>
      <c r="O928" s="320"/>
      <c r="P928" s="320"/>
      <c r="Q928" s="320"/>
      <c r="R928" s="320"/>
      <c r="S928" s="320"/>
      <c r="T928" s="320"/>
      <c r="U928" s="320"/>
      <c r="V928" s="320"/>
      <c r="W928" s="320"/>
      <c r="X928" s="320"/>
      <c r="Y928" s="320"/>
      <c r="Z928" s="320"/>
      <c r="AA928" s="320"/>
      <c r="AB928" s="320"/>
      <c r="AC928" s="320"/>
      <c r="AD928" s="320"/>
    </row>
    <row r="929" spans="1:30" ht="15.75" customHeight="1">
      <c r="A929" s="320"/>
      <c r="B929" s="320"/>
      <c r="C929" s="320"/>
      <c r="D929" s="320"/>
      <c r="E929" s="337"/>
      <c r="F929" s="320"/>
      <c r="G929" s="320"/>
      <c r="H929" s="320"/>
      <c r="I929" s="320"/>
      <c r="J929" s="320"/>
      <c r="K929" s="338"/>
      <c r="L929" s="320"/>
      <c r="M929" s="320"/>
      <c r="N929" s="320"/>
      <c r="O929" s="320"/>
      <c r="P929" s="320"/>
      <c r="Q929" s="320"/>
      <c r="R929" s="320"/>
      <c r="S929" s="320"/>
      <c r="T929" s="320"/>
      <c r="U929" s="320"/>
      <c r="V929" s="320"/>
      <c r="W929" s="320"/>
      <c r="X929" s="320"/>
      <c r="Y929" s="320"/>
      <c r="Z929" s="320"/>
      <c r="AA929" s="320"/>
      <c r="AB929" s="320"/>
      <c r="AC929" s="320"/>
      <c r="AD929" s="320"/>
    </row>
    <row r="930" spans="1:30" ht="15.75" customHeight="1">
      <c r="A930" s="320"/>
      <c r="B930" s="320"/>
      <c r="C930" s="320"/>
      <c r="D930" s="320"/>
      <c r="E930" s="337"/>
      <c r="F930" s="320"/>
      <c r="G930" s="320"/>
      <c r="H930" s="320"/>
      <c r="I930" s="320"/>
      <c r="J930" s="320"/>
      <c r="K930" s="338"/>
      <c r="L930" s="320"/>
      <c r="M930" s="320"/>
      <c r="N930" s="320"/>
      <c r="O930" s="320"/>
      <c r="P930" s="320"/>
      <c r="Q930" s="320"/>
      <c r="R930" s="320"/>
      <c r="S930" s="320"/>
      <c r="T930" s="320"/>
      <c r="U930" s="320"/>
      <c r="V930" s="320"/>
      <c r="W930" s="320"/>
      <c r="X930" s="320"/>
      <c r="Y930" s="320"/>
      <c r="Z930" s="320"/>
      <c r="AA930" s="320"/>
      <c r="AB930" s="320"/>
      <c r="AC930" s="320"/>
      <c r="AD930" s="320"/>
    </row>
    <row r="931" spans="1:30" ht="15.75" customHeight="1">
      <c r="A931" s="320"/>
      <c r="B931" s="320"/>
      <c r="C931" s="320"/>
      <c r="D931" s="320"/>
      <c r="E931" s="337"/>
      <c r="F931" s="320"/>
      <c r="G931" s="320"/>
      <c r="H931" s="320"/>
      <c r="I931" s="320"/>
      <c r="J931" s="320"/>
      <c r="K931" s="338"/>
      <c r="L931" s="320"/>
      <c r="M931" s="320"/>
      <c r="N931" s="320"/>
      <c r="O931" s="320"/>
      <c r="P931" s="320"/>
      <c r="Q931" s="320"/>
      <c r="R931" s="320"/>
      <c r="S931" s="320"/>
      <c r="T931" s="320"/>
      <c r="U931" s="320"/>
      <c r="V931" s="320"/>
      <c r="W931" s="320"/>
      <c r="X931" s="320"/>
      <c r="Y931" s="320"/>
      <c r="Z931" s="320"/>
      <c r="AA931" s="320"/>
      <c r="AB931" s="320"/>
      <c r="AC931" s="320"/>
      <c r="AD931" s="320"/>
    </row>
    <row r="932" spans="1:30" ht="15.75" customHeight="1">
      <c r="A932" s="320"/>
      <c r="B932" s="320"/>
      <c r="C932" s="320"/>
      <c r="D932" s="320"/>
      <c r="E932" s="337"/>
      <c r="F932" s="320"/>
      <c r="G932" s="320"/>
      <c r="H932" s="320"/>
      <c r="I932" s="320"/>
      <c r="J932" s="320"/>
      <c r="K932" s="338"/>
      <c r="L932" s="320"/>
      <c r="M932" s="320"/>
      <c r="N932" s="320"/>
      <c r="O932" s="320"/>
      <c r="P932" s="320"/>
      <c r="Q932" s="320"/>
      <c r="R932" s="320"/>
      <c r="S932" s="320"/>
      <c r="T932" s="320"/>
      <c r="U932" s="320"/>
      <c r="V932" s="320"/>
      <c r="W932" s="320"/>
      <c r="X932" s="320"/>
      <c r="Y932" s="320"/>
      <c r="Z932" s="320"/>
      <c r="AA932" s="320"/>
      <c r="AB932" s="320"/>
      <c r="AC932" s="320"/>
      <c r="AD932" s="320"/>
    </row>
    <row r="933" spans="1:30" ht="15.75" customHeight="1">
      <c r="A933" s="320"/>
      <c r="B933" s="320"/>
      <c r="C933" s="320"/>
      <c r="D933" s="320"/>
      <c r="E933" s="337"/>
      <c r="F933" s="320"/>
      <c r="G933" s="320"/>
      <c r="H933" s="320"/>
      <c r="I933" s="320"/>
      <c r="J933" s="320"/>
      <c r="K933" s="338"/>
      <c r="L933" s="320"/>
      <c r="M933" s="320"/>
      <c r="N933" s="320"/>
      <c r="O933" s="320"/>
      <c r="P933" s="320"/>
      <c r="Q933" s="320"/>
      <c r="R933" s="320"/>
      <c r="S933" s="320"/>
      <c r="T933" s="320"/>
      <c r="U933" s="320"/>
      <c r="V933" s="320"/>
      <c r="W933" s="320"/>
      <c r="X933" s="320"/>
      <c r="Y933" s="320"/>
      <c r="Z933" s="320"/>
      <c r="AA933" s="320"/>
      <c r="AB933" s="320"/>
      <c r="AC933" s="320"/>
      <c r="AD933" s="320"/>
    </row>
    <row r="934" spans="1:30" ht="15.75" customHeight="1">
      <c r="A934" s="320"/>
      <c r="B934" s="320"/>
      <c r="C934" s="320"/>
      <c r="D934" s="320"/>
      <c r="E934" s="337"/>
      <c r="F934" s="320"/>
      <c r="G934" s="320"/>
      <c r="H934" s="320"/>
      <c r="I934" s="320"/>
      <c r="J934" s="320"/>
      <c r="K934" s="338"/>
      <c r="L934" s="320"/>
      <c r="M934" s="320"/>
      <c r="N934" s="320"/>
      <c r="O934" s="320"/>
      <c r="P934" s="320"/>
      <c r="Q934" s="320"/>
      <c r="R934" s="320"/>
      <c r="S934" s="320"/>
      <c r="T934" s="320"/>
      <c r="U934" s="320"/>
      <c r="V934" s="320"/>
      <c r="W934" s="320"/>
      <c r="X934" s="320"/>
      <c r="Y934" s="320"/>
      <c r="Z934" s="320"/>
      <c r="AA934" s="320"/>
      <c r="AB934" s="320"/>
      <c r="AC934" s="320"/>
      <c r="AD934" s="320"/>
    </row>
    <row r="935" spans="1:30" ht="15.75" customHeight="1">
      <c r="A935" s="320"/>
      <c r="B935" s="320"/>
      <c r="C935" s="320"/>
      <c r="D935" s="320"/>
      <c r="E935" s="337"/>
      <c r="F935" s="320"/>
      <c r="G935" s="320"/>
      <c r="H935" s="320"/>
      <c r="I935" s="320"/>
      <c r="J935" s="320"/>
      <c r="K935" s="338"/>
      <c r="L935" s="320"/>
      <c r="M935" s="320"/>
      <c r="N935" s="320"/>
      <c r="O935" s="320"/>
      <c r="P935" s="320"/>
      <c r="Q935" s="320"/>
      <c r="R935" s="320"/>
      <c r="S935" s="320"/>
      <c r="T935" s="320"/>
      <c r="U935" s="320"/>
      <c r="V935" s="320"/>
      <c r="W935" s="320"/>
      <c r="X935" s="320"/>
      <c r="Y935" s="320"/>
      <c r="Z935" s="320"/>
      <c r="AA935" s="320"/>
      <c r="AB935" s="320"/>
      <c r="AC935" s="320"/>
      <c r="AD935" s="320"/>
    </row>
    <row r="936" spans="1:30" ht="15.75" customHeight="1">
      <c r="A936" s="320"/>
      <c r="B936" s="320"/>
      <c r="C936" s="320"/>
      <c r="D936" s="320"/>
      <c r="E936" s="337"/>
      <c r="F936" s="320"/>
      <c r="G936" s="320"/>
      <c r="H936" s="320"/>
      <c r="I936" s="320"/>
      <c r="J936" s="320"/>
      <c r="K936" s="338"/>
      <c r="L936" s="320"/>
      <c r="M936" s="320"/>
      <c r="N936" s="320"/>
      <c r="O936" s="320"/>
      <c r="P936" s="320"/>
      <c r="Q936" s="320"/>
      <c r="R936" s="320"/>
      <c r="S936" s="320"/>
      <c r="T936" s="320"/>
      <c r="U936" s="320"/>
      <c r="V936" s="320"/>
      <c r="W936" s="320"/>
      <c r="X936" s="320"/>
      <c r="Y936" s="320"/>
      <c r="Z936" s="320"/>
      <c r="AA936" s="320"/>
      <c r="AB936" s="320"/>
      <c r="AC936" s="320"/>
      <c r="AD936" s="320"/>
    </row>
    <row r="937" spans="1:30" ht="15.75" customHeight="1">
      <c r="A937" s="320"/>
      <c r="B937" s="320"/>
      <c r="C937" s="320"/>
      <c r="D937" s="320"/>
      <c r="E937" s="337"/>
      <c r="F937" s="320"/>
      <c r="G937" s="320"/>
      <c r="H937" s="320"/>
      <c r="I937" s="320"/>
      <c r="J937" s="320"/>
      <c r="K937" s="338"/>
      <c r="L937" s="320"/>
      <c r="M937" s="320"/>
      <c r="N937" s="320"/>
      <c r="O937" s="320"/>
      <c r="P937" s="320"/>
      <c r="Q937" s="320"/>
      <c r="R937" s="320"/>
      <c r="S937" s="320"/>
      <c r="T937" s="320"/>
      <c r="U937" s="320"/>
      <c r="V937" s="320"/>
      <c r="W937" s="320"/>
      <c r="X937" s="320"/>
      <c r="Y937" s="320"/>
      <c r="Z937" s="320"/>
      <c r="AA937" s="320"/>
      <c r="AB937" s="320"/>
      <c r="AC937" s="320"/>
      <c r="AD937" s="320"/>
    </row>
    <row r="938" spans="1:30" ht="15.75" customHeight="1">
      <c r="A938" s="320"/>
      <c r="B938" s="320"/>
      <c r="C938" s="320"/>
      <c r="D938" s="320"/>
      <c r="E938" s="337"/>
      <c r="F938" s="320"/>
      <c r="G938" s="320"/>
      <c r="H938" s="320"/>
      <c r="I938" s="320"/>
      <c r="J938" s="320"/>
      <c r="K938" s="338"/>
      <c r="L938" s="320"/>
      <c r="M938" s="320"/>
      <c r="N938" s="320"/>
      <c r="O938" s="320"/>
      <c r="P938" s="320"/>
      <c r="Q938" s="320"/>
      <c r="R938" s="320"/>
      <c r="S938" s="320"/>
      <c r="T938" s="320"/>
      <c r="U938" s="320"/>
      <c r="V938" s="320"/>
      <c r="W938" s="320"/>
      <c r="X938" s="320"/>
      <c r="Y938" s="320"/>
      <c r="Z938" s="320"/>
      <c r="AA938" s="320"/>
      <c r="AB938" s="320"/>
      <c r="AC938" s="320"/>
      <c r="AD938" s="320"/>
    </row>
    <row r="939" spans="1:30" ht="15.75" customHeight="1">
      <c r="A939" s="320"/>
      <c r="B939" s="320"/>
      <c r="C939" s="320"/>
      <c r="D939" s="320"/>
      <c r="E939" s="337"/>
      <c r="F939" s="320"/>
      <c r="G939" s="320"/>
      <c r="H939" s="320"/>
      <c r="I939" s="320"/>
      <c r="J939" s="320"/>
      <c r="K939" s="338"/>
      <c r="L939" s="320"/>
      <c r="M939" s="320"/>
      <c r="N939" s="320"/>
      <c r="O939" s="320"/>
      <c r="P939" s="320"/>
      <c r="Q939" s="320"/>
      <c r="R939" s="320"/>
      <c r="S939" s="320"/>
      <c r="T939" s="320"/>
      <c r="U939" s="320"/>
      <c r="V939" s="320"/>
      <c r="W939" s="320"/>
      <c r="X939" s="320"/>
      <c r="Y939" s="320"/>
      <c r="Z939" s="320"/>
      <c r="AA939" s="320"/>
      <c r="AB939" s="320"/>
      <c r="AC939" s="320"/>
      <c r="AD939" s="320"/>
    </row>
    <row r="940" spans="1:30" ht="15.75" customHeight="1">
      <c r="A940" s="320"/>
      <c r="B940" s="320"/>
      <c r="C940" s="320"/>
      <c r="D940" s="320"/>
      <c r="E940" s="337"/>
      <c r="F940" s="320"/>
      <c r="G940" s="320"/>
      <c r="H940" s="320"/>
      <c r="I940" s="320"/>
      <c r="J940" s="320"/>
      <c r="K940" s="338"/>
      <c r="L940" s="320"/>
      <c r="M940" s="320"/>
      <c r="N940" s="320"/>
      <c r="O940" s="320"/>
      <c r="P940" s="320"/>
      <c r="Q940" s="320"/>
      <c r="R940" s="320"/>
      <c r="S940" s="320"/>
      <c r="T940" s="320"/>
      <c r="U940" s="320"/>
      <c r="V940" s="320"/>
      <c r="W940" s="320"/>
      <c r="X940" s="320"/>
      <c r="Y940" s="320"/>
      <c r="Z940" s="320"/>
      <c r="AA940" s="320"/>
      <c r="AB940" s="320"/>
      <c r="AC940" s="320"/>
      <c r="AD940" s="320"/>
    </row>
    <row r="941" spans="1:30" ht="15.75" customHeight="1">
      <c r="A941" s="320"/>
      <c r="B941" s="320"/>
      <c r="C941" s="320"/>
      <c r="D941" s="320"/>
      <c r="E941" s="337"/>
      <c r="F941" s="320"/>
      <c r="G941" s="320"/>
      <c r="H941" s="320"/>
      <c r="I941" s="320"/>
      <c r="J941" s="320"/>
      <c r="K941" s="338"/>
      <c r="L941" s="320"/>
      <c r="M941" s="320"/>
      <c r="N941" s="320"/>
      <c r="O941" s="320"/>
      <c r="P941" s="320"/>
      <c r="Q941" s="320"/>
      <c r="R941" s="320"/>
      <c r="S941" s="320"/>
      <c r="T941" s="320"/>
      <c r="U941" s="320"/>
      <c r="V941" s="320"/>
      <c r="W941" s="320"/>
      <c r="X941" s="320"/>
      <c r="Y941" s="320"/>
      <c r="Z941" s="320"/>
      <c r="AA941" s="320"/>
      <c r="AB941" s="320"/>
      <c r="AC941" s="320"/>
      <c r="AD941" s="320"/>
    </row>
    <row r="942" spans="1:30" ht="15.75" customHeight="1">
      <c r="A942" s="320"/>
      <c r="B942" s="320"/>
      <c r="C942" s="320"/>
      <c r="D942" s="320"/>
      <c r="E942" s="337"/>
      <c r="F942" s="320"/>
      <c r="G942" s="320"/>
      <c r="H942" s="320"/>
      <c r="I942" s="320"/>
      <c r="J942" s="320"/>
      <c r="K942" s="338"/>
      <c r="L942" s="320"/>
      <c r="M942" s="320"/>
      <c r="N942" s="320"/>
      <c r="O942" s="320"/>
      <c r="P942" s="320"/>
      <c r="Q942" s="320"/>
      <c r="R942" s="320"/>
      <c r="S942" s="320"/>
      <c r="T942" s="320"/>
      <c r="U942" s="320"/>
      <c r="V942" s="320"/>
      <c r="W942" s="320"/>
      <c r="X942" s="320"/>
      <c r="Y942" s="320"/>
      <c r="Z942" s="320"/>
      <c r="AA942" s="320"/>
      <c r="AB942" s="320"/>
      <c r="AC942" s="320"/>
      <c r="AD942" s="320"/>
    </row>
    <row r="943" spans="1:30" ht="15.75" customHeight="1">
      <c r="A943" s="320"/>
      <c r="B943" s="320"/>
      <c r="C943" s="320"/>
      <c r="D943" s="320"/>
      <c r="E943" s="337"/>
      <c r="F943" s="320"/>
      <c r="G943" s="320"/>
      <c r="H943" s="320"/>
      <c r="I943" s="320"/>
      <c r="J943" s="320"/>
      <c r="K943" s="338"/>
      <c r="L943" s="320"/>
      <c r="M943" s="320"/>
      <c r="N943" s="320"/>
      <c r="O943" s="320"/>
      <c r="P943" s="320"/>
      <c r="Q943" s="320"/>
      <c r="R943" s="320"/>
      <c r="S943" s="320"/>
      <c r="T943" s="320"/>
      <c r="U943" s="320"/>
      <c r="V943" s="320"/>
      <c r="W943" s="320"/>
      <c r="X943" s="320"/>
      <c r="Y943" s="320"/>
      <c r="Z943" s="320"/>
      <c r="AA943" s="320"/>
      <c r="AB943" s="320"/>
      <c r="AC943" s="320"/>
      <c r="AD943" s="320"/>
    </row>
    <row r="944" spans="1:30" ht="15.75" customHeight="1">
      <c r="A944" s="320"/>
      <c r="B944" s="320"/>
      <c r="C944" s="320"/>
      <c r="D944" s="320"/>
      <c r="E944" s="337"/>
      <c r="F944" s="320"/>
      <c r="G944" s="320"/>
      <c r="H944" s="320"/>
      <c r="I944" s="320"/>
      <c r="J944" s="320"/>
      <c r="K944" s="338"/>
      <c r="L944" s="320"/>
      <c r="M944" s="320"/>
      <c r="N944" s="320"/>
      <c r="O944" s="320"/>
      <c r="P944" s="320"/>
      <c r="Q944" s="320"/>
      <c r="R944" s="320"/>
      <c r="S944" s="320"/>
      <c r="T944" s="320"/>
      <c r="U944" s="320"/>
      <c r="V944" s="320"/>
      <c r="W944" s="320"/>
      <c r="X944" s="320"/>
      <c r="Y944" s="320"/>
      <c r="Z944" s="320"/>
      <c r="AA944" s="320"/>
      <c r="AB944" s="320"/>
      <c r="AC944" s="320"/>
      <c r="AD944" s="320"/>
    </row>
    <row r="945" spans="1:30" ht="15.75" customHeight="1">
      <c r="A945" s="320"/>
      <c r="B945" s="320"/>
      <c r="C945" s="320"/>
      <c r="D945" s="320"/>
      <c r="E945" s="337"/>
      <c r="F945" s="320"/>
      <c r="G945" s="320"/>
      <c r="H945" s="320"/>
      <c r="I945" s="320"/>
      <c r="J945" s="320"/>
      <c r="K945" s="338"/>
      <c r="L945" s="320"/>
      <c r="M945" s="320"/>
      <c r="N945" s="320"/>
      <c r="O945" s="320"/>
      <c r="P945" s="320"/>
      <c r="Q945" s="320"/>
      <c r="R945" s="320"/>
      <c r="S945" s="320"/>
      <c r="T945" s="320"/>
      <c r="U945" s="320"/>
      <c r="V945" s="320"/>
      <c r="W945" s="320"/>
      <c r="X945" s="320"/>
      <c r="Y945" s="320"/>
      <c r="Z945" s="320"/>
      <c r="AA945" s="320"/>
      <c r="AB945" s="320"/>
      <c r="AC945" s="320"/>
      <c r="AD945" s="320"/>
    </row>
    <row r="946" spans="1:30" ht="15.75" customHeight="1">
      <c r="A946" s="320"/>
      <c r="B946" s="320"/>
      <c r="C946" s="320"/>
      <c r="D946" s="320"/>
      <c r="E946" s="337"/>
      <c r="F946" s="320"/>
      <c r="G946" s="320"/>
      <c r="H946" s="320"/>
      <c r="I946" s="320"/>
      <c r="J946" s="320"/>
      <c r="K946" s="338"/>
      <c r="L946" s="320"/>
      <c r="M946" s="320"/>
      <c r="N946" s="320"/>
      <c r="O946" s="320"/>
      <c r="P946" s="320"/>
      <c r="Q946" s="320"/>
      <c r="R946" s="320"/>
      <c r="S946" s="320"/>
      <c r="T946" s="320"/>
      <c r="U946" s="320"/>
      <c r="V946" s="320"/>
      <c r="W946" s="320"/>
      <c r="X946" s="320"/>
      <c r="Y946" s="320"/>
      <c r="Z946" s="320"/>
      <c r="AA946" s="320"/>
      <c r="AB946" s="320"/>
      <c r="AC946" s="320"/>
      <c r="AD946" s="320"/>
    </row>
    <row r="947" spans="1:30" ht="15.75" customHeight="1">
      <c r="A947" s="320"/>
      <c r="B947" s="320"/>
      <c r="C947" s="320"/>
      <c r="D947" s="320"/>
      <c r="E947" s="337"/>
      <c r="F947" s="320"/>
      <c r="G947" s="320"/>
      <c r="H947" s="320"/>
      <c r="I947" s="320"/>
      <c r="J947" s="320"/>
      <c r="K947" s="338"/>
      <c r="L947" s="320"/>
      <c r="M947" s="320"/>
      <c r="N947" s="320"/>
      <c r="O947" s="320"/>
      <c r="P947" s="320"/>
      <c r="Q947" s="320"/>
      <c r="R947" s="320"/>
      <c r="S947" s="320"/>
      <c r="T947" s="320"/>
      <c r="U947" s="320"/>
      <c r="V947" s="320"/>
      <c r="W947" s="320"/>
      <c r="X947" s="320"/>
      <c r="Y947" s="320"/>
      <c r="Z947" s="320"/>
      <c r="AA947" s="320"/>
      <c r="AB947" s="320"/>
      <c r="AC947" s="320"/>
      <c r="AD947" s="320"/>
    </row>
    <row r="948" spans="1:30" ht="15.75" customHeight="1">
      <c r="A948" s="320"/>
      <c r="B948" s="320"/>
      <c r="C948" s="320"/>
      <c r="D948" s="320"/>
      <c r="E948" s="337"/>
      <c r="F948" s="320"/>
      <c r="G948" s="320"/>
      <c r="H948" s="320"/>
      <c r="I948" s="320"/>
      <c r="J948" s="320"/>
      <c r="K948" s="338"/>
      <c r="L948" s="320"/>
      <c r="M948" s="320"/>
      <c r="N948" s="320"/>
      <c r="O948" s="320"/>
      <c r="P948" s="320"/>
      <c r="Q948" s="320"/>
      <c r="R948" s="320"/>
      <c r="S948" s="320"/>
      <c r="T948" s="320"/>
      <c r="U948" s="320"/>
      <c r="V948" s="320"/>
      <c r="W948" s="320"/>
      <c r="X948" s="320"/>
      <c r="Y948" s="320"/>
      <c r="Z948" s="320"/>
      <c r="AA948" s="320"/>
      <c r="AB948" s="320"/>
      <c r="AC948" s="320"/>
      <c r="AD948" s="320"/>
    </row>
    <row r="949" spans="1:30" ht="15.75" customHeight="1">
      <c r="A949" s="320"/>
      <c r="B949" s="320"/>
      <c r="C949" s="320"/>
      <c r="D949" s="320"/>
      <c r="E949" s="337"/>
      <c r="F949" s="320"/>
      <c r="G949" s="320"/>
      <c r="H949" s="320"/>
      <c r="I949" s="320"/>
      <c r="J949" s="320"/>
      <c r="K949" s="338"/>
      <c r="L949" s="320"/>
      <c r="M949" s="320"/>
      <c r="N949" s="320"/>
      <c r="O949" s="320"/>
      <c r="P949" s="320"/>
      <c r="Q949" s="320"/>
      <c r="R949" s="320"/>
      <c r="S949" s="320"/>
      <c r="T949" s="320"/>
      <c r="U949" s="320"/>
      <c r="V949" s="320"/>
      <c r="W949" s="320"/>
      <c r="X949" s="320"/>
      <c r="Y949" s="320"/>
      <c r="Z949" s="320"/>
      <c r="AA949" s="320"/>
      <c r="AB949" s="320"/>
      <c r="AC949" s="320"/>
      <c r="AD949" s="320"/>
    </row>
    <row r="950" spans="1:30" ht="15.75" customHeight="1">
      <c r="A950" s="320"/>
      <c r="B950" s="320"/>
      <c r="C950" s="320"/>
      <c r="D950" s="320"/>
      <c r="E950" s="337"/>
      <c r="F950" s="320"/>
      <c r="G950" s="320"/>
      <c r="H950" s="320"/>
      <c r="I950" s="320"/>
      <c r="J950" s="320"/>
      <c r="K950" s="338"/>
      <c r="L950" s="320"/>
      <c r="M950" s="320"/>
      <c r="N950" s="320"/>
      <c r="O950" s="320"/>
      <c r="P950" s="320"/>
      <c r="Q950" s="320"/>
      <c r="R950" s="320"/>
      <c r="S950" s="320"/>
      <c r="T950" s="320"/>
      <c r="U950" s="320"/>
      <c r="V950" s="320"/>
      <c r="W950" s="320"/>
      <c r="X950" s="320"/>
      <c r="Y950" s="320"/>
      <c r="Z950" s="320"/>
      <c r="AA950" s="320"/>
      <c r="AB950" s="320"/>
      <c r="AC950" s="320"/>
      <c r="AD950" s="320"/>
    </row>
    <row r="951" spans="1:30" ht="15.75" customHeight="1">
      <c r="A951" s="320"/>
      <c r="B951" s="320"/>
      <c r="C951" s="320"/>
      <c r="D951" s="320"/>
      <c r="E951" s="337"/>
      <c r="F951" s="320"/>
      <c r="G951" s="320"/>
      <c r="H951" s="320"/>
      <c r="I951" s="320"/>
      <c r="J951" s="320"/>
      <c r="K951" s="338"/>
      <c r="L951" s="320"/>
      <c r="M951" s="320"/>
      <c r="N951" s="320"/>
      <c r="O951" s="320"/>
      <c r="P951" s="320"/>
      <c r="Q951" s="320"/>
      <c r="R951" s="320"/>
      <c r="S951" s="320"/>
      <c r="T951" s="320"/>
      <c r="U951" s="320"/>
      <c r="V951" s="320"/>
      <c r="W951" s="320"/>
      <c r="X951" s="320"/>
      <c r="Y951" s="320"/>
      <c r="Z951" s="320"/>
      <c r="AA951" s="320"/>
      <c r="AB951" s="320"/>
      <c r="AC951" s="320"/>
      <c r="AD951" s="320"/>
    </row>
    <row r="952" spans="1:30" ht="15.75" customHeight="1">
      <c r="A952" s="320"/>
      <c r="B952" s="320"/>
      <c r="C952" s="320"/>
      <c r="D952" s="320"/>
      <c r="E952" s="337"/>
      <c r="F952" s="320"/>
      <c r="G952" s="320"/>
      <c r="H952" s="320"/>
      <c r="I952" s="320"/>
      <c r="J952" s="320"/>
      <c r="K952" s="338"/>
      <c r="L952" s="320"/>
      <c r="M952" s="320"/>
      <c r="N952" s="320"/>
      <c r="O952" s="320"/>
      <c r="P952" s="320"/>
      <c r="Q952" s="320"/>
      <c r="R952" s="320"/>
      <c r="S952" s="320"/>
      <c r="T952" s="320"/>
      <c r="U952" s="320"/>
      <c r="V952" s="320"/>
      <c r="W952" s="320"/>
      <c r="X952" s="320"/>
      <c r="Y952" s="320"/>
      <c r="Z952" s="320"/>
      <c r="AA952" s="320"/>
      <c r="AB952" s="320"/>
      <c r="AC952" s="320"/>
      <c r="AD952" s="320"/>
    </row>
    <row r="953" spans="1:30" ht="15.75" customHeight="1">
      <c r="A953" s="320"/>
      <c r="B953" s="320"/>
      <c r="C953" s="320"/>
      <c r="D953" s="320"/>
      <c r="E953" s="337"/>
      <c r="F953" s="320"/>
      <c r="G953" s="320"/>
      <c r="H953" s="320"/>
      <c r="I953" s="320"/>
      <c r="J953" s="320"/>
      <c r="K953" s="338"/>
      <c r="L953" s="320"/>
      <c r="M953" s="320"/>
      <c r="N953" s="320"/>
      <c r="O953" s="320"/>
      <c r="P953" s="320"/>
      <c r="Q953" s="320"/>
      <c r="R953" s="320"/>
      <c r="S953" s="320"/>
      <c r="T953" s="320"/>
      <c r="U953" s="320"/>
      <c r="V953" s="320"/>
      <c r="W953" s="320"/>
      <c r="X953" s="320"/>
      <c r="Y953" s="320"/>
      <c r="Z953" s="320"/>
      <c r="AA953" s="320"/>
      <c r="AB953" s="320"/>
      <c r="AC953" s="320"/>
      <c r="AD953" s="320"/>
    </row>
    <row r="954" spans="1:30" ht="15.75" customHeight="1">
      <c r="A954" s="320"/>
      <c r="B954" s="320"/>
      <c r="C954" s="320"/>
      <c r="D954" s="320"/>
      <c r="E954" s="337"/>
      <c r="F954" s="320"/>
      <c r="G954" s="320"/>
      <c r="H954" s="320"/>
      <c r="I954" s="320"/>
      <c r="J954" s="320"/>
      <c r="K954" s="338"/>
      <c r="L954" s="320"/>
      <c r="M954" s="320"/>
      <c r="N954" s="320"/>
      <c r="O954" s="320"/>
      <c r="P954" s="320"/>
      <c r="Q954" s="320"/>
      <c r="R954" s="320"/>
      <c r="S954" s="320"/>
      <c r="T954" s="320"/>
      <c r="U954" s="320"/>
      <c r="V954" s="320"/>
      <c r="W954" s="320"/>
      <c r="X954" s="320"/>
      <c r="Y954" s="320"/>
      <c r="Z954" s="320"/>
      <c r="AA954" s="320"/>
      <c r="AB954" s="320"/>
      <c r="AC954" s="320"/>
      <c r="AD954" s="320"/>
    </row>
    <row r="955" spans="1:30" ht="15.75" customHeight="1">
      <c r="A955" s="320"/>
      <c r="B955" s="320"/>
      <c r="C955" s="320"/>
      <c r="D955" s="320"/>
      <c r="E955" s="337"/>
      <c r="F955" s="320"/>
      <c r="G955" s="320"/>
      <c r="H955" s="320"/>
      <c r="I955" s="320"/>
      <c r="J955" s="320"/>
      <c r="K955" s="338"/>
      <c r="L955" s="320"/>
      <c r="M955" s="320"/>
      <c r="N955" s="320"/>
      <c r="O955" s="320"/>
      <c r="P955" s="320"/>
      <c r="Q955" s="320"/>
      <c r="R955" s="320"/>
      <c r="S955" s="320"/>
      <c r="T955" s="320"/>
      <c r="U955" s="320"/>
      <c r="V955" s="320"/>
      <c r="W955" s="320"/>
      <c r="X955" s="320"/>
      <c r="Y955" s="320"/>
      <c r="Z955" s="320"/>
      <c r="AA955" s="320"/>
      <c r="AB955" s="320"/>
      <c r="AC955" s="320"/>
      <c r="AD955" s="320"/>
    </row>
    <row r="956" spans="1:30" ht="15.75" customHeight="1">
      <c r="A956" s="320"/>
      <c r="B956" s="320"/>
      <c r="C956" s="320"/>
      <c r="D956" s="320"/>
      <c r="E956" s="337"/>
      <c r="F956" s="320"/>
      <c r="G956" s="320"/>
      <c r="H956" s="320"/>
      <c r="I956" s="320"/>
      <c r="J956" s="320"/>
      <c r="K956" s="338"/>
      <c r="L956" s="320"/>
      <c r="M956" s="320"/>
      <c r="N956" s="320"/>
      <c r="O956" s="320"/>
      <c r="P956" s="320"/>
      <c r="Q956" s="320"/>
      <c r="R956" s="320"/>
      <c r="S956" s="320"/>
      <c r="T956" s="320"/>
      <c r="U956" s="320"/>
      <c r="V956" s="320"/>
      <c r="W956" s="320"/>
      <c r="X956" s="320"/>
      <c r="Y956" s="320"/>
      <c r="Z956" s="320"/>
      <c r="AA956" s="320"/>
      <c r="AB956" s="320"/>
      <c r="AC956" s="320"/>
      <c r="AD956" s="320"/>
    </row>
    <row r="957" spans="1:30" ht="15.75" customHeight="1">
      <c r="A957" s="320"/>
      <c r="B957" s="320"/>
      <c r="C957" s="320"/>
      <c r="D957" s="320"/>
      <c r="E957" s="337"/>
      <c r="F957" s="320"/>
      <c r="G957" s="320"/>
      <c r="H957" s="320"/>
      <c r="I957" s="320"/>
      <c r="J957" s="320"/>
      <c r="K957" s="338"/>
      <c r="L957" s="320"/>
      <c r="M957" s="320"/>
      <c r="N957" s="320"/>
      <c r="O957" s="320"/>
      <c r="P957" s="320"/>
      <c r="Q957" s="320"/>
      <c r="R957" s="320"/>
      <c r="S957" s="320"/>
      <c r="T957" s="320"/>
      <c r="U957" s="320"/>
      <c r="V957" s="320"/>
      <c r="W957" s="320"/>
      <c r="X957" s="320"/>
      <c r="Y957" s="320"/>
      <c r="Z957" s="320"/>
      <c r="AA957" s="320"/>
      <c r="AB957" s="320"/>
      <c r="AC957" s="320"/>
      <c r="AD957" s="320"/>
    </row>
    <row r="958" spans="1:30" ht="15.75" customHeight="1">
      <c r="A958" s="320"/>
      <c r="B958" s="320"/>
      <c r="C958" s="320"/>
      <c r="D958" s="320"/>
      <c r="E958" s="337"/>
      <c r="F958" s="320"/>
      <c r="G958" s="320"/>
      <c r="H958" s="320"/>
      <c r="I958" s="320"/>
      <c r="J958" s="320"/>
      <c r="K958" s="338"/>
      <c r="L958" s="320"/>
      <c r="M958" s="320"/>
      <c r="N958" s="320"/>
      <c r="O958" s="320"/>
      <c r="P958" s="320"/>
      <c r="Q958" s="320"/>
      <c r="R958" s="320"/>
      <c r="S958" s="320"/>
      <c r="T958" s="320"/>
      <c r="U958" s="320"/>
      <c r="V958" s="320"/>
      <c r="W958" s="320"/>
      <c r="X958" s="320"/>
      <c r="Y958" s="320"/>
      <c r="Z958" s="320"/>
      <c r="AA958" s="320"/>
      <c r="AB958" s="320"/>
      <c r="AC958" s="320"/>
      <c r="AD958" s="320"/>
    </row>
    <row r="959" spans="1:30" ht="15.75" customHeight="1">
      <c r="A959" s="320"/>
      <c r="B959" s="320"/>
      <c r="C959" s="320"/>
      <c r="D959" s="320"/>
      <c r="E959" s="337"/>
      <c r="F959" s="320"/>
      <c r="G959" s="320"/>
      <c r="H959" s="320"/>
      <c r="I959" s="320"/>
      <c r="J959" s="320"/>
      <c r="K959" s="338"/>
      <c r="L959" s="320"/>
      <c r="M959" s="320"/>
      <c r="N959" s="320"/>
      <c r="O959" s="320"/>
      <c r="P959" s="320"/>
      <c r="Q959" s="320"/>
      <c r="R959" s="320"/>
      <c r="S959" s="320"/>
      <c r="T959" s="320"/>
      <c r="U959" s="320"/>
      <c r="V959" s="320"/>
      <c r="W959" s="320"/>
      <c r="X959" s="320"/>
      <c r="Y959" s="320"/>
      <c r="Z959" s="320"/>
      <c r="AA959" s="320"/>
      <c r="AB959" s="320"/>
      <c r="AC959" s="320"/>
      <c r="AD959" s="320"/>
    </row>
    <row r="960" spans="1:30" ht="15.75" customHeight="1">
      <c r="A960" s="320"/>
      <c r="B960" s="320"/>
      <c r="C960" s="320"/>
      <c r="D960" s="320"/>
      <c r="E960" s="337"/>
      <c r="F960" s="320"/>
      <c r="G960" s="320"/>
      <c r="H960" s="320"/>
      <c r="I960" s="320"/>
      <c r="J960" s="320"/>
      <c r="K960" s="338"/>
      <c r="L960" s="320"/>
      <c r="M960" s="320"/>
      <c r="N960" s="320"/>
      <c r="O960" s="320"/>
      <c r="P960" s="320"/>
      <c r="Q960" s="320"/>
      <c r="R960" s="320"/>
      <c r="S960" s="320"/>
      <c r="T960" s="320"/>
      <c r="U960" s="320"/>
      <c r="V960" s="320"/>
      <c r="W960" s="320"/>
      <c r="X960" s="320"/>
      <c r="Y960" s="320"/>
      <c r="Z960" s="320"/>
      <c r="AA960" s="320"/>
      <c r="AB960" s="320"/>
      <c r="AC960" s="320"/>
      <c r="AD960" s="320"/>
    </row>
    <row r="961" spans="1:30" ht="15.75" customHeight="1">
      <c r="A961" s="320"/>
      <c r="B961" s="320"/>
      <c r="C961" s="320"/>
      <c r="D961" s="320"/>
      <c r="E961" s="337"/>
      <c r="F961" s="320"/>
      <c r="G961" s="320"/>
      <c r="H961" s="320"/>
      <c r="I961" s="320"/>
      <c r="J961" s="320"/>
      <c r="K961" s="338"/>
      <c r="L961" s="320"/>
      <c r="M961" s="320"/>
      <c r="N961" s="320"/>
      <c r="O961" s="320"/>
      <c r="P961" s="320"/>
      <c r="Q961" s="320"/>
      <c r="R961" s="320"/>
      <c r="S961" s="320"/>
      <c r="T961" s="320"/>
      <c r="U961" s="320"/>
      <c r="V961" s="320"/>
      <c r="W961" s="320"/>
      <c r="X961" s="320"/>
      <c r="Y961" s="320"/>
      <c r="Z961" s="320"/>
      <c r="AA961" s="320"/>
      <c r="AB961" s="320"/>
      <c r="AC961" s="320"/>
      <c r="AD961" s="320"/>
    </row>
    <row r="962" spans="1:30" ht="15.75" customHeight="1">
      <c r="A962" s="320"/>
      <c r="B962" s="320"/>
      <c r="C962" s="320"/>
      <c r="D962" s="320"/>
      <c r="E962" s="337"/>
      <c r="F962" s="320"/>
      <c r="G962" s="320"/>
      <c r="H962" s="320"/>
      <c r="I962" s="320"/>
      <c r="J962" s="320"/>
      <c r="K962" s="338"/>
      <c r="L962" s="320"/>
      <c r="M962" s="320"/>
      <c r="N962" s="320"/>
      <c r="O962" s="320"/>
      <c r="P962" s="320"/>
      <c r="Q962" s="320"/>
      <c r="R962" s="320"/>
      <c r="S962" s="320"/>
      <c r="T962" s="320"/>
      <c r="U962" s="320"/>
      <c r="V962" s="320"/>
      <c r="W962" s="320"/>
      <c r="X962" s="320"/>
      <c r="Y962" s="320"/>
      <c r="Z962" s="320"/>
      <c r="AA962" s="320"/>
      <c r="AB962" s="320"/>
      <c r="AC962" s="320"/>
      <c r="AD962" s="320"/>
    </row>
    <row r="963" spans="1:30" ht="15.75" customHeight="1">
      <c r="A963" s="320"/>
      <c r="B963" s="320"/>
      <c r="C963" s="320"/>
      <c r="D963" s="320"/>
      <c r="E963" s="337"/>
      <c r="F963" s="320"/>
      <c r="G963" s="320"/>
      <c r="H963" s="320"/>
      <c r="I963" s="320"/>
      <c r="J963" s="320"/>
      <c r="K963" s="338"/>
      <c r="L963" s="320"/>
      <c r="M963" s="320"/>
      <c r="N963" s="320"/>
      <c r="O963" s="320"/>
      <c r="P963" s="320"/>
      <c r="Q963" s="320"/>
      <c r="R963" s="320"/>
      <c r="S963" s="320"/>
      <c r="T963" s="320"/>
      <c r="U963" s="320"/>
      <c r="V963" s="320"/>
      <c r="W963" s="320"/>
      <c r="X963" s="320"/>
      <c r="Y963" s="320"/>
      <c r="Z963" s="320"/>
      <c r="AA963" s="320"/>
      <c r="AB963" s="320"/>
      <c r="AC963" s="320"/>
      <c r="AD963" s="320"/>
    </row>
    <row r="964" spans="1:30" ht="15.75" customHeight="1">
      <c r="A964" s="320"/>
      <c r="B964" s="320"/>
      <c r="C964" s="320"/>
      <c r="D964" s="320"/>
      <c r="E964" s="337"/>
      <c r="F964" s="320"/>
      <c r="G964" s="320"/>
      <c r="H964" s="320"/>
      <c r="I964" s="320"/>
      <c r="J964" s="320"/>
      <c r="K964" s="338"/>
      <c r="L964" s="320"/>
      <c r="M964" s="320"/>
      <c r="N964" s="320"/>
      <c r="O964" s="320"/>
      <c r="P964" s="320"/>
      <c r="Q964" s="320"/>
      <c r="R964" s="320"/>
      <c r="S964" s="320"/>
      <c r="T964" s="320"/>
      <c r="U964" s="320"/>
      <c r="V964" s="320"/>
      <c r="W964" s="320"/>
      <c r="X964" s="320"/>
      <c r="Y964" s="320"/>
      <c r="Z964" s="320"/>
      <c r="AA964" s="320"/>
      <c r="AB964" s="320"/>
      <c r="AC964" s="320"/>
      <c r="AD964" s="320"/>
    </row>
    <row r="965" spans="1:30" ht="15.75" customHeight="1">
      <c r="A965" s="320"/>
      <c r="B965" s="320"/>
      <c r="C965" s="320"/>
      <c r="D965" s="320"/>
      <c r="E965" s="337"/>
      <c r="F965" s="320"/>
      <c r="G965" s="320"/>
      <c r="H965" s="320"/>
      <c r="I965" s="320"/>
      <c r="J965" s="320"/>
      <c r="K965" s="338"/>
      <c r="L965" s="320"/>
      <c r="M965" s="320"/>
      <c r="N965" s="320"/>
      <c r="O965" s="320"/>
      <c r="P965" s="320"/>
      <c r="Q965" s="320"/>
      <c r="R965" s="320"/>
      <c r="S965" s="320"/>
      <c r="T965" s="320"/>
      <c r="U965" s="320"/>
      <c r="V965" s="320"/>
      <c r="W965" s="320"/>
      <c r="X965" s="320"/>
      <c r="Y965" s="320"/>
      <c r="Z965" s="320"/>
      <c r="AA965" s="320"/>
      <c r="AB965" s="320"/>
      <c r="AC965" s="320"/>
      <c r="AD965" s="320"/>
    </row>
    <row r="966" spans="1:30" ht="15.75" customHeight="1">
      <c r="A966" s="320"/>
      <c r="B966" s="320"/>
      <c r="C966" s="320"/>
      <c r="D966" s="320"/>
      <c r="E966" s="337"/>
      <c r="F966" s="320"/>
      <c r="G966" s="320"/>
      <c r="H966" s="320"/>
      <c r="I966" s="320"/>
      <c r="J966" s="320"/>
      <c r="K966" s="338"/>
      <c r="L966" s="320"/>
      <c r="M966" s="320"/>
      <c r="N966" s="320"/>
      <c r="O966" s="320"/>
      <c r="P966" s="320"/>
      <c r="Q966" s="320"/>
      <c r="R966" s="320"/>
      <c r="S966" s="320"/>
      <c r="T966" s="320"/>
      <c r="U966" s="320"/>
      <c r="V966" s="320"/>
      <c r="W966" s="320"/>
      <c r="X966" s="320"/>
      <c r="Y966" s="320"/>
      <c r="Z966" s="320"/>
      <c r="AA966" s="320"/>
      <c r="AB966" s="320"/>
      <c r="AC966" s="320"/>
      <c r="AD966" s="320"/>
    </row>
    <row r="967" spans="1:30" ht="15.75" customHeight="1">
      <c r="A967" s="320"/>
      <c r="B967" s="320"/>
      <c r="C967" s="320"/>
      <c r="D967" s="320"/>
      <c r="E967" s="337"/>
      <c r="F967" s="320"/>
      <c r="G967" s="320"/>
      <c r="H967" s="320"/>
      <c r="I967" s="320"/>
      <c r="J967" s="320"/>
      <c r="K967" s="338"/>
      <c r="L967" s="320"/>
      <c r="M967" s="320"/>
      <c r="N967" s="320"/>
      <c r="O967" s="320"/>
      <c r="P967" s="320"/>
      <c r="Q967" s="320"/>
      <c r="R967" s="320"/>
      <c r="S967" s="320"/>
      <c r="T967" s="320"/>
      <c r="U967" s="320"/>
      <c r="V967" s="320"/>
      <c r="W967" s="320"/>
      <c r="X967" s="320"/>
      <c r="Y967" s="320"/>
      <c r="Z967" s="320"/>
      <c r="AA967" s="320"/>
      <c r="AB967" s="320"/>
      <c r="AC967" s="320"/>
      <c r="AD967" s="320"/>
    </row>
    <row r="968" spans="1:30" ht="15.75" customHeight="1">
      <c r="A968" s="320"/>
      <c r="B968" s="320"/>
      <c r="C968" s="320"/>
      <c r="D968" s="320"/>
      <c r="E968" s="337"/>
      <c r="F968" s="320"/>
      <c r="G968" s="320"/>
      <c r="H968" s="320"/>
      <c r="I968" s="320"/>
      <c r="J968" s="320"/>
      <c r="K968" s="338"/>
      <c r="L968" s="320"/>
      <c r="M968" s="320"/>
      <c r="N968" s="320"/>
      <c r="O968" s="320"/>
      <c r="P968" s="320"/>
      <c r="Q968" s="320"/>
      <c r="R968" s="320"/>
      <c r="S968" s="320"/>
      <c r="T968" s="320"/>
      <c r="U968" s="320"/>
      <c r="V968" s="320"/>
      <c r="W968" s="320"/>
      <c r="X968" s="320"/>
      <c r="Y968" s="320"/>
      <c r="Z968" s="320"/>
      <c r="AA968" s="320"/>
      <c r="AB968" s="320"/>
      <c r="AC968" s="320"/>
      <c r="AD968" s="320"/>
    </row>
    <row r="969" spans="1:30" ht="15.75" customHeight="1">
      <c r="A969" s="320"/>
      <c r="B969" s="320"/>
      <c r="C969" s="320"/>
      <c r="D969" s="320"/>
      <c r="E969" s="337"/>
      <c r="F969" s="320"/>
      <c r="G969" s="320"/>
      <c r="H969" s="320"/>
      <c r="I969" s="320"/>
      <c r="J969" s="320"/>
      <c r="K969" s="338"/>
      <c r="L969" s="320"/>
      <c r="M969" s="320"/>
      <c r="N969" s="320"/>
      <c r="O969" s="320"/>
      <c r="P969" s="320"/>
      <c r="Q969" s="320"/>
      <c r="R969" s="320"/>
      <c r="S969" s="320"/>
      <c r="T969" s="320"/>
      <c r="U969" s="320"/>
      <c r="V969" s="320"/>
      <c r="W969" s="320"/>
      <c r="X969" s="320"/>
      <c r="Y969" s="320"/>
      <c r="Z969" s="320"/>
      <c r="AA969" s="320"/>
      <c r="AB969" s="320"/>
      <c r="AC969" s="320"/>
      <c r="AD969" s="320"/>
    </row>
    <row r="970" spans="1:30" ht="15.75" customHeight="1">
      <c r="A970" s="320"/>
      <c r="B970" s="320"/>
      <c r="C970" s="320"/>
      <c r="D970" s="320"/>
      <c r="E970" s="337"/>
      <c r="F970" s="320"/>
      <c r="G970" s="320"/>
      <c r="H970" s="320"/>
      <c r="I970" s="320"/>
      <c r="J970" s="320"/>
      <c r="K970" s="338"/>
      <c r="L970" s="320"/>
      <c r="M970" s="320"/>
      <c r="N970" s="320"/>
      <c r="O970" s="320"/>
      <c r="P970" s="320"/>
      <c r="Q970" s="320"/>
      <c r="R970" s="320"/>
      <c r="S970" s="320"/>
      <c r="T970" s="320"/>
      <c r="U970" s="320"/>
      <c r="V970" s="320"/>
      <c r="W970" s="320"/>
      <c r="X970" s="320"/>
      <c r="Y970" s="320"/>
      <c r="Z970" s="320"/>
      <c r="AA970" s="320"/>
      <c r="AB970" s="320"/>
      <c r="AC970" s="320"/>
      <c r="AD970" s="320"/>
    </row>
    <row r="971" spans="1:30" ht="15.75" customHeight="1">
      <c r="A971" s="320"/>
      <c r="B971" s="320"/>
      <c r="C971" s="320"/>
      <c r="D971" s="320"/>
      <c r="E971" s="337"/>
      <c r="F971" s="320"/>
      <c r="G971" s="320"/>
      <c r="H971" s="320"/>
      <c r="I971" s="320"/>
      <c r="J971" s="320"/>
      <c r="K971" s="338"/>
      <c r="L971" s="320"/>
      <c r="M971" s="320"/>
      <c r="N971" s="320"/>
      <c r="O971" s="320"/>
      <c r="P971" s="320"/>
      <c r="Q971" s="320"/>
      <c r="R971" s="320"/>
      <c r="S971" s="320"/>
      <c r="T971" s="320"/>
      <c r="U971" s="320"/>
      <c r="V971" s="320"/>
      <c r="W971" s="320"/>
      <c r="X971" s="320"/>
      <c r="Y971" s="320"/>
      <c r="Z971" s="320"/>
      <c r="AA971" s="320"/>
      <c r="AB971" s="320"/>
      <c r="AC971" s="320"/>
      <c r="AD971" s="320"/>
    </row>
    <row r="972" spans="1:30" ht="15.75" customHeight="1">
      <c r="A972" s="320"/>
      <c r="B972" s="320"/>
      <c r="C972" s="320"/>
      <c r="D972" s="320"/>
      <c r="E972" s="337"/>
      <c r="F972" s="320"/>
      <c r="G972" s="320"/>
      <c r="H972" s="320"/>
      <c r="I972" s="320"/>
      <c r="J972" s="320"/>
      <c r="K972" s="338"/>
      <c r="L972" s="320"/>
      <c r="M972" s="320"/>
      <c r="N972" s="320"/>
      <c r="O972" s="320"/>
      <c r="P972" s="320"/>
      <c r="Q972" s="320"/>
      <c r="R972" s="320"/>
      <c r="S972" s="320"/>
      <c r="T972" s="320"/>
      <c r="U972" s="320"/>
      <c r="V972" s="320"/>
      <c r="W972" s="320"/>
      <c r="X972" s="320"/>
      <c r="Y972" s="320"/>
      <c r="Z972" s="320"/>
      <c r="AA972" s="320"/>
      <c r="AB972" s="320"/>
      <c r="AC972" s="320"/>
      <c r="AD972" s="320"/>
    </row>
    <row r="973" spans="1:30" ht="15.75" customHeight="1">
      <c r="A973" s="320"/>
      <c r="B973" s="320"/>
      <c r="C973" s="320"/>
      <c r="D973" s="320"/>
      <c r="E973" s="337"/>
      <c r="F973" s="320"/>
      <c r="G973" s="320"/>
      <c r="H973" s="320"/>
      <c r="I973" s="320"/>
      <c r="J973" s="320"/>
      <c r="K973" s="338"/>
      <c r="L973" s="320"/>
      <c r="M973" s="320"/>
      <c r="N973" s="320"/>
      <c r="O973" s="320"/>
      <c r="P973" s="320"/>
      <c r="Q973" s="320"/>
      <c r="R973" s="320"/>
      <c r="S973" s="320"/>
      <c r="T973" s="320"/>
      <c r="U973" s="320"/>
      <c r="V973" s="320"/>
      <c r="W973" s="320"/>
      <c r="X973" s="320"/>
      <c r="Y973" s="320"/>
      <c r="Z973" s="320"/>
      <c r="AA973" s="320"/>
      <c r="AB973" s="320"/>
      <c r="AC973" s="320"/>
      <c r="AD973" s="320"/>
    </row>
    <row r="974" spans="1:30" ht="15.75" customHeight="1">
      <c r="A974" s="320"/>
      <c r="B974" s="320"/>
      <c r="C974" s="320"/>
      <c r="D974" s="320"/>
      <c r="E974" s="337"/>
      <c r="F974" s="320"/>
      <c r="G974" s="320"/>
      <c r="H974" s="320"/>
      <c r="I974" s="320"/>
      <c r="J974" s="320"/>
      <c r="K974" s="338"/>
      <c r="L974" s="320"/>
      <c r="M974" s="320"/>
      <c r="N974" s="320"/>
      <c r="O974" s="320"/>
      <c r="P974" s="320"/>
      <c r="Q974" s="320"/>
      <c r="R974" s="320"/>
      <c r="S974" s="320"/>
      <c r="T974" s="320"/>
      <c r="U974" s="320"/>
      <c r="V974" s="320"/>
      <c r="W974" s="320"/>
      <c r="X974" s="320"/>
      <c r="Y974" s="320"/>
      <c r="Z974" s="320"/>
      <c r="AA974" s="320"/>
      <c r="AB974" s="320"/>
      <c r="AC974" s="320"/>
      <c r="AD974" s="320"/>
    </row>
    <row r="975" spans="1:30" ht="15.75" customHeight="1">
      <c r="A975" s="320"/>
      <c r="B975" s="320"/>
      <c r="C975" s="320"/>
      <c r="D975" s="320"/>
      <c r="E975" s="337"/>
      <c r="F975" s="320"/>
      <c r="G975" s="320"/>
      <c r="H975" s="320"/>
      <c r="I975" s="320"/>
      <c r="J975" s="320"/>
      <c r="K975" s="338"/>
      <c r="L975" s="320"/>
      <c r="M975" s="320"/>
      <c r="N975" s="320"/>
      <c r="O975" s="320"/>
      <c r="P975" s="320"/>
      <c r="Q975" s="320"/>
      <c r="R975" s="320"/>
      <c r="S975" s="320"/>
      <c r="T975" s="320"/>
      <c r="U975" s="320"/>
      <c r="V975" s="320"/>
      <c r="W975" s="320"/>
      <c r="X975" s="320"/>
      <c r="Y975" s="320"/>
      <c r="Z975" s="320"/>
      <c r="AA975" s="320"/>
      <c r="AB975" s="320"/>
      <c r="AC975" s="320"/>
      <c r="AD975" s="320"/>
    </row>
    <row r="976" spans="1:30" ht="15.75" customHeight="1">
      <c r="A976" s="320"/>
      <c r="B976" s="320"/>
      <c r="C976" s="320"/>
      <c r="D976" s="320"/>
      <c r="E976" s="337"/>
      <c r="F976" s="320"/>
      <c r="G976" s="320"/>
      <c r="H976" s="320"/>
      <c r="I976" s="320"/>
      <c r="J976" s="320"/>
      <c r="K976" s="338"/>
      <c r="L976" s="320"/>
      <c r="M976" s="320"/>
      <c r="N976" s="320"/>
      <c r="O976" s="320"/>
      <c r="P976" s="320"/>
      <c r="Q976" s="320"/>
      <c r="R976" s="320"/>
      <c r="S976" s="320"/>
      <c r="T976" s="320"/>
      <c r="U976" s="320"/>
      <c r="V976" s="320"/>
      <c r="W976" s="320"/>
      <c r="X976" s="320"/>
      <c r="Y976" s="320"/>
      <c r="Z976" s="320"/>
      <c r="AA976" s="320"/>
      <c r="AB976" s="320"/>
      <c r="AC976" s="320"/>
      <c r="AD976" s="320"/>
    </row>
    <row r="977" spans="1:30" ht="15.75" customHeight="1">
      <c r="A977" s="320"/>
      <c r="B977" s="320"/>
      <c r="C977" s="320"/>
      <c r="D977" s="320"/>
      <c r="E977" s="337"/>
      <c r="F977" s="320"/>
      <c r="G977" s="320"/>
      <c r="H977" s="320"/>
      <c r="I977" s="320"/>
      <c r="J977" s="320"/>
      <c r="K977" s="338"/>
      <c r="L977" s="320"/>
      <c r="M977" s="320"/>
      <c r="N977" s="320"/>
      <c r="O977" s="320"/>
      <c r="P977" s="320"/>
      <c r="Q977" s="320"/>
      <c r="R977" s="320"/>
      <c r="S977" s="320"/>
      <c r="T977" s="320"/>
      <c r="U977" s="320"/>
      <c r="V977" s="320"/>
      <c r="W977" s="320"/>
      <c r="X977" s="320"/>
      <c r="Y977" s="320"/>
      <c r="Z977" s="320"/>
      <c r="AA977" s="320"/>
      <c r="AB977" s="320"/>
      <c r="AC977" s="320"/>
      <c r="AD977" s="320"/>
    </row>
    <row r="978" spans="1:30" ht="15.75" customHeight="1">
      <c r="A978" s="320"/>
      <c r="B978" s="320"/>
      <c r="C978" s="320"/>
      <c r="D978" s="320"/>
      <c r="E978" s="337"/>
      <c r="F978" s="320"/>
      <c r="G978" s="320"/>
      <c r="H978" s="320"/>
      <c r="I978" s="320"/>
      <c r="J978" s="320"/>
      <c r="K978" s="338"/>
      <c r="L978" s="320"/>
      <c r="M978" s="320"/>
      <c r="N978" s="320"/>
      <c r="O978" s="320"/>
      <c r="P978" s="320"/>
      <c r="Q978" s="320"/>
      <c r="R978" s="320"/>
      <c r="S978" s="320"/>
      <c r="T978" s="320"/>
      <c r="U978" s="320"/>
      <c r="V978" s="320"/>
      <c r="W978" s="320"/>
      <c r="X978" s="320"/>
      <c r="Y978" s="320"/>
      <c r="Z978" s="320"/>
      <c r="AA978" s="320"/>
      <c r="AB978" s="320"/>
      <c r="AC978" s="320"/>
      <c r="AD978" s="320"/>
    </row>
    <row r="979" spans="1:30" ht="15.75" customHeight="1">
      <c r="A979" s="320"/>
      <c r="B979" s="320"/>
      <c r="C979" s="320"/>
      <c r="D979" s="320"/>
      <c r="E979" s="337"/>
      <c r="F979" s="320"/>
      <c r="G979" s="320"/>
      <c r="H979" s="320"/>
      <c r="I979" s="320"/>
      <c r="J979" s="320"/>
      <c r="K979" s="338"/>
      <c r="L979" s="320"/>
      <c r="M979" s="320"/>
      <c r="N979" s="320"/>
      <c r="O979" s="320"/>
      <c r="P979" s="320"/>
      <c r="Q979" s="320"/>
      <c r="R979" s="320"/>
      <c r="S979" s="320"/>
      <c r="T979" s="320"/>
      <c r="U979" s="320"/>
      <c r="V979" s="320"/>
      <c r="W979" s="320"/>
      <c r="X979" s="320"/>
      <c r="Y979" s="320"/>
      <c r="Z979" s="320"/>
      <c r="AA979" s="320"/>
      <c r="AB979" s="320"/>
      <c r="AC979" s="320"/>
      <c r="AD979" s="320"/>
    </row>
    <row r="980" spans="1:30" ht="15.75" customHeight="1">
      <c r="A980" s="320"/>
      <c r="B980" s="320"/>
      <c r="C980" s="320"/>
      <c r="D980" s="320"/>
      <c r="E980" s="337"/>
      <c r="F980" s="320"/>
      <c r="G980" s="320"/>
      <c r="H980" s="320"/>
      <c r="I980" s="320"/>
      <c r="J980" s="320"/>
      <c r="K980" s="338"/>
      <c r="L980" s="320"/>
      <c r="M980" s="320"/>
      <c r="N980" s="320"/>
      <c r="O980" s="320"/>
      <c r="P980" s="320"/>
      <c r="Q980" s="320"/>
      <c r="R980" s="320"/>
      <c r="S980" s="320"/>
      <c r="T980" s="320"/>
      <c r="U980" s="320"/>
      <c r="V980" s="320"/>
      <c r="W980" s="320"/>
      <c r="X980" s="320"/>
      <c r="Y980" s="320"/>
      <c r="Z980" s="320"/>
      <c r="AA980" s="320"/>
      <c r="AB980" s="320"/>
      <c r="AC980" s="320"/>
      <c r="AD980" s="320"/>
    </row>
    <row r="981" spans="1:30" ht="15.75" customHeight="1">
      <c r="A981" s="320"/>
      <c r="B981" s="320"/>
      <c r="C981" s="320"/>
      <c r="D981" s="320"/>
      <c r="E981" s="337"/>
      <c r="F981" s="320"/>
      <c r="G981" s="320"/>
      <c r="H981" s="320"/>
      <c r="I981" s="320"/>
      <c r="J981" s="320"/>
      <c r="K981" s="338"/>
      <c r="L981" s="320"/>
      <c r="M981" s="320"/>
      <c r="N981" s="320"/>
      <c r="O981" s="320"/>
      <c r="P981" s="320"/>
      <c r="Q981" s="320"/>
      <c r="R981" s="320"/>
      <c r="S981" s="320"/>
      <c r="T981" s="320"/>
      <c r="U981" s="320"/>
      <c r="V981" s="320"/>
      <c r="W981" s="320"/>
      <c r="X981" s="320"/>
      <c r="Y981" s="320"/>
      <c r="Z981" s="320"/>
      <c r="AA981" s="320"/>
      <c r="AB981" s="320"/>
      <c r="AC981" s="320"/>
      <c r="AD981" s="320"/>
    </row>
    <row r="982" spans="1:30" ht="15.75" customHeight="1">
      <c r="A982" s="320"/>
      <c r="B982" s="320"/>
      <c r="C982" s="320"/>
      <c r="D982" s="320"/>
      <c r="E982" s="337"/>
      <c r="F982" s="320"/>
      <c r="G982" s="320"/>
      <c r="H982" s="320"/>
      <c r="I982" s="320"/>
      <c r="J982" s="320"/>
      <c r="K982" s="338"/>
      <c r="L982" s="320"/>
      <c r="M982" s="320"/>
      <c r="N982" s="320"/>
      <c r="O982" s="320"/>
      <c r="P982" s="320"/>
      <c r="Q982" s="320"/>
      <c r="R982" s="320"/>
      <c r="S982" s="320"/>
      <c r="T982" s="320"/>
      <c r="U982" s="320"/>
      <c r="V982" s="320"/>
      <c r="W982" s="320"/>
      <c r="X982" s="320"/>
      <c r="Y982" s="320"/>
      <c r="Z982" s="320"/>
      <c r="AA982" s="320"/>
      <c r="AB982" s="320"/>
      <c r="AC982" s="320"/>
      <c r="AD982" s="320"/>
    </row>
    <row r="983" spans="1:30" ht="15.75" customHeight="1">
      <c r="A983" s="320"/>
      <c r="B983" s="320"/>
      <c r="C983" s="320"/>
      <c r="D983" s="320"/>
      <c r="E983" s="337"/>
      <c r="F983" s="320"/>
      <c r="G983" s="320"/>
      <c r="H983" s="320"/>
      <c r="I983" s="320"/>
      <c r="J983" s="320"/>
      <c r="K983" s="338"/>
      <c r="L983" s="320"/>
      <c r="M983" s="320"/>
      <c r="N983" s="320"/>
      <c r="O983" s="320"/>
      <c r="P983" s="320"/>
      <c r="Q983" s="320"/>
      <c r="R983" s="320"/>
      <c r="S983" s="320"/>
      <c r="T983" s="320"/>
      <c r="U983" s="320"/>
      <c r="V983" s="320"/>
      <c r="W983" s="320"/>
      <c r="X983" s="320"/>
      <c r="Y983" s="320"/>
      <c r="Z983" s="320"/>
      <c r="AA983" s="320"/>
      <c r="AB983" s="320"/>
      <c r="AC983" s="320"/>
      <c r="AD983" s="320"/>
    </row>
    <row r="984" spans="1:30" ht="15.75" customHeight="1">
      <c r="A984" s="320"/>
      <c r="B984" s="320"/>
      <c r="C984" s="320"/>
      <c r="D984" s="320"/>
      <c r="E984" s="337"/>
      <c r="F984" s="320"/>
      <c r="G984" s="320"/>
      <c r="H984" s="320"/>
      <c r="I984" s="320"/>
      <c r="J984" s="320"/>
      <c r="K984" s="338"/>
      <c r="L984" s="320"/>
      <c r="M984" s="320"/>
      <c r="N984" s="320"/>
      <c r="O984" s="320"/>
      <c r="P984" s="320"/>
      <c r="Q984" s="320"/>
      <c r="R984" s="320"/>
      <c r="S984" s="320"/>
      <c r="T984" s="320"/>
      <c r="U984" s="320"/>
      <c r="V984" s="320"/>
      <c r="W984" s="320"/>
      <c r="X984" s="320"/>
      <c r="Y984" s="320"/>
      <c r="Z984" s="320"/>
      <c r="AA984" s="320"/>
      <c r="AB984" s="320"/>
      <c r="AC984" s="320"/>
      <c r="AD984" s="320"/>
    </row>
    <row r="985" spans="1:30" ht="15.75" customHeight="1">
      <c r="A985" s="320"/>
      <c r="B985" s="320"/>
      <c r="C985" s="320"/>
      <c r="D985" s="320"/>
      <c r="E985" s="337"/>
      <c r="F985" s="320"/>
      <c r="G985" s="320"/>
      <c r="H985" s="320"/>
      <c r="I985" s="320"/>
      <c r="J985" s="320"/>
      <c r="K985" s="338"/>
      <c r="L985" s="320"/>
      <c r="M985" s="320"/>
      <c r="N985" s="320"/>
      <c r="O985" s="320"/>
      <c r="P985" s="320"/>
      <c r="Q985" s="320"/>
      <c r="R985" s="320"/>
      <c r="S985" s="320"/>
      <c r="T985" s="320"/>
      <c r="U985" s="320"/>
      <c r="V985" s="320"/>
      <c r="W985" s="320"/>
      <c r="X985" s="320"/>
      <c r="Y985" s="320"/>
      <c r="Z985" s="320"/>
      <c r="AA985" s="320"/>
      <c r="AB985" s="320"/>
      <c r="AC985" s="320"/>
      <c r="AD985" s="320"/>
    </row>
    <row r="986" spans="1:30" ht="15.75" customHeight="1">
      <c r="A986" s="320"/>
      <c r="B986" s="320"/>
      <c r="C986" s="320"/>
      <c r="D986" s="320"/>
      <c r="E986" s="337"/>
      <c r="F986" s="320"/>
      <c r="G986" s="320"/>
      <c r="H986" s="320"/>
      <c r="I986" s="320"/>
      <c r="J986" s="320"/>
      <c r="K986" s="338"/>
      <c r="L986" s="320"/>
      <c r="M986" s="320"/>
      <c r="N986" s="320"/>
      <c r="O986" s="320"/>
      <c r="P986" s="320"/>
      <c r="Q986" s="320"/>
      <c r="R986" s="320"/>
      <c r="S986" s="320"/>
      <c r="T986" s="320"/>
      <c r="U986" s="320"/>
      <c r="V986" s="320"/>
      <c r="W986" s="320"/>
      <c r="X986" s="320"/>
      <c r="Y986" s="320"/>
      <c r="Z986" s="320"/>
      <c r="AA986" s="320"/>
      <c r="AB986" s="320"/>
      <c r="AC986" s="320"/>
      <c r="AD986" s="320"/>
    </row>
    <row r="987" spans="1:30" ht="15.75" customHeight="1">
      <c r="A987" s="320"/>
      <c r="B987" s="320"/>
      <c r="C987" s="320"/>
      <c r="D987" s="320"/>
      <c r="E987" s="337"/>
      <c r="F987" s="320"/>
      <c r="G987" s="320"/>
      <c r="H987" s="320"/>
      <c r="I987" s="320"/>
      <c r="J987" s="320"/>
      <c r="K987" s="338"/>
      <c r="L987" s="320"/>
      <c r="M987" s="320"/>
      <c r="N987" s="320"/>
      <c r="O987" s="320"/>
      <c r="P987" s="320"/>
      <c r="Q987" s="320"/>
      <c r="R987" s="320"/>
      <c r="S987" s="320"/>
      <c r="T987" s="320"/>
      <c r="U987" s="320"/>
      <c r="V987" s="320"/>
      <c r="W987" s="320"/>
      <c r="X987" s="320"/>
      <c r="Y987" s="320"/>
      <c r="Z987" s="320"/>
      <c r="AA987" s="320"/>
      <c r="AB987" s="320"/>
      <c r="AC987" s="320"/>
      <c r="AD987" s="320"/>
    </row>
    <row r="988" spans="1:30" ht="15.75" customHeight="1">
      <c r="A988" s="320"/>
      <c r="B988" s="320"/>
      <c r="C988" s="320"/>
      <c r="D988" s="320"/>
      <c r="E988" s="337"/>
      <c r="F988" s="320"/>
      <c r="G988" s="320"/>
      <c r="H988" s="320"/>
      <c r="I988" s="320"/>
      <c r="J988" s="320"/>
      <c r="K988" s="338"/>
      <c r="L988" s="320"/>
      <c r="M988" s="320"/>
      <c r="N988" s="320"/>
      <c r="O988" s="320"/>
      <c r="P988" s="320"/>
      <c r="Q988" s="320"/>
      <c r="R988" s="320"/>
      <c r="S988" s="320"/>
      <c r="T988" s="320"/>
      <c r="U988" s="320"/>
      <c r="V988" s="320"/>
      <c r="W988" s="320"/>
      <c r="X988" s="320"/>
      <c r="Y988" s="320"/>
      <c r="Z988" s="320"/>
      <c r="AA988" s="320"/>
      <c r="AB988" s="320"/>
      <c r="AC988" s="320"/>
      <c r="AD988" s="320"/>
    </row>
    <row r="989" spans="1:30" ht="15.75" customHeight="1">
      <c r="A989" s="320"/>
      <c r="B989" s="320"/>
      <c r="C989" s="320"/>
      <c r="D989" s="320"/>
      <c r="E989" s="337"/>
      <c r="F989" s="320"/>
      <c r="G989" s="320"/>
      <c r="H989" s="320"/>
      <c r="I989" s="320"/>
      <c r="J989" s="320"/>
      <c r="K989" s="338"/>
      <c r="L989" s="320"/>
      <c r="M989" s="320"/>
      <c r="N989" s="320"/>
      <c r="O989" s="320"/>
      <c r="P989" s="320"/>
      <c r="Q989" s="320"/>
      <c r="R989" s="320"/>
      <c r="S989" s="320"/>
      <c r="T989" s="320"/>
      <c r="U989" s="320"/>
      <c r="V989" s="320"/>
      <c r="W989" s="320"/>
      <c r="X989" s="320"/>
      <c r="Y989" s="320"/>
      <c r="Z989" s="320"/>
      <c r="AA989" s="320"/>
      <c r="AB989" s="320"/>
      <c r="AC989" s="320"/>
      <c r="AD989" s="320"/>
    </row>
    <row r="990" spans="1:30" ht="15.75" customHeight="1">
      <c r="A990" s="320"/>
      <c r="B990" s="320"/>
      <c r="C990" s="320"/>
      <c r="D990" s="320"/>
      <c r="E990" s="337"/>
      <c r="F990" s="320"/>
      <c r="G990" s="320"/>
      <c r="H990" s="320"/>
      <c r="I990" s="320"/>
      <c r="J990" s="320"/>
      <c r="K990" s="338"/>
      <c r="L990" s="320"/>
      <c r="M990" s="320"/>
      <c r="N990" s="320"/>
      <c r="O990" s="320"/>
      <c r="P990" s="320"/>
      <c r="Q990" s="320"/>
      <c r="R990" s="320"/>
      <c r="S990" s="320"/>
      <c r="T990" s="320"/>
      <c r="U990" s="320"/>
      <c r="V990" s="320"/>
      <c r="W990" s="320"/>
      <c r="X990" s="320"/>
      <c r="Y990" s="320"/>
      <c r="Z990" s="320"/>
      <c r="AA990" s="320"/>
      <c r="AB990" s="320"/>
      <c r="AC990" s="320"/>
      <c r="AD990" s="320"/>
    </row>
    <row r="991" spans="1:30" ht="15.75" customHeight="1">
      <c r="A991" s="320"/>
      <c r="B991" s="320"/>
      <c r="C991" s="320"/>
      <c r="D991" s="320"/>
      <c r="E991" s="337"/>
      <c r="F991" s="320"/>
      <c r="G991" s="320"/>
      <c r="H991" s="320"/>
      <c r="I991" s="320"/>
      <c r="J991" s="320"/>
      <c r="K991" s="338"/>
      <c r="L991" s="320"/>
      <c r="M991" s="320"/>
      <c r="N991" s="320"/>
      <c r="O991" s="320"/>
      <c r="P991" s="320"/>
      <c r="Q991" s="320"/>
      <c r="R991" s="320"/>
      <c r="S991" s="320"/>
      <c r="T991" s="320"/>
      <c r="U991" s="320"/>
      <c r="V991" s="320"/>
      <c r="W991" s="320"/>
      <c r="X991" s="320"/>
      <c r="Y991" s="320"/>
      <c r="Z991" s="320"/>
      <c r="AA991" s="320"/>
      <c r="AB991" s="320"/>
      <c r="AC991" s="320"/>
      <c r="AD991" s="320"/>
    </row>
    <row r="992" spans="1:30" ht="15.75" customHeight="1">
      <c r="A992" s="320"/>
      <c r="B992" s="320"/>
      <c r="C992" s="320"/>
      <c r="D992" s="320"/>
      <c r="E992" s="337"/>
      <c r="F992" s="320"/>
      <c r="G992" s="320"/>
      <c r="H992" s="320"/>
      <c r="I992" s="320"/>
      <c r="J992" s="320"/>
      <c r="K992" s="338"/>
      <c r="L992" s="320"/>
      <c r="M992" s="320"/>
      <c r="N992" s="320"/>
      <c r="O992" s="320"/>
      <c r="P992" s="320"/>
      <c r="Q992" s="320"/>
      <c r="R992" s="320"/>
      <c r="S992" s="320"/>
      <c r="T992" s="320"/>
      <c r="U992" s="320"/>
      <c r="V992" s="320"/>
      <c r="W992" s="320"/>
      <c r="X992" s="320"/>
      <c r="Y992" s="320"/>
      <c r="Z992" s="320"/>
      <c r="AA992" s="320"/>
      <c r="AB992" s="320"/>
      <c r="AC992" s="320"/>
      <c r="AD992" s="320"/>
    </row>
    <row r="993" spans="1:30" ht="15.75" customHeight="1">
      <c r="A993" s="320"/>
      <c r="B993" s="320"/>
      <c r="C993" s="320"/>
      <c r="D993" s="320"/>
      <c r="E993" s="337"/>
      <c r="F993" s="320"/>
      <c r="G993" s="320"/>
      <c r="H993" s="320"/>
      <c r="I993" s="320"/>
      <c r="J993" s="320"/>
      <c r="K993" s="338"/>
      <c r="L993" s="320"/>
      <c r="M993" s="320"/>
      <c r="N993" s="320"/>
      <c r="O993" s="320"/>
      <c r="P993" s="320"/>
      <c r="Q993" s="320"/>
      <c r="R993" s="320"/>
      <c r="S993" s="320"/>
      <c r="T993" s="320"/>
      <c r="U993" s="320"/>
      <c r="V993" s="320"/>
      <c r="W993" s="320"/>
      <c r="X993" s="320"/>
      <c r="Y993" s="320"/>
      <c r="Z993" s="320"/>
      <c r="AA993" s="320"/>
      <c r="AB993" s="320"/>
      <c r="AC993" s="320"/>
      <c r="AD993" s="320"/>
    </row>
    <row r="994" spans="1:30" ht="15.75" customHeight="1">
      <c r="A994" s="320"/>
      <c r="B994" s="320"/>
      <c r="C994" s="320"/>
      <c r="D994" s="320"/>
      <c r="E994" s="337"/>
      <c r="F994" s="320"/>
      <c r="G994" s="320"/>
      <c r="H994" s="320"/>
      <c r="I994" s="320"/>
      <c r="J994" s="320"/>
      <c r="K994" s="338"/>
      <c r="L994" s="320"/>
      <c r="M994" s="320"/>
      <c r="N994" s="320"/>
      <c r="O994" s="320"/>
      <c r="P994" s="320"/>
      <c r="Q994" s="320"/>
      <c r="R994" s="320"/>
      <c r="S994" s="320"/>
      <c r="T994" s="320"/>
      <c r="U994" s="320"/>
      <c r="V994" s="320"/>
      <c r="W994" s="320"/>
      <c r="X994" s="320"/>
      <c r="Y994" s="320"/>
      <c r="Z994" s="320"/>
      <c r="AA994" s="320"/>
      <c r="AB994" s="320"/>
      <c r="AC994" s="320"/>
      <c r="AD994" s="320"/>
    </row>
    <row r="995" spans="1:30" ht="15.75" customHeight="1">
      <c r="A995" s="320"/>
      <c r="B995" s="320"/>
      <c r="C995" s="320"/>
      <c r="D995" s="320"/>
      <c r="E995" s="337"/>
      <c r="F995" s="320"/>
      <c r="G995" s="320"/>
      <c r="H995" s="320"/>
      <c r="I995" s="320"/>
      <c r="J995" s="320"/>
      <c r="K995" s="338"/>
      <c r="L995" s="320"/>
      <c r="M995" s="320"/>
      <c r="N995" s="320"/>
      <c r="O995" s="320"/>
      <c r="P995" s="320"/>
      <c r="Q995" s="320"/>
      <c r="R995" s="320"/>
      <c r="S995" s="320"/>
      <c r="T995" s="320"/>
      <c r="U995" s="320"/>
      <c r="V995" s="320"/>
      <c r="W995" s="320"/>
      <c r="X995" s="320"/>
      <c r="Y995" s="320"/>
      <c r="Z995" s="320"/>
      <c r="AA995" s="320"/>
      <c r="AB995" s="320"/>
      <c r="AC995" s="320"/>
      <c r="AD995" s="320"/>
    </row>
    <row r="996" spans="1:30" ht="15.75" customHeight="1">
      <c r="A996" s="320"/>
      <c r="B996" s="320"/>
      <c r="C996" s="320"/>
      <c r="D996" s="320"/>
      <c r="E996" s="337"/>
      <c r="F996" s="320"/>
      <c r="G996" s="320"/>
      <c r="H996" s="320"/>
      <c r="I996" s="320"/>
      <c r="J996" s="320"/>
      <c r="K996" s="338"/>
      <c r="L996" s="320"/>
      <c r="M996" s="320"/>
      <c r="N996" s="320"/>
      <c r="O996" s="320"/>
      <c r="P996" s="320"/>
      <c r="Q996" s="320"/>
      <c r="R996" s="320"/>
      <c r="S996" s="320"/>
      <c r="T996" s="320"/>
      <c r="U996" s="320"/>
      <c r="V996" s="320"/>
      <c r="W996" s="320"/>
      <c r="X996" s="320"/>
      <c r="Y996" s="320"/>
      <c r="Z996" s="320"/>
      <c r="AA996" s="320"/>
      <c r="AB996" s="320"/>
      <c r="AC996" s="320"/>
      <c r="AD996" s="320"/>
    </row>
    <row r="997" spans="1:30" ht="15.75" customHeight="1">
      <c r="A997" s="320"/>
      <c r="B997" s="320"/>
      <c r="C997" s="320"/>
      <c r="D997" s="320"/>
      <c r="E997" s="337"/>
      <c r="F997" s="320"/>
      <c r="G997" s="320"/>
      <c r="H997" s="320"/>
      <c r="I997" s="320"/>
      <c r="J997" s="320"/>
      <c r="K997" s="338"/>
      <c r="L997" s="320"/>
      <c r="M997" s="320"/>
      <c r="N997" s="320"/>
      <c r="O997" s="320"/>
      <c r="P997" s="320"/>
      <c r="Q997" s="320"/>
      <c r="R997" s="320"/>
      <c r="S997" s="320"/>
      <c r="T997" s="320"/>
      <c r="U997" s="320"/>
      <c r="V997" s="320"/>
      <c r="W997" s="320"/>
      <c r="X997" s="320"/>
      <c r="Y997" s="320"/>
      <c r="Z997" s="320"/>
      <c r="AA997" s="320"/>
      <c r="AB997" s="320"/>
      <c r="AC997" s="320"/>
      <c r="AD997" s="320"/>
    </row>
    <row r="998" spans="1:30" ht="15.75" customHeight="1">
      <c r="A998" s="320"/>
      <c r="B998" s="320"/>
      <c r="C998" s="320"/>
      <c r="D998" s="320"/>
      <c r="E998" s="337"/>
      <c r="F998" s="320"/>
      <c r="G998" s="320"/>
      <c r="H998" s="320"/>
      <c r="I998" s="320"/>
      <c r="J998" s="320"/>
      <c r="K998" s="338"/>
      <c r="L998" s="320"/>
      <c r="M998" s="320"/>
      <c r="N998" s="320"/>
      <c r="O998" s="320"/>
      <c r="P998" s="320"/>
      <c r="Q998" s="320"/>
      <c r="R998" s="320"/>
      <c r="S998" s="320"/>
      <c r="T998" s="320"/>
      <c r="U998" s="320"/>
      <c r="V998" s="320"/>
      <c r="W998" s="320"/>
      <c r="X998" s="320"/>
      <c r="Y998" s="320"/>
      <c r="Z998" s="320"/>
      <c r="AA998" s="320"/>
      <c r="AB998" s="320"/>
      <c r="AC998" s="320"/>
      <c r="AD998" s="320"/>
    </row>
    <row r="999" spans="1:30" ht="15.75" customHeight="1">
      <c r="A999" s="320"/>
      <c r="B999" s="320"/>
      <c r="C999" s="320"/>
      <c r="D999" s="320"/>
      <c r="E999" s="337"/>
      <c r="F999" s="320"/>
      <c r="G999" s="320"/>
      <c r="H999" s="320"/>
      <c r="I999" s="320"/>
      <c r="J999" s="320"/>
      <c r="K999" s="338"/>
      <c r="L999" s="320"/>
      <c r="M999" s="320"/>
      <c r="N999" s="320"/>
      <c r="O999" s="320"/>
      <c r="P999" s="320"/>
      <c r="Q999" s="320"/>
      <c r="R999" s="320"/>
      <c r="S999" s="320"/>
      <c r="T999" s="320"/>
      <c r="U999" s="320"/>
      <c r="V999" s="320"/>
      <c r="W999" s="320"/>
      <c r="X999" s="320"/>
      <c r="Y999" s="320"/>
      <c r="Z999" s="320"/>
      <c r="AA999" s="320"/>
      <c r="AB999" s="320"/>
      <c r="AC999" s="320"/>
      <c r="AD999" s="320"/>
    </row>
    <row r="1000" spans="1:30" ht="15.75" customHeight="1">
      <c r="A1000" s="320"/>
      <c r="B1000" s="320"/>
      <c r="C1000" s="320"/>
      <c r="D1000" s="320"/>
      <c r="E1000" s="337"/>
      <c r="F1000" s="320"/>
      <c r="G1000" s="320"/>
      <c r="H1000" s="320"/>
      <c r="I1000" s="320"/>
      <c r="J1000" s="320"/>
      <c r="K1000" s="338"/>
      <c r="L1000" s="320"/>
      <c r="M1000" s="320"/>
      <c r="N1000" s="320"/>
      <c r="O1000" s="320"/>
      <c r="P1000" s="320"/>
      <c r="Q1000" s="320"/>
      <c r="R1000" s="320"/>
      <c r="S1000" s="320"/>
      <c r="T1000" s="320"/>
      <c r="U1000" s="320"/>
      <c r="V1000" s="320"/>
      <c r="W1000" s="320"/>
      <c r="X1000" s="320"/>
      <c r="Y1000" s="320"/>
      <c r="Z1000" s="320"/>
      <c r="AA1000" s="320"/>
      <c r="AB1000" s="320"/>
      <c r="AC1000" s="320"/>
      <c r="AD1000" s="320"/>
    </row>
    <row r="1001" spans="1:30" ht="14.5">
      <c r="A1001" s="320"/>
      <c r="B1001" s="320"/>
      <c r="C1001" s="320"/>
      <c r="D1001" s="320"/>
      <c r="E1001" s="320"/>
      <c r="F1001" s="320"/>
      <c r="G1001" s="320"/>
      <c r="H1001" s="320"/>
      <c r="I1001" s="320"/>
      <c r="J1001" s="320"/>
      <c r="K1001" s="338"/>
      <c r="L1001" s="320"/>
      <c r="M1001" s="320"/>
      <c r="N1001" s="320"/>
      <c r="O1001" s="320"/>
      <c r="P1001" s="320"/>
      <c r="Q1001" s="320"/>
      <c r="R1001" s="320"/>
      <c r="S1001" s="320"/>
      <c r="T1001" s="320"/>
      <c r="U1001" s="320"/>
      <c r="V1001" s="320"/>
      <c r="W1001" s="320"/>
      <c r="X1001" s="320"/>
      <c r="Y1001" s="320"/>
      <c r="Z1001" s="320"/>
      <c r="AA1001" s="320"/>
      <c r="AB1001" s="320"/>
      <c r="AC1001" s="320"/>
      <c r="AD1001" s="320"/>
    </row>
    <row r="1002" spans="1:30" ht="14.5">
      <c r="A1002" s="320"/>
      <c r="B1002" s="320"/>
      <c r="C1002" s="320"/>
      <c r="D1002" s="320"/>
      <c r="E1002" s="320"/>
      <c r="F1002" s="320"/>
      <c r="G1002" s="320"/>
      <c r="H1002" s="320"/>
      <c r="I1002" s="320"/>
      <c r="J1002" s="320"/>
      <c r="K1002" s="338"/>
      <c r="L1002" s="320"/>
      <c r="M1002" s="320"/>
      <c r="N1002" s="320"/>
      <c r="O1002" s="320"/>
      <c r="P1002" s="320"/>
      <c r="Q1002" s="320"/>
      <c r="R1002" s="320"/>
      <c r="S1002" s="320"/>
      <c r="T1002" s="320"/>
      <c r="U1002" s="320"/>
      <c r="V1002" s="320"/>
      <c r="W1002" s="320"/>
      <c r="X1002" s="320"/>
      <c r="Y1002" s="320"/>
      <c r="Z1002" s="320"/>
      <c r="AA1002" s="320"/>
      <c r="AB1002" s="320"/>
      <c r="AC1002" s="320"/>
      <c r="AD1002" s="320"/>
    </row>
    <row r="1003" spans="1:30" ht="14.5">
      <c r="A1003" s="320"/>
      <c r="B1003" s="320"/>
      <c r="C1003" s="320"/>
      <c r="D1003" s="320"/>
      <c r="E1003" s="320"/>
      <c r="F1003" s="320"/>
      <c r="G1003" s="320"/>
      <c r="H1003" s="320"/>
      <c r="I1003" s="320"/>
      <c r="J1003" s="320"/>
      <c r="K1003" s="338"/>
      <c r="L1003" s="320"/>
      <c r="M1003" s="320"/>
      <c r="N1003" s="320"/>
      <c r="O1003" s="320"/>
      <c r="P1003" s="320"/>
      <c r="Q1003" s="320"/>
      <c r="R1003" s="320"/>
      <c r="S1003" s="320"/>
      <c r="T1003" s="320"/>
      <c r="U1003" s="320"/>
      <c r="V1003" s="320"/>
      <c r="W1003" s="320"/>
      <c r="X1003" s="320"/>
      <c r="Y1003" s="320"/>
      <c r="Z1003" s="320"/>
      <c r="AA1003" s="320"/>
      <c r="AB1003" s="320"/>
      <c r="AC1003" s="320"/>
      <c r="AD1003" s="320"/>
    </row>
    <row r="1004" spans="1:30" ht="14.5">
      <c r="A1004" s="320"/>
      <c r="B1004" s="320"/>
      <c r="C1004" s="320"/>
      <c r="D1004" s="320"/>
      <c r="E1004" s="320"/>
      <c r="F1004" s="320"/>
      <c r="G1004" s="320"/>
      <c r="H1004" s="320"/>
      <c r="I1004" s="320"/>
      <c r="J1004" s="320"/>
      <c r="K1004" s="338"/>
      <c r="L1004" s="320"/>
      <c r="M1004" s="320"/>
      <c r="N1004" s="320"/>
      <c r="O1004" s="320"/>
      <c r="P1004" s="320"/>
      <c r="Q1004" s="320"/>
      <c r="R1004" s="320"/>
      <c r="S1004" s="320"/>
      <c r="T1004" s="320"/>
      <c r="U1004" s="320"/>
      <c r="V1004" s="320"/>
      <c r="W1004" s="320"/>
      <c r="X1004" s="320"/>
      <c r="Y1004" s="320"/>
      <c r="Z1004" s="320"/>
      <c r="AA1004" s="320"/>
      <c r="AB1004" s="320"/>
      <c r="AC1004" s="320"/>
      <c r="AD1004" s="320"/>
    </row>
    <row r="1005" spans="1:30" ht="14.5">
      <c r="A1005" s="320"/>
      <c r="B1005" s="320"/>
      <c r="C1005" s="320"/>
      <c r="D1005" s="320"/>
      <c r="E1005" s="320"/>
      <c r="F1005" s="320"/>
      <c r="G1005" s="320"/>
      <c r="H1005" s="320"/>
      <c r="I1005" s="320"/>
      <c r="J1005" s="320"/>
      <c r="K1005" s="338"/>
      <c r="L1005" s="320"/>
      <c r="M1005" s="320"/>
      <c r="N1005" s="320"/>
      <c r="O1005" s="320"/>
      <c r="P1005" s="320"/>
      <c r="Q1005" s="320"/>
      <c r="R1005" s="320"/>
      <c r="S1005" s="320"/>
      <c r="T1005" s="320"/>
      <c r="U1005" s="320"/>
      <c r="V1005" s="320"/>
      <c r="W1005" s="320"/>
      <c r="X1005" s="320"/>
      <c r="Y1005" s="320"/>
      <c r="Z1005" s="320"/>
      <c r="AA1005" s="320"/>
      <c r="AB1005" s="320"/>
      <c r="AC1005" s="320"/>
      <c r="AD1005" s="320"/>
    </row>
    <row r="1006" spans="1:30" ht="14.5">
      <c r="A1006" s="320"/>
      <c r="B1006" s="320"/>
      <c r="C1006" s="320"/>
      <c r="D1006" s="320"/>
      <c r="E1006" s="320"/>
      <c r="F1006" s="320"/>
      <c r="G1006" s="320"/>
      <c r="H1006" s="320"/>
      <c r="I1006" s="320"/>
      <c r="J1006" s="320"/>
      <c r="K1006" s="338"/>
      <c r="L1006" s="320"/>
      <c r="M1006" s="320"/>
      <c r="N1006" s="320"/>
      <c r="O1006" s="320"/>
      <c r="P1006" s="320"/>
      <c r="Q1006" s="320"/>
      <c r="R1006" s="320"/>
      <c r="S1006" s="320"/>
      <c r="T1006" s="320"/>
      <c r="U1006" s="320"/>
      <c r="V1006" s="320"/>
      <c r="W1006" s="320"/>
      <c r="X1006" s="320"/>
      <c r="Y1006" s="320"/>
      <c r="Z1006" s="320"/>
      <c r="AA1006" s="320"/>
      <c r="AB1006" s="320"/>
      <c r="AC1006" s="320"/>
      <c r="AD1006" s="320"/>
    </row>
    <row r="1007" spans="1:30" ht="14.5">
      <c r="A1007" s="320"/>
      <c r="B1007" s="320"/>
      <c r="C1007" s="320"/>
      <c r="D1007" s="320"/>
      <c r="E1007" s="320"/>
      <c r="F1007" s="320"/>
      <c r="G1007" s="320"/>
      <c r="H1007" s="320"/>
      <c r="I1007" s="320"/>
      <c r="J1007" s="320"/>
      <c r="K1007" s="338"/>
      <c r="L1007" s="320"/>
      <c r="M1007" s="320"/>
      <c r="N1007" s="320"/>
      <c r="O1007" s="320"/>
      <c r="P1007" s="320"/>
      <c r="Q1007" s="320"/>
      <c r="R1007" s="320"/>
      <c r="S1007" s="320"/>
      <c r="T1007" s="320"/>
      <c r="U1007" s="320"/>
      <c r="V1007" s="320"/>
      <c r="W1007" s="320"/>
      <c r="X1007" s="320"/>
      <c r="Y1007" s="320"/>
      <c r="Z1007" s="320"/>
      <c r="AA1007" s="320"/>
      <c r="AB1007" s="320"/>
      <c r="AC1007" s="320"/>
      <c r="AD1007" s="320"/>
    </row>
    <row r="1008" spans="1:30" ht="14.5">
      <c r="A1008" s="320"/>
      <c r="B1008" s="320"/>
      <c r="C1008" s="320"/>
      <c r="D1008" s="320"/>
      <c r="E1008" s="320"/>
      <c r="F1008" s="320"/>
      <c r="G1008" s="320"/>
      <c r="H1008" s="320"/>
      <c r="I1008" s="320"/>
      <c r="J1008" s="320"/>
      <c r="K1008" s="338"/>
      <c r="L1008" s="320"/>
      <c r="M1008" s="320"/>
      <c r="N1008" s="320"/>
      <c r="O1008" s="320"/>
      <c r="P1008" s="320"/>
      <c r="Q1008" s="320"/>
      <c r="R1008" s="320"/>
      <c r="S1008" s="320"/>
      <c r="T1008" s="320"/>
      <c r="U1008" s="320"/>
      <c r="V1008" s="320"/>
      <c r="W1008" s="320"/>
      <c r="X1008" s="320"/>
      <c r="Y1008" s="320"/>
      <c r="Z1008" s="320"/>
      <c r="AA1008" s="320"/>
      <c r="AB1008" s="320"/>
      <c r="AC1008" s="320"/>
      <c r="AD1008" s="320"/>
    </row>
    <row r="1009" spans="1:30" ht="14.5">
      <c r="A1009" s="320"/>
      <c r="B1009" s="320"/>
      <c r="C1009" s="320"/>
      <c r="D1009" s="320"/>
      <c r="E1009" s="320"/>
      <c r="F1009" s="320"/>
      <c r="G1009" s="320"/>
      <c r="H1009" s="320"/>
      <c r="I1009" s="320"/>
      <c r="J1009" s="320"/>
      <c r="K1009" s="338"/>
      <c r="L1009" s="320"/>
      <c r="M1009" s="320"/>
      <c r="N1009" s="320"/>
      <c r="O1009" s="320"/>
      <c r="P1009" s="320"/>
      <c r="Q1009" s="320"/>
      <c r="R1009" s="320"/>
      <c r="S1009" s="320"/>
      <c r="T1009" s="320"/>
      <c r="U1009" s="320"/>
      <c r="V1009" s="320"/>
      <c r="W1009" s="320"/>
      <c r="X1009" s="320"/>
      <c r="Y1009" s="320"/>
      <c r="Z1009" s="320"/>
      <c r="AA1009" s="320"/>
      <c r="AB1009" s="320"/>
      <c r="AC1009" s="320"/>
      <c r="AD1009" s="320"/>
    </row>
    <row r="1010" spans="1:30" ht="14.5">
      <c r="A1010" s="320"/>
      <c r="B1010" s="320"/>
      <c r="C1010" s="320"/>
      <c r="D1010" s="320"/>
      <c r="E1010" s="320"/>
      <c r="F1010" s="320"/>
      <c r="G1010" s="320"/>
      <c r="H1010" s="320"/>
      <c r="I1010" s="320"/>
      <c r="J1010" s="320"/>
      <c r="K1010" s="338"/>
      <c r="L1010" s="320"/>
      <c r="M1010" s="320"/>
      <c r="N1010" s="320"/>
      <c r="O1010" s="320"/>
      <c r="P1010" s="320"/>
      <c r="Q1010" s="320"/>
      <c r="R1010" s="320"/>
      <c r="S1010" s="320"/>
      <c r="T1010" s="320"/>
      <c r="U1010" s="320"/>
      <c r="V1010" s="320"/>
      <c r="W1010" s="320"/>
      <c r="X1010" s="320"/>
      <c r="Y1010" s="320"/>
      <c r="Z1010" s="320"/>
      <c r="AA1010" s="320"/>
      <c r="AB1010" s="320"/>
      <c r="AC1010" s="320"/>
      <c r="AD1010" s="320"/>
    </row>
    <row r="1011" spans="1:30" ht="14.5">
      <c r="A1011" s="320"/>
      <c r="B1011" s="320"/>
      <c r="C1011" s="320"/>
      <c r="D1011" s="320"/>
      <c r="E1011" s="320"/>
      <c r="F1011" s="320"/>
      <c r="G1011" s="320"/>
      <c r="H1011" s="320"/>
      <c r="I1011" s="320"/>
      <c r="J1011" s="320"/>
      <c r="K1011" s="338"/>
      <c r="L1011" s="320"/>
      <c r="M1011" s="320"/>
      <c r="N1011" s="320"/>
      <c r="O1011" s="320"/>
      <c r="P1011" s="320"/>
      <c r="Q1011" s="320"/>
      <c r="R1011" s="320"/>
      <c r="S1011" s="320"/>
      <c r="T1011" s="320"/>
      <c r="U1011" s="320"/>
      <c r="V1011" s="320"/>
      <c r="W1011" s="320"/>
      <c r="X1011" s="320"/>
      <c r="Y1011" s="320"/>
      <c r="Z1011" s="320"/>
      <c r="AA1011" s="320"/>
      <c r="AB1011" s="320"/>
      <c r="AC1011" s="320"/>
      <c r="AD1011" s="320"/>
    </row>
    <row r="1012" spans="1:30" ht="14.5">
      <c r="A1012" s="320"/>
      <c r="B1012" s="320"/>
      <c r="C1012" s="320"/>
      <c r="D1012" s="320"/>
      <c r="E1012" s="320"/>
      <c r="F1012" s="320"/>
      <c r="G1012" s="320"/>
      <c r="H1012" s="320"/>
      <c r="I1012" s="320"/>
      <c r="J1012" s="320"/>
      <c r="K1012" s="338"/>
      <c r="L1012" s="320"/>
      <c r="M1012" s="320"/>
      <c r="N1012" s="320"/>
      <c r="O1012" s="320"/>
      <c r="P1012" s="320"/>
      <c r="Q1012" s="320"/>
      <c r="R1012" s="320"/>
      <c r="S1012" s="320"/>
      <c r="T1012" s="320"/>
      <c r="U1012" s="320"/>
      <c r="V1012" s="320"/>
      <c r="W1012" s="320"/>
      <c r="X1012" s="320"/>
      <c r="Y1012" s="320"/>
      <c r="Z1012" s="320"/>
      <c r="AA1012" s="320"/>
      <c r="AB1012" s="320"/>
      <c r="AC1012" s="320"/>
      <c r="AD1012" s="320"/>
    </row>
    <row r="1013" spans="1:30" ht="14.5">
      <c r="A1013" s="320"/>
      <c r="B1013" s="320"/>
      <c r="C1013" s="320"/>
      <c r="D1013" s="320"/>
      <c r="E1013" s="320"/>
      <c r="F1013" s="320"/>
      <c r="G1013" s="320"/>
      <c r="H1013" s="320"/>
      <c r="I1013" s="320"/>
      <c r="J1013" s="320"/>
      <c r="K1013" s="338"/>
      <c r="L1013" s="320"/>
      <c r="M1013" s="320"/>
      <c r="N1013" s="320"/>
      <c r="O1013" s="320"/>
      <c r="P1013" s="320"/>
      <c r="Q1013" s="320"/>
      <c r="R1013" s="320"/>
      <c r="S1013" s="320"/>
      <c r="T1013" s="320"/>
      <c r="U1013" s="320"/>
      <c r="V1013" s="320"/>
      <c r="W1013" s="320"/>
      <c r="X1013" s="320"/>
      <c r="Y1013" s="320"/>
      <c r="Z1013" s="320"/>
      <c r="AA1013" s="320"/>
      <c r="AB1013" s="320"/>
      <c r="AC1013" s="320"/>
      <c r="AD1013" s="320"/>
    </row>
    <row r="1014" spans="1:30" ht="14.5">
      <c r="A1014" s="320"/>
      <c r="B1014" s="320"/>
      <c r="C1014" s="320"/>
      <c r="D1014" s="320"/>
      <c r="E1014" s="320"/>
      <c r="F1014" s="320"/>
      <c r="G1014" s="320"/>
      <c r="H1014" s="320"/>
      <c r="I1014" s="320"/>
      <c r="J1014" s="320"/>
      <c r="K1014" s="338"/>
      <c r="L1014" s="320"/>
      <c r="M1014" s="320"/>
      <c r="N1014" s="320"/>
      <c r="O1014" s="320"/>
      <c r="P1014" s="320"/>
      <c r="Q1014" s="320"/>
      <c r="R1014" s="320"/>
      <c r="S1014" s="320"/>
      <c r="T1014" s="320"/>
      <c r="U1014" s="320"/>
      <c r="V1014" s="320"/>
      <c r="W1014" s="320"/>
      <c r="X1014" s="320"/>
      <c r="Y1014" s="320"/>
      <c r="Z1014" s="320"/>
      <c r="AA1014" s="320"/>
      <c r="AB1014" s="320"/>
      <c r="AC1014" s="320"/>
      <c r="AD1014" s="320"/>
    </row>
    <row r="1015" spans="1:30" ht="14.5">
      <c r="A1015" s="320"/>
      <c r="B1015" s="320"/>
      <c r="C1015" s="320"/>
      <c r="D1015" s="320"/>
      <c r="E1015" s="320"/>
      <c r="F1015" s="320"/>
      <c r="G1015" s="320"/>
      <c r="H1015" s="320"/>
      <c r="I1015" s="320"/>
      <c r="J1015" s="320"/>
      <c r="K1015" s="338"/>
      <c r="L1015" s="320"/>
      <c r="M1015" s="320"/>
      <c r="N1015" s="320"/>
      <c r="O1015" s="320"/>
      <c r="P1015" s="320"/>
      <c r="Q1015" s="320"/>
      <c r="R1015" s="320"/>
      <c r="S1015" s="320"/>
      <c r="T1015" s="320"/>
      <c r="U1015" s="320"/>
      <c r="V1015" s="320"/>
      <c r="W1015" s="320"/>
      <c r="X1015" s="320"/>
      <c r="Y1015" s="320"/>
      <c r="Z1015" s="320"/>
      <c r="AA1015" s="320"/>
      <c r="AB1015" s="320"/>
      <c r="AC1015" s="320"/>
      <c r="AD1015" s="320"/>
    </row>
    <row r="1016" spans="1:30" ht="14.5">
      <c r="A1016" s="320"/>
      <c r="B1016" s="320"/>
      <c r="C1016" s="320"/>
      <c r="D1016" s="320"/>
      <c r="E1016" s="320"/>
      <c r="F1016" s="320"/>
      <c r="G1016" s="320"/>
      <c r="H1016" s="320"/>
      <c r="I1016" s="320"/>
      <c r="J1016" s="320"/>
      <c r="K1016" s="338"/>
      <c r="L1016" s="320"/>
      <c r="M1016" s="320"/>
      <c r="N1016" s="320"/>
      <c r="O1016" s="320"/>
      <c r="P1016" s="320"/>
      <c r="Q1016" s="320"/>
      <c r="R1016" s="320"/>
      <c r="S1016" s="320"/>
      <c r="T1016" s="320"/>
      <c r="U1016" s="320"/>
      <c r="V1016" s="320"/>
      <c r="W1016" s="320"/>
      <c r="X1016" s="320"/>
      <c r="Y1016" s="320"/>
      <c r="Z1016" s="320"/>
      <c r="AA1016" s="320"/>
      <c r="AB1016" s="320"/>
      <c r="AC1016" s="320"/>
      <c r="AD1016" s="320"/>
    </row>
    <row r="1017" spans="1:30" ht="14.5">
      <c r="A1017" s="320"/>
      <c r="B1017" s="320"/>
      <c r="C1017" s="320"/>
      <c r="D1017" s="320"/>
      <c r="E1017" s="320"/>
      <c r="F1017" s="320"/>
      <c r="G1017" s="320"/>
      <c r="H1017" s="320"/>
      <c r="I1017" s="320"/>
      <c r="J1017" s="320"/>
      <c r="K1017" s="338"/>
      <c r="L1017" s="320"/>
      <c r="M1017" s="320"/>
      <c r="N1017" s="320"/>
      <c r="O1017" s="320"/>
      <c r="P1017" s="320"/>
      <c r="Q1017" s="320"/>
      <c r="R1017" s="320"/>
      <c r="S1017" s="320"/>
      <c r="T1017" s="320"/>
      <c r="U1017" s="320"/>
      <c r="V1017" s="320"/>
      <c r="W1017" s="320"/>
      <c r="X1017" s="320"/>
      <c r="Y1017" s="320"/>
      <c r="Z1017" s="320"/>
      <c r="AA1017" s="320"/>
      <c r="AB1017" s="320"/>
      <c r="AC1017" s="320"/>
      <c r="AD1017" s="320"/>
    </row>
    <row r="1018" spans="1:30" ht="14.5">
      <c r="A1018" s="320"/>
      <c r="B1018" s="320"/>
      <c r="C1018" s="320"/>
      <c r="D1018" s="320"/>
      <c r="E1018" s="320"/>
      <c r="F1018" s="320"/>
      <c r="G1018" s="320"/>
      <c r="H1018" s="320"/>
      <c r="I1018" s="320"/>
      <c r="J1018" s="320"/>
      <c r="K1018" s="338"/>
      <c r="L1018" s="320"/>
      <c r="M1018" s="320"/>
      <c r="N1018" s="320"/>
      <c r="O1018" s="320"/>
      <c r="P1018" s="320"/>
      <c r="Q1018" s="320"/>
      <c r="R1018" s="320"/>
      <c r="S1018" s="320"/>
      <c r="T1018" s="320"/>
      <c r="U1018" s="320"/>
      <c r="V1018" s="320"/>
      <c r="W1018" s="320"/>
      <c r="X1018" s="320"/>
      <c r="Y1018" s="320"/>
      <c r="Z1018" s="320"/>
      <c r="AA1018" s="320"/>
      <c r="AB1018" s="320"/>
      <c r="AC1018" s="320"/>
      <c r="AD1018" s="320"/>
    </row>
    <row r="1019" spans="1:30" ht="14.5">
      <c r="A1019" s="320"/>
      <c r="B1019" s="320"/>
      <c r="C1019" s="320"/>
      <c r="D1019" s="320"/>
      <c r="E1019" s="320"/>
      <c r="F1019" s="320"/>
      <c r="G1019" s="320"/>
      <c r="H1019" s="320"/>
      <c r="I1019" s="320"/>
      <c r="J1019" s="320"/>
      <c r="K1019" s="338"/>
      <c r="L1019" s="320"/>
      <c r="M1019" s="320"/>
      <c r="N1019" s="320"/>
      <c r="O1019" s="320"/>
      <c r="P1019" s="320"/>
      <c r="Q1019" s="320"/>
      <c r="R1019" s="320"/>
      <c r="S1019" s="320"/>
      <c r="T1019" s="320"/>
      <c r="U1019" s="320"/>
      <c r="V1019" s="320"/>
      <c r="W1019" s="320"/>
      <c r="X1019" s="320"/>
      <c r="Y1019" s="320"/>
      <c r="Z1019" s="320"/>
      <c r="AA1019" s="320"/>
      <c r="AB1019" s="320"/>
      <c r="AC1019" s="320"/>
      <c r="AD1019" s="320"/>
    </row>
    <row r="1020" spans="1:30" ht="14.5">
      <c r="A1020" s="320"/>
      <c r="B1020" s="320"/>
      <c r="C1020" s="320"/>
      <c r="D1020" s="320"/>
      <c r="E1020" s="320"/>
      <c r="F1020" s="320"/>
      <c r="G1020" s="320"/>
      <c r="H1020" s="320"/>
      <c r="I1020" s="320"/>
      <c r="J1020" s="320"/>
      <c r="K1020" s="338"/>
      <c r="L1020" s="320"/>
      <c r="M1020" s="320"/>
      <c r="N1020" s="320"/>
      <c r="O1020" s="320"/>
      <c r="P1020" s="320"/>
      <c r="Q1020" s="320"/>
      <c r="R1020" s="320"/>
      <c r="S1020" s="320"/>
      <c r="T1020" s="320"/>
      <c r="U1020" s="320"/>
      <c r="V1020" s="320"/>
      <c r="W1020" s="320"/>
      <c r="X1020" s="320"/>
      <c r="Y1020" s="320"/>
      <c r="Z1020" s="320"/>
      <c r="AA1020" s="320"/>
      <c r="AB1020" s="320"/>
      <c r="AC1020" s="320"/>
      <c r="AD1020" s="320"/>
    </row>
    <row r="1021" spans="1:30" ht="14.5">
      <c r="A1021" s="320"/>
      <c r="B1021" s="320"/>
      <c r="C1021" s="320"/>
      <c r="D1021" s="320"/>
      <c r="E1021" s="320"/>
      <c r="F1021" s="320"/>
      <c r="G1021" s="320"/>
      <c r="H1021" s="320"/>
      <c r="I1021" s="320"/>
      <c r="J1021" s="320"/>
      <c r="K1021" s="338"/>
      <c r="L1021" s="320"/>
      <c r="M1021" s="320"/>
      <c r="N1021" s="320"/>
      <c r="O1021" s="320"/>
      <c r="P1021" s="320"/>
      <c r="Q1021" s="320"/>
      <c r="R1021" s="320"/>
      <c r="S1021" s="320"/>
      <c r="T1021" s="320"/>
      <c r="U1021" s="320"/>
      <c r="V1021" s="320"/>
      <c r="W1021" s="320"/>
      <c r="X1021" s="320"/>
      <c r="Y1021" s="320"/>
      <c r="Z1021" s="320"/>
      <c r="AA1021" s="320"/>
      <c r="AB1021" s="320"/>
      <c r="AC1021" s="320"/>
      <c r="AD1021" s="320"/>
    </row>
    <row r="1022" spans="1:30" ht="14.5">
      <c r="A1022" s="320"/>
      <c r="B1022" s="320"/>
      <c r="C1022" s="320"/>
      <c r="D1022" s="320"/>
      <c r="E1022" s="320"/>
      <c r="F1022" s="320"/>
      <c r="G1022" s="320"/>
      <c r="H1022" s="320"/>
      <c r="I1022" s="320"/>
      <c r="J1022" s="320"/>
      <c r="K1022" s="338"/>
      <c r="L1022" s="320"/>
      <c r="M1022" s="320"/>
      <c r="N1022" s="320"/>
      <c r="O1022" s="320"/>
      <c r="P1022" s="320"/>
      <c r="Q1022" s="320"/>
      <c r="R1022" s="320"/>
      <c r="S1022" s="320"/>
      <c r="T1022" s="320"/>
      <c r="U1022" s="320"/>
      <c r="V1022" s="320"/>
      <c r="W1022" s="320"/>
      <c r="X1022" s="320"/>
      <c r="Y1022" s="320"/>
      <c r="Z1022" s="320"/>
      <c r="AA1022" s="320"/>
      <c r="AB1022" s="320"/>
      <c r="AC1022" s="320"/>
      <c r="AD1022" s="320"/>
    </row>
    <row r="1023" spans="1:30" ht="14.5">
      <c r="A1023" s="320"/>
      <c r="B1023" s="320"/>
      <c r="C1023" s="320"/>
      <c r="D1023" s="320"/>
      <c r="E1023" s="320"/>
      <c r="F1023" s="320"/>
      <c r="G1023" s="320"/>
      <c r="H1023" s="320"/>
      <c r="I1023" s="320"/>
      <c r="J1023" s="320"/>
      <c r="K1023" s="338"/>
      <c r="L1023" s="320"/>
      <c r="M1023" s="320"/>
      <c r="N1023" s="320"/>
      <c r="O1023" s="320"/>
      <c r="P1023" s="320"/>
      <c r="Q1023" s="320"/>
      <c r="R1023" s="320"/>
      <c r="S1023" s="320"/>
      <c r="T1023" s="320"/>
      <c r="U1023" s="320"/>
      <c r="V1023" s="320"/>
      <c r="W1023" s="320"/>
      <c r="X1023" s="320"/>
      <c r="Y1023" s="320"/>
      <c r="Z1023" s="320"/>
      <c r="AA1023" s="320"/>
      <c r="AB1023" s="320"/>
      <c r="AC1023" s="320"/>
      <c r="AD1023" s="320"/>
    </row>
    <row r="1024" spans="1:30" ht="14.5">
      <c r="A1024" s="320"/>
      <c r="B1024" s="320"/>
      <c r="C1024" s="320"/>
      <c r="D1024" s="320"/>
      <c r="E1024" s="320"/>
      <c r="F1024" s="320"/>
      <c r="G1024" s="320"/>
      <c r="H1024" s="320"/>
      <c r="I1024" s="320"/>
      <c r="J1024" s="320"/>
      <c r="K1024" s="338"/>
      <c r="L1024" s="320"/>
      <c r="M1024" s="320"/>
      <c r="N1024" s="320"/>
      <c r="O1024" s="320"/>
      <c r="P1024" s="320"/>
      <c r="Q1024" s="320"/>
      <c r="R1024" s="320"/>
      <c r="S1024" s="320"/>
      <c r="T1024" s="320"/>
      <c r="U1024" s="320"/>
      <c r="V1024" s="320"/>
      <c r="W1024" s="320"/>
      <c r="X1024" s="320"/>
      <c r="Y1024" s="320"/>
      <c r="Z1024" s="320"/>
      <c r="AA1024" s="320"/>
      <c r="AB1024" s="320"/>
      <c r="AC1024" s="320"/>
      <c r="AD1024" s="320"/>
    </row>
    <row r="1025" spans="1:30" ht="14.5">
      <c r="A1025" s="320"/>
      <c r="B1025" s="320"/>
      <c r="C1025" s="320"/>
      <c r="D1025" s="320"/>
      <c r="E1025" s="320"/>
      <c r="F1025" s="320"/>
      <c r="G1025" s="320"/>
      <c r="H1025" s="320"/>
      <c r="I1025" s="320"/>
      <c r="J1025" s="320"/>
      <c r="K1025" s="338"/>
      <c r="L1025" s="320"/>
      <c r="M1025" s="320"/>
      <c r="N1025" s="320"/>
      <c r="O1025" s="320"/>
      <c r="P1025" s="320"/>
      <c r="Q1025" s="320"/>
      <c r="R1025" s="320"/>
      <c r="S1025" s="320"/>
      <c r="T1025" s="320"/>
      <c r="U1025" s="320"/>
      <c r="V1025" s="320"/>
      <c r="W1025" s="320"/>
      <c r="X1025" s="320"/>
      <c r="Y1025" s="320"/>
      <c r="Z1025" s="320"/>
      <c r="AA1025" s="320"/>
      <c r="AB1025" s="320"/>
      <c r="AC1025" s="320"/>
      <c r="AD1025" s="320"/>
    </row>
    <row r="1026" spans="1:30" ht="14.5">
      <c r="A1026" s="320"/>
      <c r="B1026" s="320"/>
      <c r="C1026" s="320"/>
      <c r="D1026" s="320"/>
      <c r="E1026" s="320"/>
      <c r="F1026" s="320"/>
      <c r="G1026" s="320"/>
      <c r="H1026" s="320"/>
      <c r="I1026" s="320"/>
      <c r="J1026" s="320"/>
      <c r="K1026" s="338"/>
      <c r="L1026" s="320"/>
      <c r="M1026" s="320"/>
      <c r="N1026" s="320"/>
      <c r="O1026" s="320"/>
      <c r="P1026" s="320"/>
      <c r="Q1026" s="320"/>
      <c r="R1026" s="320"/>
      <c r="S1026" s="320"/>
      <c r="T1026" s="320"/>
      <c r="U1026" s="320"/>
      <c r="V1026" s="320"/>
      <c r="W1026" s="320"/>
      <c r="X1026" s="320"/>
      <c r="Y1026" s="320"/>
      <c r="Z1026" s="320"/>
      <c r="AA1026" s="320"/>
      <c r="AB1026" s="320"/>
      <c r="AC1026" s="320"/>
      <c r="AD1026" s="320"/>
    </row>
    <row r="1027" spans="1:30" ht="14.5">
      <c r="A1027" s="320"/>
      <c r="B1027" s="320"/>
      <c r="C1027" s="320"/>
      <c r="D1027" s="320"/>
      <c r="E1027" s="320"/>
      <c r="F1027" s="320"/>
      <c r="G1027" s="320"/>
      <c r="H1027" s="320"/>
      <c r="I1027" s="320"/>
      <c r="J1027" s="320"/>
      <c r="K1027" s="338"/>
      <c r="L1027" s="320"/>
      <c r="M1027" s="320"/>
      <c r="N1027" s="320"/>
      <c r="O1027" s="320"/>
      <c r="P1027" s="320"/>
      <c r="Q1027" s="320"/>
      <c r="R1027" s="320"/>
      <c r="S1027" s="320"/>
      <c r="T1027" s="320"/>
      <c r="U1027" s="320"/>
      <c r="V1027" s="320"/>
      <c r="W1027" s="320"/>
      <c r="X1027" s="320"/>
      <c r="Y1027" s="320"/>
      <c r="Z1027" s="320"/>
      <c r="AA1027" s="320"/>
      <c r="AB1027" s="320"/>
      <c r="AC1027" s="320"/>
      <c r="AD1027" s="320"/>
    </row>
    <row r="1028" spans="1:30" ht="14.5">
      <c r="A1028" s="320"/>
      <c r="B1028" s="320"/>
      <c r="C1028" s="320"/>
      <c r="D1028" s="320"/>
      <c r="E1028" s="320"/>
      <c r="F1028" s="320"/>
      <c r="G1028" s="320"/>
      <c r="H1028" s="320"/>
      <c r="I1028" s="320"/>
      <c r="J1028" s="320"/>
      <c r="K1028" s="338"/>
      <c r="L1028" s="320"/>
      <c r="M1028" s="320"/>
      <c r="N1028" s="320"/>
      <c r="O1028" s="320"/>
      <c r="P1028" s="320"/>
      <c r="Q1028" s="320"/>
      <c r="R1028" s="320"/>
      <c r="S1028" s="320"/>
      <c r="T1028" s="320"/>
      <c r="U1028" s="320"/>
      <c r="V1028" s="320"/>
      <c r="W1028" s="320"/>
      <c r="X1028" s="320"/>
      <c r="Y1028" s="320"/>
      <c r="Z1028" s="320"/>
      <c r="AA1028" s="320"/>
      <c r="AB1028" s="320"/>
      <c r="AC1028" s="320"/>
      <c r="AD1028" s="320"/>
    </row>
    <row r="1029" spans="1:30" ht="14.5">
      <c r="A1029" s="320"/>
      <c r="B1029" s="320"/>
      <c r="C1029" s="320"/>
      <c r="D1029" s="320"/>
      <c r="E1029" s="320"/>
      <c r="F1029" s="320"/>
      <c r="G1029" s="320"/>
      <c r="H1029" s="320"/>
      <c r="I1029" s="320"/>
      <c r="J1029" s="320"/>
      <c r="K1029" s="338"/>
      <c r="L1029" s="320"/>
      <c r="M1029" s="320"/>
      <c r="N1029" s="320"/>
      <c r="O1029" s="320"/>
      <c r="P1029" s="320"/>
      <c r="Q1029" s="320"/>
      <c r="R1029" s="320"/>
      <c r="S1029" s="320"/>
      <c r="T1029" s="320"/>
      <c r="U1029" s="320"/>
      <c r="V1029" s="320"/>
      <c r="W1029" s="320"/>
      <c r="X1029" s="320"/>
      <c r="Y1029" s="320"/>
      <c r="Z1029" s="320"/>
      <c r="AA1029" s="320"/>
      <c r="AB1029" s="320"/>
      <c r="AC1029" s="320"/>
      <c r="AD1029" s="320"/>
    </row>
    <row r="1030" spans="1:30" ht="14.5">
      <c r="A1030" s="320"/>
      <c r="B1030" s="320"/>
      <c r="C1030" s="320"/>
      <c r="D1030" s="320"/>
      <c r="E1030" s="320"/>
      <c r="F1030" s="320"/>
      <c r="G1030" s="320"/>
      <c r="H1030" s="320"/>
      <c r="I1030" s="320"/>
      <c r="J1030" s="320"/>
      <c r="K1030" s="338"/>
      <c r="L1030" s="320"/>
      <c r="M1030" s="320"/>
      <c r="N1030" s="320"/>
      <c r="O1030" s="320"/>
      <c r="P1030" s="320"/>
      <c r="Q1030" s="320"/>
      <c r="R1030" s="320"/>
      <c r="S1030" s="320"/>
      <c r="T1030" s="320"/>
      <c r="U1030" s="320"/>
      <c r="V1030" s="320"/>
      <c r="W1030" s="320"/>
      <c r="X1030" s="320"/>
      <c r="Y1030" s="320"/>
      <c r="Z1030" s="320"/>
      <c r="AA1030" s="320"/>
      <c r="AB1030" s="320"/>
      <c r="AC1030" s="320"/>
      <c r="AD1030" s="320"/>
    </row>
    <row r="1031" spans="1:30" ht="14.5">
      <c r="A1031" s="320"/>
      <c r="B1031" s="320"/>
      <c r="C1031" s="320"/>
      <c r="D1031" s="320"/>
      <c r="E1031" s="320"/>
      <c r="F1031" s="320"/>
      <c r="G1031" s="320"/>
      <c r="H1031" s="320"/>
      <c r="I1031" s="320"/>
      <c r="J1031" s="320"/>
      <c r="K1031" s="338"/>
      <c r="L1031" s="320"/>
      <c r="M1031" s="320"/>
      <c r="N1031" s="320"/>
      <c r="O1031" s="320"/>
      <c r="P1031" s="320"/>
      <c r="Q1031" s="320"/>
      <c r="R1031" s="320"/>
      <c r="S1031" s="320"/>
      <c r="T1031" s="320"/>
      <c r="U1031" s="320"/>
      <c r="V1031" s="320"/>
      <c r="W1031" s="320"/>
      <c r="X1031" s="320"/>
      <c r="Y1031" s="320"/>
      <c r="Z1031" s="320"/>
      <c r="AA1031" s="320"/>
      <c r="AB1031" s="320"/>
      <c r="AC1031" s="320"/>
      <c r="AD1031" s="320"/>
    </row>
    <row r="1032" spans="1:30" ht="14.5">
      <c r="A1032" s="320"/>
      <c r="B1032" s="320"/>
      <c r="C1032" s="320"/>
      <c r="D1032" s="320"/>
      <c r="E1032" s="320"/>
      <c r="F1032" s="320"/>
      <c r="G1032" s="320"/>
      <c r="H1032" s="320"/>
      <c r="I1032" s="320"/>
      <c r="J1032" s="320"/>
      <c r="K1032" s="338"/>
      <c r="L1032" s="320"/>
      <c r="M1032" s="320"/>
      <c r="N1032" s="320"/>
      <c r="O1032" s="320"/>
      <c r="P1032" s="320"/>
      <c r="Q1032" s="320"/>
      <c r="R1032" s="320"/>
      <c r="S1032" s="320"/>
      <c r="T1032" s="320"/>
      <c r="U1032" s="320"/>
      <c r="V1032" s="320"/>
      <c r="W1032" s="320"/>
      <c r="X1032" s="320"/>
      <c r="Y1032" s="320"/>
      <c r="Z1032" s="320"/>
      <c r="AA1032" s="320"/>
      <c r="AB1032" s="320"/>
      <c r="AC1032" s="320"/>
      <c r="AD1032" s="320"/>
    </row>
    <row r="1033" spans="1:30" ht="14.5">
      <c r="A1033" s="320"/>
      <c r="B1033" s="320"/>
      <c r="C1033" s="320"/>
      <c r="D1033" s="320"/>
      <c r="E1033" s="320"/>
      <c r="F1033" s="320"/>
      <c r="G1033" s="320"/>
      <c r="H1033" s="320"/>
      <c r="I1033" s="320"/>
      <c r="J1033" s="320"/>
      <c r="K1033" s="338"/>
      <c r="L1033" s="320"/>
      <c r="M1033" s="320"/>
      <c r="N1033" s="320"/>
      <c r="O1033" s="320"/>
      <c r="P1033" s="320"/>
      <c r="Q1033" s="320"/>
      <c r="R1033" s="320"/>
      <c r="S1033" s="320"/>
      <c r="T1033" s="320"/>
      <c r="U1033" s="320"/>
      <c r="V1033" s="320"/>
      <c r="W1033" s="320"/>
      <c r="X1033" s="320"/>
      <c r="Y1033" s="320"/>
      <c r="Z1033" s="320"/>
      <c r="AA1033" s="320"/>
      <c r="AB1033" s="320"/>
      <c r="AC1033" s="320"/>
      <c r="AD1033" s="320"/>
    </row>
    <row r="1034" spans="1:30" ht="14.5">
      <c r="A1034" s="320"/>
      <c r="B1034" s="320"/>
      <c r="C1034" s="320"/>
      <c r="D1034" s="320"/>
      <c r="E1034" s="320"/>
      <c r="F1034" s="320"/>
      <c r="G1034" s="320"/>
      <c r="H1034" s="320"/>
      <c r="I1034" s="320"/>
      <c r="J1034" s="320"/>
      <c r="K1034" s="338"/>
      <c r="L1034" s="320"/>
      <c r="M1034" s="320"/>
      <c r="N1034" s="320"/>
      <c r="O1034" s="320"/>
      <c r="P1034" s="320"/>
      <c r="Q1034" s="320"/>
      <c r="R1034" s="320"/>
      <c r="S1034" s="320"/>
      <c r="T1034" s="320"/>
      <c r="U1034" s="320"/>
      <c r="V1034" s="320"/>
      <c r="W1034" s="320"/>
      <c r="X1034" s="320"/>
      <c r="Y1034" s="320"/>
      <c r="Z1034" s="320"/>
      <c r="AA1034" s="320"/>
      <c r="AB1034" s="320"/>
      <c r="AC1034" s="320"/>
      <c r="AD1034" s="320"/>
    </row>
    <row r="1035" spans="1:30" ht="14.5">
      <c r="A1035" s="320"/>
      <c r="B1035" s="320"/>
      <c r="C1035" s="320"/>
      <c r="D1035" s="320"/>
      <c r="E1035" s="320"/>
      <c r="F1035" s="320"/>
      <c r="G1035" s="320"/>
      <c r="H1035" s="320"/>
      <c r="I1035" s="320"/>
      <c r="J1035" s="320"/>
      <c r="K1035" s="338"/>
      <c r="L1035" s="320"/>
      <c r="M1035" s="320"/>
      <c r="N1035" s="320"/>
      <c r="O1035" s="320"/>
      <c r="P1035" s="320"/>
      <c r="Q1035" s="320"/>
      <c r="R1035" s="320"/>
      <c r="S1035" s="320"/>
      <c r="T1035" s="320"/>
      <c r="U1035" s="320"/>
      <c r="V1035" s="320"/>
      <c r="W1035" s="320"/>
      <c r="X1035" s="320"/>
      <c r="Y1035" s="320"/>
      <c r="Z1035" s="320"/>
      <c r="AA1035" s="320"/>
      <c r="AB1035" s="320"/>
      <c r="AC1035" s="320"/>
      <c r="AD1035" s="320"/>
    </row>
    <row r="1036" spans="1:30" ht="14.5">
      <c r="A1036" s="320"/>
      <c r="B1036" s="320"/>
      <c r="C1036" s="320"/>
      <c r="D1036" s="320"/>
      <c r="E1036" s="320"/>
      <c r="F1036" s="320"/>
      <c r="G1036" s="320"/>
      <c r="H1036" s="320"/>
      <c r="I1036" s="320"/>
      <c r="J1036" s="320"/>
      <c r="K1036" s="338"/>
      <c r="L1036" s="320"/>
      <c r="M1036" s="320"/>
      <c r="N1036" s="320"/>
      <c r="O1036" s="320"/>
      <c r="P1036" s="320"/>
      <c r="Q1036" s="320"/>
      <c r="R1036" s="320"/>
      <c r="S1036" s="320"/>
      <c r="T1036" s="320"/>
      <c r="U1036" s="320"/>
      <c r="V1036" s="320"/>
      <c r="W1036" s="320"/>
      <c r="X1036" s="320"/>
      <c r="Y1036" s="320"/>
      <c r="Z1036" s="320"/>
      <c r="AA1036" s="320"/>
      <c r="AB1036" s="320"/>
      <c r="AC1036" s="320"/>
      <c r="AD1036" s="320"/>
    </row>
    <row r="1037" spans="1:30" ht="14.5">
      <c r="A1037" s="320"/>
      <c r="B1037" s="320"/>
      <c r="C1037" s="320"/>
      <c r="D1037" s="320"/>
      <c r="E1037" s="320"/>
      <c r="F1037" s="320"/>
      <c r="G1037" s="320"/>
      <c r="H1037" s="320"/>
      <c r="I1037" s="320"/>
      <c r="J1037" s="320"/>
      <c r="K1037" s="338"/>
      <c r="L1037" s="320"/>
      <c r="M1037" s="320"/>
      <c r="N1037" s="320"/>
      <c r="O1037" s="320"/>
      <c r="P1037" s="320"/>
      <c r="Q1037" s="320"/>
      <c r="R1037" s="320"/>
      <c r="S1037" s="320"/>
      <c r="T1037" s="320"/>
      <c r="U1037" s="320"/>
      <c r="V1037" s="320"/>
      <c r="W1037" s="320"/>
      <c r="X1037" s="320"/>
      <c r="Y1037" s="320"/>
      <c r="Z1037" s="320"/>
      <c r="AA1037" s="320"/>
      <c r="AB1037" s="320"/>
      <c r="AC1037" s="320"/>
      <c r="AD1037" s="320"/>
    </row>
    <row r="1038" spans="1:30" ht="14.5">
      <c r="A1038" s="320"/>
      <c r="B1038" s="320"/>
      <c r="C1038" s="320"/>
      <c r="D1038" s="320"/>
      <c r="E1038" s="320"/>
      <c r="F1038" s="320"/>
      <c r="G1038" s="320"/>
      <c r="H1038" s="320"/>
      <c r="I1038" s="320"/>
      <c r="J1038" s="320"/>
      <c r="K1038" s="338"/>
      <c r="L1038" s="320"/>
      <c r="M1038" s="320"/>
      <c r="N1038" s="320"/>
      <c r="O1038" s="320"/>
      <c r="P1038" s="320"/>
      <c r="Q1038" s="320"/>
      <c r="R1038" s="320"/>
      <c r="S1038" s="320"/>
      <c r="T1038" s="320"/>
      <c r="U1038" s="320"/>
      <c r="V1038" s="320"/>
      <c r="W1038" s="320"/>
      <c r="X1038" s="320"/>
      <c r="Y1038" s="320"/>
      <c r="Z1038" s="320"/>
      <c r="AA1038" s="320"/>
      <c r="AB1038" s="320"/>
      <c r="AC1038" s="320"/>
      <c r="AD1038" s="320"/>
    </row>
    <row r="1039" spans="1:30" ht="14.5">
      <c r="A1039" s="320"/>
      <c r="B1039" s="320"/>
      <c r="C1039" s="320"/>
      <c r="D1039" s="320"/>
      <c r="E1039" s="320"/>
      <c r="F1039" s="320"/>
      <c r="G1039" s="320"/>
      <c r="H1039" s="320"/>
      <c r="I1039" s="320"/>
      <c r="J1039" s="320"/>
      <c r="K1039" s="338"/>
      <c r="L1039" s="320"/>
      <c r="M1039" s="320"/>
      <c r="N1039" s="320"/>
      <c r="O1039" s="320"/>
      <c r="P1039" s="320"/>
      <c r="Q1039" s="320"/>
      <c r="R1039" s="320"/>
      <c r="S1039" s="320"/>
      <c r="T1039" s="320"/>
      <c r="U1039" s="320"/>
      <c r="V1039" s="320"/>
      <c r="W1039" s="320"/>
      <c r="X1039" s="320"/>
      <c r="Y1039" s="320"/>
      <c r="Z1039" s="320"/>
      <c r="AA1039" s="320"/>
      <c r="AB1039" s="320"/>
      <c r="AC1039" s="320"/>
      <c r="AD1039" s="320"/>
    </row>
    <row r="1040" spans="1:30" ht="14.5">
      <c r="A1040" s="320"/>
      <c r="B1040" s="320"/>
      <c r="C1040" s="320"/>
      <c r="D1040" s="320"/>
      <c r="E1040" s="320"/>
      <c r="F1040" s="320"/>
      <c r="G1040" s="320"/>
      <c r="H1040" s="320"/>
      <c r="I1040" s="320"/>
      <c r="J1040" s="320"/>
      <c r="K1040" s="338"/>
      <c r="L1040" s="320"/>
      <c r="M1040" s="320"/>
      <c r="N1040" s="320"/>
      <c r="O1040" s="320"/>
      <c r="P1040" s="320"/>
      <c r="Q1040" s="320"/>
      <c r="R1040" s="320"/>
      <c r="S1040" s="320"/>
      <c r="T1040" s="320"/>
      <c r="U1040" s="320"/>
      <c r="V1040" s="320"/>
      <c r="W1040" s="320"/>
      <c r="X1040" s="320"/>
      <c r="Y1040" s="320"/>
      <c r="Z1040" s="320"/>
      <c r="AA1040" s="320"/>
      <c r="AB1040" s="320"/>
      <c r="AC1040" s="320"/>
      <c r="AD1040" s="320"/>
    </row>
    <row r="1041" spans="1:30" ht="14.5">
      <c r="A1041" s="320"/>
      <c r="B1041" s="320"/>
      <c r="C1041" s="320"/>
      <c r="D1041" s="320"/>
      <c r="E1041" s="320"/>
      <c r="F1041" s="320"/>
      <c r="G1041" s="320"/>
      <c r="H1041" s="320"/>
      <c r="I1041" s="320"/>
      <c r="J1041" s="320"/>
      <c r="K1041" s="338"/>
      <c r="L1041" s="320"/>
      <c r="M1041" s="320"/>
      <c r="N1041" s="320"/>
      <c r="O1041" s="320"/>
      <c r="P1041" s="320"/>
      <c r="Q1041" s="320"/>
      <c r="R1041" s="320"/>
      <c r="S1041" s="320"/>
      <c r="T1041" s="320"/>
      <c r="U1041" s="320"/>
      <c r="V1041" s="320"/>
      <c r="W1041" s="320"/>
      <c r="X1041" s="320"/>
      <c r="Y1041" s="320"/>
      <c r="Z1041" s="320"/>
      <c r="AA1041" s="320"/>
      <c r="AB1041" s="320"/>
      <c r="AC1041" s="320"/>
      <c r="AD1041" s="320"/>
    </row>
    <row r="1042" spans="1:30" ht="14.5">
      <c r="A1042" s="320"/>
      <c r="B1042" s="320"/>
      <c r="C1042" s="320"/>
      <c r="D1042" s="320"/>
      <c r="E1042" s="320"/>
      <c r="F1042" s="320"/>
      <c r="G1042" s="320"/>
      <c r="H1042" s="320"/>
      <c r="I1042" s="320"/>
      <c r="J1042" s="320"/>
      <c r="K1042" s="338"/>
      <c r="L1042" s="320"/>
      <c r="M1042" s="320"/>
      <c r="N1042" s="320"/>
      <c r="O1042" s="320"/>
      <c r="P1042" s="320"/>
      <c r="Q1042" s="320"/>
      <c r="R1042" s="320"/>
      <c r="S1042" s="320"/>
      <c r="T1042" s="320"/>
      <c r="U1042" s="320"/>
      <c r="V1042" s="320"/>
      <c r="W1042" s="320"/>
      <c r="X1042" s="320"/>
      <c r="Y1042" s="320"/>
      <c r="Z1042" s="320"/>
      <c r="AA1042" s="320"/>
      <c r="AB1042" s="320"/>
      <c r="AC1042" s="320"/>
      <c r="AD1042" s="320"/>
    </row>
    <row r="1043" spans="1:30" ht="14.5">
      <c r="A1043" s="320"/>
      <c r="B1043" s="320"/>
      <c r="C1043" s="320"/>
      <c r="D1043" s="320"/>
      <c r="E1043" s="320"/>
      <c r="F1043" s="320"/>
      <c r="G1043" s="320"/>
      <c r="H1043" s="320"/>
      <c r="I1043" s="320"/>
      <c r="J1043" s="320"/>
      <c r="K1043" s="338"/>
      <c r="L1043" s="320"/>
      <c r="M1043" s="320"/>
      <c r="N1043" s="320"/>
      <c r="O1043" s="320"/>
      <c r="P1043" s="320"/>
      <c r="Q1043" s="320"/>
      <c r="R1043" s="320"/>
      <c r="S1043" s="320"/>
      <c r="T1043" s="320"/>
      <c r="U1043" s="320"/>
      <c r="V1043" s="320"/>
      <c r="W1043" s="320"/>
      <c r="X1043" s="320"/>
      <c r="Y1043" s="320"/>
      <c r="Z1043" s="320"/>
      <c r="AA1043" s="320"/>
      <c r="AB1043" s="320"/>
      <c r="AC1043" s="320"/>
      <c r="AD1043" s="320"/>
    </row>
    <row r="1044" spans="1:30" ht="14.5">
      <c r="A1044" s="320"/>
      <c r="B1044" s="320"/>
      <c r="C1044" s="320"/>
      <c r="D1044" s="320"/>
      <c r="E1044" s="320"/>
      <c r="F1044" s="320"/>
      <c r="G1044" s="320"/>
      <c r="H1044" s="320"/>
      <c r="I1044" s="320"/>
      <c r="J1044" s="320"/>
      <c r="K1044" s="338"/>
      <c r="L1044" s="320"/>
      <c r="M1044" s="320"/>
      <c r="N1044" s="320"/>
      <c r="O1044" s="320"/>
      <c r="P1044" s="320"/>
      <c r="Q1044" s="320"/>
      <c r="R1044" s="320"/>
      <c r="S1044" s="320"/>
      <c r="T1044" s="320"/>
      <c r="U1044" s="320"/>
      <c r="V1044" s="320"/>
      <c r="W1044" s="320"/>
      <c r="X1044" s="320"/>
      <c r="Y1044" s="320"/>
      <c r="Z1044" s="320"/>
      <c r="AA1044" s="320"/>
      <c r="AB1044" s="320"/>
      <c r="AC1044" s="320"/>
      <c r="AD1044" s="320"/>
    </row>
    <row r="1045" spans="1:30" ht="14.5">
      <c r="A1045" s="320"/>
      <c r="B1045" s="320"/>
      <c r="C1045" s="320"/>
      <c r="D1045" s="320"/>
      <c r="E1045" s="320"/>
      <c r="F1045" s="320"/>
      <c r="G1045" s="320"/>
      <c r="H1045" s="320"/>
      <c r="I1045" s="320"/>
      <c r="J1045" s="320"/>
      <c r="K1045" s="338"/>
      <c r="L1045" s="320"/>
      <c r="M1045" s="320"/>
      <c r="N1045" s="320"/>
      <c r="O1045" s="320"/>
      <c r="P1045" s="320"/>
      <c r="Q1045" s="320"/>
      <c r="R1045" s="320"/>
      <c r="S1045" s="320"/>
      <c r="T1045" s="320"/>
      <c r="U1045" s="320"/>
      <c r="V1045" s="320"/>
      <c r="W1045" s="320"/>
      <c r="X1045" s="320"/>
      <c r="Y1045" s="320"/>
      <c r="Z1045" s="320"/>
      <c r="AA1045" s="320"/>
      <c r="AB1045" s="320"/>
      <c r="AC1045" s="320"/>
      <c r="AD1045" s="320"/>
    </row>
    <row r="1046" spans="1:30" ht="14.5">
      <c r="A1046" s="320"/>
      <c r="B1046" s="320"/>
      <c r="C1046" s="320"/>
      <c r="D1046" s="320"/>
      <c r="E1046" s="320"/>
      <c r="F1046" s="320"/>
      <c r="G1046" s="320"/>
      <c r="H1046" s="320"/>
      <c r="I1046" s="320"/>
      <c r="J1046" s="320"/>
      <c r="K1046" s="338"/>
      <c r="L1046" s="320"/>
      <c r="M1046" s="320"/>
      <c r="N1046" s="320"/>
      <c r="O1046" s="320"/>
      <c r="P1046" s="320"/>
      <c r="Q1046" s="320"/>
      <c r="R1046" s="320"/>
      <c r="S1046" s="320"/>
      <c r="T1046" s="320"/>
      <c r="U1046" s="320"/>
      <c r="V1046" s="320"/>
      <c r="W1046" s="320"/>
      <c r="X1046" s="320"/>
      <c r="Y1046" s="320"/>
      <c r="Z1046" s="320"/>
      <c r="AA1046" s="320"/>
      <c r="AB1046" s="320"/>
      <c r="AC1046" s="320"/>
      <c r="AD1046" s="320"/>
    </row>
    <row r="1047" spans="1:30" ht="14.5">
      <c r="A1047" s="320"/>
      <c r="B1047" s="320"/>
      <c r="C1047" s="320"/>
      <c r="D1047" s="320"/>
      <c r="E1047" s="320"/>
      <c r="F1047" s="320"/>
      <c r="G1047" s="320"/>
      <c r="H1047" s="320"/>
      <c r="I1047" s="320"/>
      <c r="J1047" s="320"/>
      <c r="K1047" s="338"/>
      <c r="L1047" s="320"/>
      <c r="M1047" s="320"/>
      <c r="N1047" s="320"/>
      <c r="O1047" s="320"/>
      <c r="P1047" s="320"/>
      <c r="Q1047" s="320"/>
      <c r="R1047" s="320"/>
      <c r="S1047" s="320"/>
      <c r="T1047" s="320"/>
      <c r="U1047" s="320"/>
      <c r="V1047" s="320"/>
      <c r="W1047" s="320"/>
      <c r="X1047" s="320"/>
      <c r="Y1047" s="320"/>
      <c r="Z1047" s="320"/>
      <c r="AA1047" s="320"/>
      <c r="AB1047" s="320"/>
      <c r="AC1047" s="320"/>
      <c r="AD1047" s="320"/>
    </row>
    <row r="1048" spans="1:30" ht="14.5">
      <c r="A1048" s="320"/>
      <c r="B1048" s="320"/>
      <c r="C1048" s="320"/>
      <c r="D1048" s="320"/>
      <c r="E1048" s="320"/>
      <c r="F1048" s="320"/>
      <c r="G1048" s="320"/>
      <c r="H1048" s="320"/>
      <c r="I1048" s="320"/>
      <c r="J1048" s="320"/>
      <c r="K1048" s="338"/>
      <c r="L1048" s="320"/>
      <c r="M1048" s="320"/>
      <c r="N1048" s="320"/>
      <c r="O1048" s="320"/>
      <c r="P1048" s="320"/>
      <c r="Q1048" s="320"/>
      <c r="R1048" s="320"/>
      <c r="S1048" s="320"/>
      <c r="T1048" s="320"/>
      <c r="U1048" s="320"/>
      <c r="V1048" s="320"/>
      <c r="W1048" s="320"/>
      <c r="X1048" s="320"/>
      <c r="Y1048" s="320"/>
      <c r="Z1048" s="320"/>
      <c r="AA1048" s="320"/>
      <c r="AB1048" s="320"/>
      <c r="AC1048" s="320"/>
      <c r="AD1048" s="320"/>
    </row>
    <row r="1049" spans="1:30" ht="14.5">
      <c r="A1049" s="320"/>
      <c r="B1049" s="320"/>
      <c r="C1049" s="320"/>
      <c r="D1049" s="320"/>
      <c r="E1049" s="320"/>
      <c r="F1049" s="320"/>
      <c r="G1049" s="320"/>
      <c r="H1049" s="320"/>
      <c r="I1049" s="320"/>
      <c r="J1049" s="320"/>
      <c r="K1049" s="338"/>
      <c r="L1049" s="320"/>
      <c r="M1049" s="320"/>
      <c r="N1049" s="320"/>
      <c r="O1049" s="320"/>
      <c r="P1049" s="320"/>
      <c r="Q1049" s="320"/>
      <c r="R1049" s="320"/>
      <c r="S1049" s="320"/>
      <c r="T1049" s="320"/>
      <c r="U1049" s="320"/>
      <c r="V1049" s="320"/>
      <c r="W1049" s="320"/>
      <c r="X1049" s="320"/>
      <c r="Y1049" s="320"/>
      <c r="Z1049" s="320"/>
      <c r="AA1049" s="320"/>
      <c r="AB1049" s="320"/>
      <c r="AC1049" s="320"/>
      <c r="AD1049" s="320"/>
    </row>
    <row r="1050" spans="1:30" ht="14.5">
      <c r="A1050" s="320"/>
      <c r="B1050" s="320"/>
      <c r="C1050" s="320"/>
      <c r="D1050" s="320"/>
      <c r="E1050" s="320"/>
      <c r="F1050" s="320"/>
      <c r="G1050" s="320"/>
      <c r="H1050" s="320"/>
      <c r="I1050" s="320"/>
      <c r="J1050" s="320"/>
      <c r="K1050" s="338"/>
      <c r="L1050" s="320"/>
      <c r="M1050" s="320"/>
      <c r="N1050" s="320"/>
      <c r="O1050" s="320"/>
      <c r="P1050" s="320"/>
      <c r="Q1050" s="320"/>
      <c r="R1050" s="320"/>
      <c r="S1050" s="320"/>
      <c r="T1050" s="320"/>
      <c r="U1050" s="320"/>
      <c r="V1050" s="320"/>
      <c r="W1050" s="320"/>
      <c r="X1050" s="320"/>
      <c r="Y1050" s="320"/>
      <c r="Z1050" s="320"/>
      <c r="AA1050" s="320"/>
      <c r="AB1050" s="320"/>
      <c r="AC1050" s="320"/>
      <c r="AD1050" s="320"/>
    </row>
    <row r="1051" spans="1:30" ht="14.5">
      <c r="A1051" s="320"/>
      <c r="B1051" s="320"/>
      <c r="C1051" s="320"/>
      <c r="D1051" s="320"/>
      <c r="E1051" s="320"/>
      <c r="F1051" s="320"/>
      <c r="G1051" s="320"/>
      <c r="H1051" s="320"/>
      <c r="I1051" s="320"/>
      <c r="J1051" s="320"/>
      <c r="K1051" s="338"/>
      <c r="L1051" s="320"/>
      <c r="M1051" s="320"/>
      <c r="N1051" s="320"/>
      <c r="O1051" s="320"/>
      <c r="P1051" s="320"/>
      <c r="Q1051" s="320"/>
      <c r="R1051" s="320"/>
      <c r="S1051" s="320"/>
      <c r="T1051" s="320"/>
      <c r="U1051" s="320"/>
      <c r="V1051" s="320"/>
      <c r="W1051" s="320"/>
      <c r="X1051" s="320"/>
      <c r="Y1051" s="320"/>
      <c r="Z1051" s="320"/>
      <c r="AA1051" s="320"/>
      <c r="AB1051" s="320"/>
      <c r="AC1051" s="320"/>
      <c r="AD1051" s="320"/>
    </row>
    <row r="1052" spans="1:30" ht="14.5">
      <c r="A1052" s="320"/>
      <c r="B1052" s="320"/>
      <c r="C1052" s="320"/>
      <c r="D1052" s="320"/>
      <c r="E1052" s="320"/>
      <c r="F1052" s="320"/>
      <c r="G1052" s="320"/>
      <c r="H1052" s="320"/>
      <c r="I1052" s="320"/>
      <c r="J1052" s="320"/>
      <c r="K1052" s="338"/>
      <c r="L1052" s="320"/>
      <c r="M1052" s="320"/>
      <c r="N1052" s="320"/>
      <c r="O1052" s="320"/>
      <c r="P1052" s="320"/>
      <c r="Q1052" s="320"/>
      <c r="R1052" s="320"/>
      <c r="S1052" s="320"/>
      <c r="T1052" s="320"/>
      <c r="U1052" s="320"/>
      <c r="V1052" s="320"/>
      <c r="W1052" s="320"/>
      <c r="X1052" s="320"/>
      <c r="Y1052" s="320"/>
      <c r="Z1052" s="320"/>
      <c r="AA1052" s="320"/>
      <c r="AB1052" s="320"/>
      <c r="AC1052" s="320"/>
      <c r="AD1052" s="320"/>
    </row>
    <row r="1053" spans="1:30" ht="14.5">
      <c r="A1053" s="320"/>
      <c r="B1053" s="320"/>
      <c r="C1053" s="320"/>
      <c r="D1053" s="320"/>
      <c r="E1053" s="320"/>
      <c r="F1053" s="320"/>
      <c r="G1053" s="320"/>
      <c r="H1053" s="320"/>
      <c r="I1053" s="320"/>
      <c r="J1053" s="320"/>
      <c r="K1053" s="338"/>
      <c r="L1053" s="320"/>
      <c r="M1053" s="320"/>
      <c r="N1053" s="320"/>
      <c r="O1053" s="320"/>
      <c r="P1053" s="320"/>
      <c r="Q1053" s="320"/>
      <c r="R1053" s="320"/>
      <c r="S1053" s="320"/>
      <c r="T1053" s="320"/>
      <c r="U1053" s="320"/>
      <c r="V1053" s="320"/>
      <c r="W1053" s="320"/>
      <c r="X1053" s="320"/>
      <c r="Y1053" s="320"/>
      <c r="Z1053" s="320"/>
      <c r="AA1053" s="320"/>
      <c r="AB1053" s="320"/>
      <c r="AC1053" s="320"/>
      <c r="AD1053" s="320"/>
    </row>
    <row r="1054" spans="1:30" ht="14.5">
      <c r="A1054" s="320"/>
      <c r="B1054" s="320"/>
      <c r="C1054" s="320"/>
      <c r="D1054" s="320"/>
      <c r="E1054" s="320"/>
      <c r="F1054" s="320"/>
      <c r="G1054" s="320"/>
      <c r="H1054" s="320"/>
      <c r="I1054" s="320"/>
      <c r="J1054" s="320"/>
      <c r="K1054" s="338"/>
      <c r="L1054" s="320"/>
      <c r="M1054" s="320"/>
      <c r="N1054" s="320"/>
      <c r="O1054" s="320"/>
      <c r="P1054" s="320"/>
      <c r="Q1054" s="320"/>
      <c r="R1054" s="320"/>
      <c r="S1054" s="320"/>
      <c r="T1054" s="320"/>
      <c r="U1054" s="320"/>
      <c r="V1054" s="320"/>
      <c r="W1054" s="320"/>
      <c r="X1054" s="320"/>
      <c r="Y1054" s="320"/>
      <c r="Z1054" s="320"/>
      <c r="AA1054" s="320"/>
      <c r="AB1054" s="320"/>
      <c r="AC1054" s="320"/>
      <c r="AD1054" s="320"/>
    </row>
    <row r="1055" spans="1:30" ht="14.5">
      <c r="A1055" s="320"/>
      <c r="B1055" s="320"/>
      <c r="C1055" s="320"/>
      <c r="D1055" s="320"/>
      <c r="E1055" s="320"/>
      <c r="F1055" s="320"/>
      <c r="G1055" s="320"/>
      <c r="H1055" s="320"/>
      <c r="I1055" s="320"/>
      <c r="J1055" s="320"/>
      <c r="K1055" s="338"/>
      <c r="L1055" s="320"/>
      <c r="M1055" s="320"/>
      <c r="N1055" s="320"/>
      <c r="O1055" s="320"/>
      <c r="P1055" s="320"/>
      <c r="Q1055" s="320"/>
      <c r="R1055" s="320"/>
      <c r="S1055" s="320"/>
      <c r="T1055" s="320"/>
      <c r="U1055" s="320"/>
      <c r="V1055" s="320"/>
      <c r="W1055" s="320"/>
      <c r="X1055" s="320"/>
      <c r="Y1055" s="320"/>
      <c r="Z1055" s="320"/>
      <c r="AA1055" s="320"/>
      <c r="AB1055" s="320"/>
      <c r="AC1055" s="320"/>
      <c r="AD1055" s="320"/>
    </row>
    <row r="1056" spans="1:30" ht="14.5">
      <c r="A1056" s="320"/>
      <c r="B1056" s="320"/>
      <c r="C1056" s="320"/>
      <c r="D1056" s="320"/>
      <c r="E1056" s="320"/>
      <c r="F1056" s="320"/>
      <c r="G1056" s="320"/>
      <c r="H1056" s="320"/>
      <c r="I1056" s="320"/>
      <c r="J1056" s="320"/>
      <c r="K1056" s="338"/>
      <c r="L1056" s="320"/>
      <c r="M1056" s="320"/>
      <c r="N1056" s="320"/>
      <c r="O1056" s="320"/>
      <c r="P1056" s="320"/>
      <c r="Q1056" s="320"/>
      <c r="R1056" s="320"/>
      <c r="S1056" s="320"/>
      <c r="T1056" s="320"/>
      <c r="U1056" s="320"/>
      <c r="V1056" s="320"/>
      <c r="W1056" s="320"/>
      <c r="X1056" s="320"/>
      <c r="Y1056" s="320"/>
      <c r="Z1056" s="320"/>
      <c r="AA1056" s="320"/>
      <c r="AB1056" s="320"/>
      <c r="AC1056" s="320"/>
      <c r="AD1056" s="320"/>
    </row>
    <row r="1057" spans="1:30" ht="14.5">
      <c r="A1057" s="320"/>
      <c r="B1057" s="320"/>
      <c r="C1057" s="320"/>
      <c r="D1057" s="320"/>
      <c r="E1057" s="320"/>
      <c r="F1057" s="320"/>
      <c r="G1057" s="320"/>
      <c r="H1057" s="320"/>
      <c r="I1057" s="320"/>
      <c r="J1057" s="320"/>
      <c r="K1057" s="338"/>
      <c r="L1057" s="320"/>
      <c r="M1057" s="320"/>
      <c r="N1057" s="320"/>
      <c r="O1057" s="320"/>
      <c r="P1057" s="320"/>
      <c r="Q1057" s="320"/>
      <c r="R1057" s="320"/>
      <c r="S1057" s="320"/>
      <c r="T1057" s="320"/>
      <c r="U1057" s="320"/>
      <c r="V1057" s="320"/>
      <c r="W1057" s="320"/>
      <c r="X1057" s="320"/>
      <c r="Y1057" s="320"/>
      <c r="Z1057" s="320"/>
      <c r="AA1057" s="320"/>
      <c r="AB1057" s="320"/>
      <c r="AC1057" s="320"/>
      <c r="AD1057" s="320"/>
    </row>
    <row r="1058" spans="1:30" ht="14.5">
      <c r="A1058" s="320"/>
      <c r="B1058" s="320"/>
      <c r="C1058" s="320"/>
      <c r="D1058" s="320"/>
      <c r="E1058" s="320"/>
      <c r="F1058" s="320"/>
      <c r="G1058" s="320"/>
      <c r="H1058" s="320"/>
      <c r="I1058" s="320"/>
      <c r="J1058" s="320"/>
      <c r="K1058" s="338"/>
      <c r="L1058" s="320"/>
      <c r="M1058" s="320"/>
      <c r="N1058" s="320"/>
      <c r="O1058" s="320"/>
      <c r="P1058" s="320"/>
      <c r="Q1058" s="320"/>
      <c r="R1058" s="320"/>
      <c r="S1058" s="320"/>
      <c r="T1058" s="320"/>
      <c r="U1058" s="320"/>
      <c r="V1058" s="320"/>
      <c r="W1058" s="320"/>
      <c r="X1058" s="320"/>
      <c r="Y1058" s="320"/>
      <c r="Z1058" s="320"/>
      <c r="AA1058" s="320"/>
      <c r="AB1058" s="320"/>
      <c r="AC1058" s="320"/>
      <c r="AD1058" s="320"/>
    </row>
    <row r="1059" spans="1:30" ht="14.5">
      <c r="A1059" s="320"/>
      <c r="B1059" s="320"/>
      <c r="C1059" s="320"/>
      <c r="D1059" s="320"/>
      <c r="E1059" s="320"/>
      <c r="F1059" s="320"/>
      <c r="G1059" s="320"/>
      <c r="H1059" s="320"/>
      <c r="I1059" s="320"/>
      <c r="J1059" s="320"/>
      <c r="K1059" s="338"/>
      <c r="L1059" s="320"/>
      <c r="M1059" s="320"/>
      <c r="N1059" s="320"/>
      <c r="O1059" s="320"/>
      <c r="P1059" s="320"/>
      <c r="Q1059" s="320"/>
      <c r="R1059" s="320"/>
      <c r="S1059" s="320"/>
      <c r="T1059" s="320"/>
      <c r="U1059" s="320"/>
      <c r="V1059" s="320"/>
      <c r="W1059" s="320"/>
      <c r="X1059" s="320"/>
      <c r="Y1059" s="320"/>
      <c r="Z1059" s="320"/>
      <c r="AA1059" s="320"/>
      <c r="AB1059" s="320"/>
      <c r="AC1059" s="320"/>
      <c r="AD1059" s="320"/>
    </row>
    <row r="1060" spans="1:30" ht="14.5">
      <c r="A1060" s="320"/>
      <c r="B1060" s="320"/>
      <c r="C1060" s="320"/>
      <c r="D1060" s="320"/>
      <c r="E1060" s="320"/>
      <c r="F1060" s="320"/>
      <c r="G1060" s="320"/>
      <c r="H1060" s="320"/>
      <c r="I1060" s="320"/>
      <c r="J1060" s="320"/>
      <c r="K1060" s="338"/>
      <c r="L1060" s="320"/>
      <c r="M1060" s="320"/>
      <c r="N1060" s="320"/>
      <c r="O1060" s="320"/>
      <c r="P1060" s="320"/>
      <c r="Q1060" s="320"/>
      <c r="R1060" s="320"/>
      <c r="S1060" s="320"/>
      <c r="T1060" s="320"/>
      <c r="U1060" s="320"/>
      <c r="V1060" s="320"/>
      <c r="W1060" s="320"/>
      <c r="X1060" s="320"/>
      <c r="Y1060" s="320"/>
      <c r="Z1060" s="320"/>
      <c r="AA1060" s="320"/>
      <c r="AB1060" s="320"/>
      <c r="AC1060" s="320"/>
      <c r="AD1060" s="320"/>
    </row>
    <row r="1061" spans="1:30" ht="14.5">
      <c r="A1061" s="320"/>
      <c r="B1061" s="320"/>
      <c r="C1061" s="320"/>
      <c r="D1061" s="320"/>
      <c r="E1061" s="320"/>
      <c r="F1061" s="320"/>
      <c r="G1061" s="320"/>
      <c r="H1061" s="320"/>
      <c r="I1061" s="320"/>
      <c r="J1061" s="320"/>
      <c r="K1061" s="338"/>
      <c r="L1061" s="320"/>
      <c r="M1061" s="320"/>
      <c r="N1061" s="320"/>
      <c r="O1061" s="320"/>
      <c r="P1061" s="320"/>
      <c r="Q1061" s="320"/>
      <c r="R1061" s="320"/>
      <c r="S1061" s="320"/>
      <c r="T1061" s="320"/>
      <c r="U1061" s="320"/>
      <c r="V1061" s="320"/>
      <c r="W1061" s="320"/>
      <c r="X1061" s="320"/>
      <c r="Y1061" s="320"/>
      <c r="Z1061" s="320"/>
      <c r="AA1061" s="320"/>
      <c r="AB1061" s="320"/>
      <c r="AC1061" s="320"/>
      <c r="AD1061" s="320"/>
    </row>
    <row r="1062" spans="1:30" ht="14.5">
      <c r="A1062" s="320"/>
      <c r="B1062" s="320"/>
      <c r="C1062" s="320"/>
      <c r="D1062" s="320"/>
      <c r="E1062" s="320"/>
      <c r="F1062" s="320"/>
      <c r="G1062" s="320"/>
      <c r="H1062" s="320"/>
      <c r="I1062" s="320"/>
      <c r="J1062" s="320"/>
      <c r="K1062" s="338"/>
      <c r="L1062" s="320"/>
      <c r="M1062" s="320"/>
      <c r="N1062" s="320"/>
      <c r="O1062" s="320"/>
      <c r="P1062" s="320"/>
      <c r="Q1062" s="320"/>
      <c r="R1062" s="320"/>
      <c r="S1062" s="320"/>
      <c r="T1062" s="320"/>
      <c r="U1062" s="320"/>
      <c r="V1062" s="320"/>
      <c r="W1062" s="320"/>
      <c r="X1062" s="320"/>
      <c r="Y1062" s="320"/>
      <c r="Z1062" s="320"/>
      <c r="AA1062" s="320"/>
      <c r="AB1062" s="320"/>
      <c r="AC1062" s="320"/>
      <c r="AD1062" s="320"/>
    </row>
    <row r="1063" spans="1:30" ht="14.5">
      <c r="A1063" s="320"/>
      <c r="B1063" s="320"/>
      <c r="C1063" s="320"/>
      <c r="D1063" s="320"/>
      <c r="E1063" s="320"/>
      <c r="F1063" s="320"/>
      <c r="G1063" s="320"/>
      <c r="H1063" s="320"/>
      <c r="I1063" s="320"/>
      <c r="J1063" s="320"/>
      <c r="K1063" s="338"/>
      <c r="L1063" s="320"/>
      <c r="M1063" s="320"/>
      <c r="N1063" s="320"/>
      <c r="O1063" s="320"/>
      <c r="P1063" s="320"/>
      <c r="Q1063" s="320"/>
      <c r="R1063" s="320"/>
      <c r="S1063" s="320"/>
      <c r="T1063" s="320"/>
      <c r="U1063" s="320"/>
      <c r="V1063" s="320"/>
      <c r="W1063" s="320"/>
      <c r="X1063" s="320"/>
      <c r="Y1063" s="320"/>
      <c r="Z1063" s="320"/>
      <c r="AA1063" s="320"/>
      <c r="AB1063" s="320"/>
      <c r="AC1063" s="320"/>
      <c r="AD1063" s="320"/>
    </row>
    <row r="1064" spans="1:30" ht="14.5">
      <c r="A1064" s="320"/>
      <c r="B1064" s="320"/>
      <c r="C1064" s="320"/>
      <c r="D1064" s="320"/>
      <c r="E1064" s="320"/>
      <c r="F1064" s="320"/>
      <c r="G1064" s="320"/>
      <c r="H1064" s="320"/>
      <c r="I1064" s="320"/>
      <c r="J1064" s="320"/>
      <c r="K1064" s="338"/>
      <c r="L1064" s="320"/>
      <c r="M1064" s="320"/>
      <c r="N1064" s="320"/>
      <c r="O1064" s="320"/>
      <c r="P1064" s="320"/>
      <c r="Q1064" s="320"/>
      <c r="R1064" s="320"/>
      <c r="S1064" s="320"/>
      <c r="T1064" s="320"/>
      <c r="U1064" s="320"/>
      <c r="V1064" s="320"/>
      <c r="W1064" s="320"/>
      <c r="X1064" s="320"/>
      <c r="Y1064" s="320"/>
      <c r="Z1064" s="320"/>
      <c r="AA1064" s="320"/>
      <c r="AB1064" s="320"/>
      <c r="AC1064" s="320"/>
      <c r="AD1064" s="320"/>
    </row>
    <row r="1065" spans="1:30" ht="14.5">
      <c r="A1065" s="320"/>
      <c r="B1065" s="320"/>
      <c r="C1065" s="320"/>
      <c r="D1065" s="320"/>
      <c r="E1065" s="320"/>
      <c r="F1065" s="320"/>
      <c r="G1065" s="320"/>
      <c r="H1065" s="320"/>
      <c r="I1065" s="320"/>
      <c r="J1065" s="320"/>
      <c r="K1065" s="338"/>
      <c r="L1065" s="320"/>
      <c r="M1065" s="320"/>
      <c r="N1065" s="320"/>
      <c r="O1065" s="320"/>
      <c r="P1065" s="320"/>
      <c r="Q1065" s="320"/>
      <c r="R1065" s="320"/>
      <c r="S1065" s="320"/>
      <c r="T1065" s="320"/>
      <c r="U1065" s="320"/>
      <c r="V1065" s="320"/>
      <c r="W1065" s="320"/>
      <c r="X1065" s="320"/>
      <c r="Y1065" s="320"/>
      <c r="Z1065" s="320"/>
      <c r="AA1065" s="320"/>
      <c r="AB1065" s="320"/>
      <c r="AC1065" s="320"/>
      <c r="AD1065" s="320"/>
    </row>
    <row r="1066" spans="1:30" ht="14.5">
      <c r="A1066" s="320"/>
      <c r="B1066" s="320"/>
      <c r="C1066" s="320"/>
      <c r="D1066" s="320"/>
      <c r="E1066" s="320"/>
      <c r="F1066" s="320"/>
      <c r="G1066" s="320"/>
      <c r="H1066" s="320"/>
      <c r="I1066" s="320"/>
      <c r="J1066" s="320"/>
      <c r="K1066" s="338"/>
      <c r="L1066" s="320"/>
      <c r="M1066" s="320"/>
      <c r="N1066" s="320"/>
      <c r="O1066" s="320"/>
      <c r="P1066" s="320"/>
      <c r="Q1066" s="320"/>
      <c r="R1066" s="320"/>
      <c r="S1066" s="320"/>
      <c r="T1066" s="320"/>
      <c r="U1066" s="320"/>
      <c r="V1066" s="320"/>
      <c r="W1066" s="320"/>
      <c r="X1066" s="320"/>
      <c r="Y1066" s="320"/>
      <c r="Z1066" s="320"/>
      <c r="AA1066" s="320"/>
      <c r="AB1066" s="320"/>
      <c r="AC1066" s="320"/>
      <c r="AD1066" s="320"/>
    </row>
    <row r="1067" spans="1:30" ht="14.5">
      <c r="A1067" s="320"/>
      <c r="B1067" s="320"/>
      <c r="C1067" s="320"/>
      <c r="D1067" s="320"/>
      <c r="E1067" s="320"/>
      <c r="F1067" s="320"/>
      <c r="G1067" s="320"/>
      <c r="H1067" s="320"/>
      <c r="I1067" s="320"/>
      <c r="J1067" s="320"/>
      <c r="K1067" s="338"/>
      <c r="L1067" s="320"/>
      <c r="M1067" s="320"/>
      <c r="N1067" s="320"/>
      <c r="O1067" s="320"/>
      <c r="P1067" s="320"/>
      <c r="Q1067" s="320"/>
      <c r="R1067" s="320"/>
      <c r="S1067" s="320"/>
      <c r="T1067" s="320"/>
      <c r="U1067" s="320"/>
      <c r="V1067" s="320"/>
      <c r="W1067" s="320"/>
      <c r="X1067" s="320"/>
      <c r="Y1067" s="320"/>
      <c r="Z1067" s="320"/>
      <c r="AA1067" s="320"/>
      <c r="AB1067" s="320"/>
      <c r="AC1067" s="320"/>
      <c r="AD1067" s="320"/>
    </row>
    <row r="1068" spans="1:30" ht="14.5">
      <c r="A1068" s="320"/>
      <c r="B1068" s="320"/>
      <c r="C1068" s="320"/>
      <c r="D1068" s="320"/>
      <c r="E1068" s="320"/>
      <c r="F1068" s="320"/>
      <c r="G1068" s="320"/>
      <c r="H1068" s="320"/>
      <c r="I1068" s="320"/>
      <c r="J1068" s="320"/>
      <c r="K1068" s="338"/>
      <c r="L1068" s="320"/>
      <c r="M1068" s="320"/>
      <c r="N1068" s="320"/>
      <c r="O1068" s="320"/>
      <c r="P1068" s="320"/>
      <c r="Q1068" s="320"/>
      <c r="R1068" s="320"/>
      <c r="S1068" s="320"/>
      <c r="T1068" s="320"/>
      <c r="U1068" s="320"/>
      <c r="V1068" s="320"/>
      <c r="W1068" s="320"/>
      <c r="X1068" s="320"/>
      <c r="Y1068" s="320"/>
      <c r="Z1068" s="320"/>
      <c r="AA1068" s="320"/>
      <c r="AB1068" s="320"/>
      <c r="AC1068" s="320"/>
      <c r="AD1068" s="320"/>
    </row>
    <row r="1069" spans="1:30" ht="14.5">
      <c r="A1069" s="320"/>
      <c r="B1069" s="320"/>
      <c r="C1069" s="320"/>
      <c r="D1069" s="320"/>
      <c r="E1069" s="320"/>
      <c r="F1069" s="320"/>
      <c r="G1069" s="320"/>
      <c r="H1069" s="320"/>
      <c r="I1069" s="320"/>
      <c r="J1069" s="320"/>
      <c r="K1069" s="338"/>
      <c r="L1069" s="320"/>
      <c r="M1069" s="320"/>
      <c r="N1069" s="320"/>
      <c r="O1069" s="320"/>
      <c r="P1069" s="320"/>
      <c r="Q1069" s="320"/>
      <c r="R1069" s="320"/>
      <c r="S1069" s="320"/>
      <c r="T1069" s="320"/>
      <c r="U1069" s="320"/>
      <c r="V1069" s="320"/>
      <c r="W1069" s="320"/>
      <c r="X1069" s="320"/>
      <c r="Y1069" s="320"/>
      <c r="Z1069" s="320"/>
      <c r="AA1069" s="320"/>
      <c r="AB1069" s="320"/>
      <c r="AC1069" s="320"/>
      <c r="AD1069" s="320"/>
    </row>
    <row r="1070" spans="1:30" ht="14.5">
      <c r="A1070" s="320"/>
      <c r="B1070" s="320"/>
      <c r="C1070" s="320"/>
      <c r="D1070" s="320"/>
      <c r="E1070" s="320"/>
      <c r="F1070" s="320"/>
      <c r="G1070" s="320"/>
      <c r="H1070" s="320"/>
      <c r="I1070" s="320"/>
      <c r="J1070" s="320"/>
      <c r="K1070" s="338"/>
      <c r="L1070" s="320"/>
      <c r="M1070" s="320"/>
      <c r="N1070" s="320"/>
      <c r="O1070" s="320"/>
      <c r="P1070" s="320"/>
      <c r="Q1070" s="320"/>
      <c r="R1070" s="320"/>
      <c r="S1070" s="320"/>
      <c r="T1070" s="320"/>
      <c r="U1070" s="320"/>
      <c r="V1070" s="320"/>
      <c r="W1070" s="320"/>
      <c r="X1070" s="320"/>
      <c r="Y1070" s="320"/>
      <c r="Z1070" s="320"/>
      <c r="AA1070" s="320"/>
      <c r="AB1070" s="320"/>
      <c r="AC1070" s="320"/>
      <c r="AD1070" s="320"/>
    </row>
    <row r="1071" spans="1:30" ht="14.5">
      <c r="A1071" s="320"/>
      <c r="B1071" s="320"/>
      <c r="C1071" s="320"/>
      <c r="D1071" s="320"/>
      <c r="E1071" s="320"/>
      <c r="F1071" s="320"/>
      <c r="G1071" s="320"/>
      <c r="H1071" s="320"/>
      <c r="I1071" s="320"/>
      <c r="J1071" s="320"/>
      <c r="K1071" s="338"/>
      <c r="L1071" s="320"/>
      <c r="M1071" s="320"/>
      <c r="N1071" s="320"/>
      <c r="O1071" s="320"/>
      <c r="P1071" s="320"/>
      <c r="Q1071" s="320"/>
      <c r="R1071" s="320"/>
      <c r="S1071" s="320"/>
      <c r="T1071" s="320"/>
      <c r="U1071" s="320"/>
      <c r="V1071" s="320"/>
      <c r="W1071" s="320"/>
      <c r="X1071" s="320"/>
      <c r="Y1071" s="320"/>
      <c r="Z1071" s="320"/>
      <c r="AA1071" s="320"/>
      <c r="AB1071" s="320"/>
      <c r="AC1071" s="320"/>
      <c r="AD1071" s="320"/>
    </row>
    <row r="1072" spans="1:30" ht="14.5">
      <c r="A1072" s="320"/>
      <c r="B1072" s="320"/>
      <c r="C1072" s="320"/>
      <c r="D1072" s="320"/>
      <c r="E1072" s="320"/>
      <c r="F1072" s="320"/>
      <c r="G1072" s="320"/>
      <c r="H1072" s="320"/>
      <c r="I1072" s="320"/>
      <c r="J1072" s="320"/>
      <c r="K1072" s="338"/>
      <c r="L1072" s="320"/>
      <c r="M1072" s="320"/>
      <c r="N1072" s="320"/>
      <c r="O1072" s="320"/>
      <c r="P1072" s="320"/>
      <c r="Q1072" s="320"/>
      <c r="R1072" s="320"/>
      <c r="S1072" s="320"/>
      <c r="T1072" s="320"/>
      <c r="U1072" s="320"/>
      <c r="V1072" s="320"/>
      <c r="W1072" s="320"/>
      <c r="X1072" s="320"/>
      <c r="Y1072" s="320"/>
      <c r="Z1072" s="320"/>
      <c r="AA1072" s="320"/>
      <c r="AB1072" s="320"/>
      <c r="AC1072" s="320"/>
      <c r="AD1072" s="320"/>
    </row>
    <row r="1073" spans="1:30" ht="14.5">
      <c r="A1073" s="320"/>
      <c r="B1073" s="320"/>
      <c r="C1073" s="320"/>
      <c r="D1073" s="320"/>
      <c r="E1073" s="320"/>
      <c r="F1073" s="320"/>
      <c r="G1073" s="320"/>
      <c r="H1073" s="320"/>
      <c r="I1073" s="320"/>
      <c r="J1073" s="320"/>
      <c r="K1073" s="338"/>
      <c r="L1073" s="320"/>
      <c r="M1073" s="320"/>
      <c r="N1073" s="320"/>
      <c r="O1073" s="320"/>
      <c r="P1073" s="320"/>
      <c r="Q1073" s="320"/>
      <c r="R1073" s="320"/>
      <c r="S1073" s="320"/>
      <c r="T1073" s="320"/>
      <c r="U1073" s="320"/>
      <c r="V1073" s="320"/>
      <c r="W1073" s="320"/>
      <c r="X1073" s="320"/>
      <c r="Y1073" s="320"/>
      <c r="Z1073" s="320"/>
      <c r="AA1073" s="320"/>
      <c r="AB1073" s="320"/>
      <c r="AC1073" s="320"/>
      <c r="AD1073" s="320"/>
    </row>
    <row r="1074" spans="1:30" ht="14.5">
      <c r="A1074" s="320"/>
      <c r="B1074" s="320"/>
      <c r="C1074" s="320"/>
      <c r="D1074" s="320"/>
      <c r="E1074" s="320"/>
      <c r="F1074" s="320"/>
      <c r="G1074" s="320"/>
      <c r="H1074" s="320"/>
      <c r="I1074" s="320"/>
      <c r="J1074" s="320"/>
      <c r="K1074" s="338"/>
      <c r="L1074" s="320"/>
      <c r="M1074" s="320"/>
      <c r="N1074" s="320"/>
      <c r="O1074" s="320"/>
      <c r="P1074" s="320"/>
      <c r="Q1074" s="320"/>
      <c r="R1074" s="320"/>
      <c r="S1074" s="320"/>
      <c r="T1074" s="320"/>
      <c r="U1074" s="320"/>
      <c r="V1074" s="320"/>
      <c r="W1074" s="320"/>
      <c r="X1074" s="320"/>
      <c r="Y1074" s="320"/>
      <c r="Z1074" s="320"/>
      <c r="AA1074" s="320"/>
      <c r="AB1074" s="320"/>
      <c r="AC1074" s="320"/>
      <c r="AD1074" s="320"/>
    </row>
    <row r="1075" spans="1:30" ht="14.5">
      <c r="A1075" s="320"/>
      <c r="B1075" s="320"/>
      <c r="C1075" s="320"/>
      <c r="D1075" s="320"/>
      <c r="E1075" s="320"/>
      <c r="F1075" s="320"/>
      <c r="G1075" s="320"/>
      <c r="H1075" s="320"/>
      <c r="I1075" s="320"/>
      <c r="J1075" s="320"/>
      <c r="K1075" s="338"/>
      <c r="L1075" s="320"/>
      <c r="M1075" s="320"/>
      <c r="N1075" s="320"/>
      <c r="O1075" s="320"/>
      <c r="P1075" s="320"/>
      <c r="Q1075" s="320"/>
      <c r="R1075" s="320"/>
      <c r="S1075" s="320"/>
      <c r="T1075" s="320"/>
      <c r="U1075" s="320"/>
      <c r="V1075" s="320"/>
      <c r="W1075" s="320"/>
      <c r="X1075" s="320"/>
      <c r="Y1075" s="320"/>
      <c r="Z1075" s="320"/>
      <c r="AA1075" s="320"/>
      <c r="AB1075" s="320"/>
      <c r="AC1075" s="320"/>
      <c r="AD1075" s="320"/>
    </row>
    <row r="1076" spans="1:30" ht="14.5">
      <c r="A1076" s="320"/>
      <c r="B1076" s="320"/>
      <c r="C1076" s="320"/>
      <c r="D1076" s="320"/>
      <c r="E1076" s="320"/>
      <c r="F1076" s="320"/>
      <c r="G1076" s="320"/>
      <c r="H1076" s="320"/>
      <c r="I1076" s="320"/>
      <c r="J1076" s="320"/>
      <c r="K1076" s="338"/>
      <c r="L1076" s="320"/>
      <c r="M1076" s="320"/>
      <c r="N1076" s="320"/>
      <c r="O1076" s="320"/>
      <c r="P1076" s="320"/>
      <c r="Q1076" s="320"/>
      <c r="R1076" s="320"/>
      <c r="S1076" s="320"/>
      <c r="T1076" s="320"/>
      <c r="U1076" s="320"/>
      <c r="V1076" s="320"/>
      <c r="W1076" s="320"/>
      <c r="X1076" s="320"/>
      <c r="Y1076" s="320"/>
      <c r="Z1076" s="320"/>
      <c r="AA1076" s="320"/>
      <c r="AB1076" s="320"/>
      <c r="AC1076" s="320"/>
      <c r="AD1076" s="320"/>
    </row>
    <row r="1077" spans="1:30" ht="14.5">
      <c r="A1077" s="320"/>
      <c r="B1077" s="320"/>
      <c r="C1077" s="320"/>
      <c r="D1077" s="320"/>
      <c r="E1077" s="320"/>
      <c r="F1077" s="320"/>
      <c r="G1077" s="320"/>
      <c r="H1077" s="320"/>
      <c r="I1077" s="320"/>
      <c r="J1077" s="320"/>
      <c r="K1077" s="338"/>
      <c r="L1077" s="320"/>
      <c r="M1077" s="320"/>
      <c r="N1077" s="320"/>
      <c r="O1077" s="320"/>
      <c r="P1077" s="320"/>
      <c r="Q1077" s="320"/>
      <c r="R1077" s="320"/>
      <c r="S1077" s="320"/>
      <c r="T1077" s="320"/>
      <c r="U1077" s="320"/>
      <c r="V1077" s="320"/>
      <c r="W1077" s="320"/>
      <c r="X1077" s="320"/>
      <c r="Y1077" s="320"/>
      <c r="Z1077" s="320"/>
      <c r="AA1077" s="320"/>
      <c r="AB1077" s="320"/>
      <c r="AC1077" s="320"/>
      <c r="AD1077" s="320"/>
    </row>
    <row r="1078" spans="1:30" ht="14.5">
      <c r="A1078" s="320"/>
      <c r="B1078" s="320"/>
      <c r="C1078" s="320"/>
      <c r="D1078" s="320"/>
      <c r="E1078" s="320"/>
      <c r="F1078" s="320"/>
      <c r="G1078" s="320"/>
      <c r="H1078" s="320"/>
      <c r="I1078" s="320"/>
      <c r="J1078" s="320"/>
      <c r="K1078" s="338"/>
      <c r="L1078" s="320"/>
      <c r="M1078" s="320"/>
      <c r="N1078" s="320"/>
      <c r="O1078" s="320"/>
      <c r="P1078" s="320"/>
      <c r="Q1078" s="320"/>
      <c r="R1078" s="320"/>
      <c r="S1078" s="320"/>
      <c r="T1078" s="320"/>
      <c r="U1078" s="320"/>
      <c r="V1078" s="320"/>
      <c r="W1078" s="320"/>
      <c r="X1078" s="320"/>
      <c r="Y1078" s="320"/>
      <c r="Z1078" s="320"/>
      <c r="AA1078" s="320"/>
      <c r="AB1078" s="320"/>
      <c r="AC1078" s="320"/>
      <c r="AD1078" s="320"/>
    </row>
    <row r="1079" spans="1:30" ht="14.5">
      <c r="A1079" s="320"/>
      <c r="B1079" s="320"/>
      <c r="C1079" s="320"/>
      <c r="D1079" s="320"/>
      <c r="E1079" s="320"/>
      <c r="F1079" s="320"/>
      <c r="G1079" s="320"/>
      <c r="H1079" s="320"/>
      <c r="I1079" s="320"/>
      <c r="J1079" s="320"/>
      <c r="K1079" s="338"/>
      <c r="L1079" s="320"/>
      <c r="M1079" s="320"/>
      <c r="N1079" s="320"/>
      <c r="O1079" s="320"/>
      <c r="P1079" s="320"/>
      <c r="Q1079" s="320"/>
      <c r="R1079" s="320"/>
      <c r="S1079" s="320"/>
      <c r="T1079" s="320"/>
      <c r="U1079" s="320"/>
      <c r="V1079" s="320"/>
      <c r="W1079" s="320"/>
      <c r="X1079" s="320"/>
      <c r="Y1079" s="320"/>
      <c r="Z1079" s="320"/>
      <c r="AA1079" s="320"/>
      <c r="AB1079" s="320"/>
      <c r="AC1079" s="320"/>
      <c r="AD1079" s="320"/>
    </row>
    <row r="1080" spans="1:30" ht="14.5">
      <c r="A1080" s="320"/>
      <c r="B1080" s="320"/>
      <c r="C1080" s="320"/>
      <c r="D1080" s="320"/>
      <c r="E1080" s="320"/>
      <c r="F1080" s="320"/>
      <c r="G1080" s="320"/>
      <c r="H1080" s="320"/>
      <c r="I1080" s="320"/>
      <c r="J1080" s="320"/>
      <c r="K1080" s="338"/>
      <c r="L1080" s="320"/>
      <c r="M1080" s="320"/>
      <c r="N1080" s="320"/>
      <c r="O1080" s="320"/>
      <c r="P1080" s="320"/>
      <c r="Q1080" s="320"/>
      <c r="R1080" s="320"/>
      <c r="S1080" s="320"/>
      <c r="T1080" s="320"/>
      <c r="U1080" s="320"/>
      <c r="V1080" s="320"/>
      <c r="W1080" s="320"/>
      <c r="X1080" s="320"/>
      <c r="Y1080" s="320"/>
      <c r="Z1080" s="320"/>
      <c r="AA1080" s="320"/>
      <c r="AB1080" s="320"/>
      <c r="AC1080" s="320"/>
      <c r="AD1080" s="320"/>
    </row>
    <row r="1081" spans="1:30" ht="14.5">
      <c r="A1081" s="320"/>
      <c r="B1081" s="320"/>
      <c r="C1081" s="320"/>
      <c r="D1081" s="320"/>
      <c r="E1081" s="320"/>
      <c r="F1081" s="320"/>
      <c r="G1081" s="320"/>
      <c r="H1081" s="320"/>
      <c r="I1081" s="320"/>
      <c r="J1081" s="320"/>
      <c r="K1081" s="338"/>
      <c r="L1081" s="320"/>
      <c r="M1081" s="320"/>
      <c r="N1081" s="320"/>
      <c r="O1081" s="320"/>
      <c r="P1081" s="320"/>
      <c r="Q1081" s="320"/>
      <c r="R1081" s="320"/>
      <c r="S1081" s="320"/>
      <c r="T1081" s="320"/>
      <c r="U1081" s="320"/>
      <c r="V1081" s="320"/>
      <c r="W1081" s="320"/>
      <c r="X1081" s="320"/>
      <c r="Y1081" s="320"/>
      <c r="Z1081" s="320"/>
      <c r="AA1081" s="320"/>
      <c r="AB1081" s="320"/>
      <c r="AC1081" s="320"/>
      <c r="AD1081" s="320"/>
    </row>
    <row r="1082" spans="1:30" ht="14.5">
      <c r="A1082" s="320"/>
      <c r="B1082" s="320"/>
      <c r="C1082" s="320"/>
      <c r="D1082" s="320"/>
      <c r="E1082" s="320"/>
      <c r="F1082" s="320"/>
      <c r="G1082" s="320"/>
      <c r="H1082" s="320"/>
      <c r="I1082" s="320"/>
      <c r="J1082" s="320"/>
      <c r="K1082" s="338"/>
      <c r="L1082" s="320"/>
      <c r="M1082" s="320"/>
      <c r="N1082" s="320"/>
      <c r="O1082" s="320"/>
      <c r="P1082" s="320"/>
      <c r="Q1082" s="320"/>
      <c r="R1082" s="320"/>
      <c r="S1082" s="320"/>
      <c r="T1082" s="320"/>
      <c r="U1082" s="320"/>
      <c r="V1082" s="320"/>
      <c r="W1082" s="320"/>
      <c r="X1082" s="320"/>
      <c r="Y1082" s="320"/>
      <c r="Z1082" s="320"/>
      <c r="AA1082" s="320"/>
      <c r="AB1082" s="320"/>
      <c r="AC1082" s="320"/>
      <c r="AD1082" s="320"/>
    </row>
    <row r="1083" spans="1:30" ht="14.5">
      <c r="A1083" s="320"/>
      <c r="B1083" s="320"/>
      <c r="C1083" s="320"/>
      <c r="D1083" s="320"/>
      <c r="E1083" s="320"/>
      <c r="F1083" s="320"/>
      <c r="G1083" s="320"/>
      <c r="H1083" s="320"/>
      <c r="I1083" s="320"/>
      <c r="J1083" s="320"/>
      <c r="K1083" s="338"/>
      <c r="L1083" s="320"/>
      <c r="M1083" s="320"/>
      <c r="N1083" s="320"/>
      <c r="O1083" s="320"/>
      <c r="P1083" s="320"/>
      <c r="Q1083" s="320"/>
      <c r="R1083" s="320"/>
      <c r="S1083" s="320"/>
      <c r="T1083" s="320"/>
      <c r="U1083" s="320"/>
      <c r="V1083" s="320"/>
      <c r="W1083" s="320"/>
      <c r="X1083" s="320"/>
      <c r="Y1083" s="320"/>
      <c r="Z1083" s="320"/>
      <c r="AA1083" s="320"/>
      <c r="AB1083" s="320"/>
      <c r="AC1083" s="320"/>
      <c r="AD1083" s="320"/>
    </row>
    <row r="1084" spans="1:30" ht="14.5">
      <c r="A1084" s="320"/>
      <c r="B1084" s="320"/>
      <c r="C1084" s="320"/>
      <c r="D1084" s="320"/>
      <c r="E1084" s="320"/>
      <c r="F1084" s="320"/>
      <c r="G1084" s="320"/>
      <c r="H1084" s="320"/>
      <c r="I1084" s="320"/>
      <c r="J1084" s="320"/>
      <c r="K1084" s="338"/>
      <c r="L1084" s="320"/>
      <c r="M1084" s="320"/>
      <c r="N1084" s="320"/>
      <c r="O1084" s="320"/>
      <c r="P1084" s="320"/>
      <c r="Q1084" s="320"/>
      <c r="R1084" s="320"/>
      <c r="S1084" s="320"/>
      <c r="T1084" s="320"/>
      <c r="U1084" s="320"/>
      <c r="V1084" s="320"/>
      <c r="W1084" s="320"/>
      <c r="X1084" s="320"/>
      <c r="Y1084" s="320"/>
      <c r="Z1084" s="320"/>
      <c r="AA1084" s="320"/>
      <c r="AB1084" s="320"/>
      <c r="AC1084" s="320"/>
      <c r="AD1084" s="320"/>
    </row>
    <row r="1085" spans="1:30" ht="14.5">
      <c r="A1085" s="320"/>
      <c r="B1085" s="320"/>
      <c r="C1085" s="320"/>
      <c r="D1085" s="320"/>
      <c r="E1085" s="320"/>
      <c r="F1085" s="320"/>
      <c r="G1085" s="320"/>
      <c r="H1085" s="320"/>
      <c r="I1085" s="320"/>
      <c r="J1085" s="320"/>
      <c r="K1085" s="338"/>
      <c r="L1085" s="320"/>
      <c r="M1085" s="320"/>
      <c r="N1085" s="320"/>
      <c r="O1085" s="320"/>
      <c r="P1085" s="320"/>
      <c r="Q1085" s="320"/>
      <c r="R1085" s="320"/>
      <c r="S1085" s="320"/>
      <c r="T1085" s="320"/>
      <c r="U1085" s="320"/>
      <c r="V1085" s="320"/>
      <c r="W1085" s="320"/>
      <c r="X1085" s="320"/>
      <c r="Y1085" s="320"/>
      <c r="Z1085" s="320"/>
      <c r="AA1085" s="320"/>
      <c r="AB1085" s="320"/>
      <c r="AC1085" s="320"/>
      <c r="AD1085" s="320"/>
    </row>
    <row r="1086" spans="1:30" ht="14.5">
      <c r="A1086" s="320"/>
      <c r="B1086" s="320"/>
      <c r="C1086" s="320"/>
      <c r="D1086" s="320"/>
      <c r="E1086" s="320"/>
      <c r="F1086" s="320"/>
      <c r="G1086" s="320"/>
      <c r="H1086" s="320"/>
      <c r="I1086" s="320"/>
      <c r="J1086" s="320"/>
      <c r="K1086" s="338"/>
      <c r="L1086" s="320"/>
      <c r="M1086" s="320"/>
      <c r="N1086" s="320"/>
      <c r="O1086" s="320"/>
      <c r="P1086" s="320"/>
      <c r="Q1086" s="320"/>
      <c r="R1086" s="320"/>
      <c r="S1086" s="320"/>
      <c r="T1086" s="320"/>
      <c r="U1086" s="320"/>
      <c r="V1086" s="320"/>
      <c r="W1086" s="320"/>
      <c r="X1086" s="320"/>
      <c r="Y1086" s="320"/>
      <c r="Z1086" s="320"/>
      <c r="AA1086" s="320"/>
      <c r="AB1086" s="320"/>
      <c r="AC1086" s="320"/>
      <c r="AD1086" s="320"/>
    </row>
    <row r="1087" spans="1:30" ht="14.5">
      <c r="A1087" s="320"/>
      <c r="B1087" s="320"/>
      <c r="C1087" s="320"/>
      <c r="D1087" s="320"/>
      <c r="E1087" s="320"/>
      <c r="F1087" s="320"/>
      <c r="G1087" s="320"/>
      <c r="H1087" s="320"/>
      <c r="I1087" s="320"/>
      <c r="J1087" s="320"/>
      <c r="K1087" s="338"/>
      <c r="L1087" s="320"/>
      <c r="M1087" s="320"/>
      <c r="N1087" s="320"/>
      <c r="O1087" s="320"/>
      <c r="P1087" s="320"/>
      <c r="Q1087" s="320"/>
      <c r="R1087" s="320"/>
      <c r="S1087" s="320"/>
      <c r="T1087" s="320"/>
      <c r="U1087" s="320"/>
      <c r="V1087" s="320"/>
      <c r="W1087" s="320"/>
      <c r="X1087" s="320"/>
      <c r="Y1087" s="320"/>
      <c r="Z1087" s="320"/>
      <c r="AA1087" s="320"/>
      <c r="AB1087" s="320"/>
      <c r="AC1087" s="320"/>
      <c r="AD1087" s="320"/>
    </row>
    <row r="1088" spans="1:30" ht="14.5">
      <c r="A1088" s="320"/>
      <c r="B1088" s="320"/>
      <c r="C1088" s="320"/>
      <c r="D1088" s="320"/>
      <c r="E1088" s="320"/>
      <c r="F1088" s="320"/>
      <c r="G1088" s="320"/>
      <c r="H1088" s="320"/>
      <c r="I1088" s="320"/>
      <c r="J1088" s="320"/>
      <c r="K1088" s="338"/>
      <c r="L1088" s="320"/>
      <c r="M1088" s="320"/>
      <c r="N1088" s="320"/>
      <c r="O1088" s="320"/>
      <c r="P1088" s="320"/>
      <c r="Q1088" s="320"/>
      <c r="R1088" s="320"/>
      <c r="S1088" s="320"/>
      <c r="T1088" s="320"/>
      <c r="U1088" s="320"/>
      <c r="V1088" s="320"/>
      <c r="W1088" s="320"/>
      <c r="X1088" s="320"/>
      <c r="Y1088" s="320"/>
      <c r="Z1088" s="320"/>
      <c r="AA1088" s="320"/>
      <c r="AB1088" s="320"/>
      <c r="AC1088" s="320"/>
      <c r="AD1088" s="320"/>
    </row>
    <row r="1089" spans="1:30" ht="14.5">
      <c r="A1089" s="320"/>
      <c r="B1089" s="320"/>
      <c r="C1089" s="320"/>
      <c r="D1089" s="320"/>
      <c r="E1089" s="320"/>
      <c r="F1089" s="320"/>
      <c r="G1089" s="320"/>
      <c r="H1089" s="320"/>
      <c r="I1089" s="320"/>
      <c r="J1089" s="320"/>
      <c r="K1089" s="338"/>
      <c r="L1089" s="320"/>
      <c r="M1089" s="320"/>
      <c r="N1089" s="320"/>
      <c r="O1089" s="320"/>
      <c r="P1089" s="320"/>
      <c r="Q1089" s="320"/>
      <c r="R1089" s="320"/>
      <c r="S1089" s="320"/>
      <c r="T1089" s="320"/>
      <c r="U1089" s="320"/>
      <c r="V1089" s="320"/>
      <c r="W1089" s="320"/>
      <c r="X1089" s="320"/>
      <c r="Y1089" s="320"/>
      <c r="Z1089" s="320"/>
      <c r="AA1089" s="320"/>
      <c r="AB1089" s="320"/>
      <c r="AC1089" s="320"/>
      <c r="AD1089" s="320"/>
    </row>
    <row r="1090" spans="1:30" ht="14.5">
      <c r="A1090" s="320"/>
      <c r="B1090" s="320"/>
      <c r="C1090" s="320"/>
      <c r="D1090" s="320"/>
      <c r="E1090" s="320"/>
      <c r="F1090" s="320"/>
      <c r="G1090" s="320"/>
      <c r="H1090" s="320"/>
      <c r="I1090" s="320"/>
      <c r="J1090" s="320"/>
      <c r="K1090" s="338"/>
      <c r="L1090" s="320"/>
      <c r="M1090" s="320"/>
      <c r="N1090" s="320"/>
      <c r="O1090" s="320"/>
      <c r="P1090" s="320"/>
      <c r="Q1090" s="320"/>
      <c r="R1090" s="320"/>
      <c r="S1090" s="320"/>
      <c r="T1090" s="320"/>
      <c r="U1090" s="320"/>
      <c r="V1090" s="320"/>
      <c r="W1090" s="320"/>
      <c r="X1090" s="320"/>
      <c r="Y1090" s="320"/>
      <c r="Z1090" s="320"/>
      <c r="AA1090" s="320"/>
      <c r="AB1090" s="320"/>
      <c r="AC1090" s="320"/>
      <c r="AD1090" s="320"/>
    </row>
    <row r="1091" spans="1:30" ht="14.5">
      <c r="A1091" s="320"/>
      <c r="B1091" s="320"/>
      <c r="C1091" s="320"/>
      <c r="D1091" s="320"/>
      <c r="E1091" s="320"/>
      <c r="F1091" s="320"/>
      <c r="G1091" s="320"/>
      <c r="H1091" s="320"/>
      <c r="I1091" s="320"/>
      <c r="J1091" s="320"/>
      <c r="K1091" s="338"/>
      <c r="L1091" s="320"/>
      <c r="M1091" s="320"/>
      <c r="N1091" s="320"/>
      <c r="O1091" s="320"/>
      <c r="P1091" s="320"/>
      <c r="Q1091" s="320"/>
      <c r="R1091" s="320"/>
      <c r="S1091" s="320"/>
      <c r="T1091" s="320"/>
      <c r="U1091" s="320"/>
      <c r="V1091" s="320"/>
      <c r="W1091" s="320"/>
      <c r="X1091" s="320"/>
      <c r="Y1091" s="320"/>
      <c r="Z1091" s="320"/>
      <c r="AA1091" s="320"/>
      <c r="AB1091" s="320"/>
      <c r="AC1091" s="320"/>
      <c r="AD1091" s="320"/>
    </row>
    <row r="1092" spans="1:30" ht="14.5">
      <c r="A1092" s="320"/>
      <c r="B1092" s="320"/>
      <c r="C1092" s="320"/>
      <c r="D1092" s="320"/>
      <c r="E1092" s="320"/>
      <c r="F1092" s="320"/>
      <c r="G1092" s="320"/>
      <c r="H1092" s="320"/>
      <c r="I1092" s="320"/>
      <c r="J1092" s="320"/>
      <c r="K1092" s="338"/>
      <c r="L1092" s="320"/>
      <c r="M1092" s="320"/>
      <c r="N1092" s="320"/>
      <c r="O1092" s="320"/>
      <c r="P1092" s="320"/>
      <c r="Q1092" s="320"/>
      <c r="R1092" s="320"/>
      <c r="S1092" s="320"/>
      <c r="T1092" s="320"/>
      <c r="U1092" s="320"/>
      <c r="V1092" s="320"/>
      <c r="W1092" s="320"/>
      <c r="X1092" s="320"/>
      <c r="Y1092" s="320"/>
      <c r="Z1092" s="320"/>
      <c r="AA1092" s="320"/>
      <c r="AB1092" s="320"/>
      <c r="AC1092" s="320"/>
      <c r="AD1092" s="320"/>
    </row>
    <row r="1093" spans="1:30" ht="14.5">
      <c r="A1093" s="320"/>
      <c r="B1093" s="320"/>
      <c r="C1093" s="320"/>
      <c r="D1093" s="320"/>
      <c r="E1093" s="320"/>
      <c r="F1093" s="320"/>
      <c r="G1093" s="320"/>
      <c r="H1093" s="320"/>
      <c r="I1093" s="320"/>
      <c r="J1093" s="320"/>
      <c r="K1093" s="338"/>
      <c r="L1093" s="320"/>
      <c r="M1093" s="320"/>
      <c r="N1093" s="320"/>
      <c r="O1093" s="320"/>
      <c r="P1093" s="320"/>
      <c r="Q1093" s="320"/>
      <c r="R1093" s="320"/>
      <c r="S1093" s="320"/>
      <c r="T1093" s="320"/>
      <c r="U1093" s="320"/>
      <c r="V1093" s="320"/>
      <c r="W1093" s="320"/>
      <c r="X1093" s="320"/>
      <c r="Y1093" s="320"/>
      <c r="Z1093" s="320"/>
      <c r="AA1093" s="320"/>
      <c r="AB1093" s="320"/>
      <c r="AC1093" s="320"/>
      <c r="AD1093" s="320"/>
    </row>
    <row r="1094" spans="1:30" ht="14.5">
      <c r="A1094" s="320"/>
      <c r="B1094" s="320"/>
      <c r="C1094" s="320"/>
      <c r="D1094" s="320"/>
      <c r="E1094" s="320"/>
      <c r="F1094" s="320"/>
      <c r="G1094" s="320"/>
      <c r="H1094" s="320"/>
      <c r="I1094" s="320"/>
      <c r="J1094" s="320"/>
      <c r="K1094" s="338"/>
      <c r="L1094" s="320"/>
      <c r="M1094" s="320"/>
      <c r="N1094" s="320"/>
      <c r="O1094" s="320"/>
      <c r="P1094" s="320"/>
      <c r="Q1094" s="320"/>
      <c r="R1094" s="320"/>
      <c r="S1094" s="320"/>
      <c r="T1094" s="320"/>
      <c r="U1094" s="320"/>
      <c r="V1094" s="320"/>
      <c r="W1094" s="320"/>
      <c r="X1094" s="320"/>
      <c r="Y1094" s="320"/>
      <c r="Z1094" s="320"/>
      <c r="AA1094" s="320"/>
      <c r="AB1094" s="320"/>
      <c r="AC1094" s="320"/>
      <c r="AD1094" s="320"/>
    </row>
    <row r="1095" spans="1:30" ht="14.5">
      <c r="A1095" s="320"/>
      <c r="B1095" s="320"/>
      <c r="C1095" s="320"/>
      <c r="D1095" s="320"/>
      <c r="E1095" s="320"/>
      <c r="F1095" s="320"/>
      <c r="G1095" s="320"/>
      <c r="H1095" s="320"/>
      <c r="I1095" s="320"/>
      <c r="J1095" s="320"/>
      <c r="K1095" s="338"/>
      <c r="L1095" s="320"/>
      <c r="M1095" s="320"/>
      <c r="N1095" s="320"/>
      <c r="O1095" s="320"/>
      <c r="P1095" s="320"/>
      <c r="Q1095" s="320"/>
      <c r="R1095" s="320"/>
      <c r="S1095" s="320"/>
      <c r="T1095" s="320"/>
      <c r="U1095" s="320"/>
      <c r="V1095" s="320"/>
      <c r="W1095" s="320"/>
      <c r="X1095" s="320"/>
      <c r="Y1095" s="320"/>
      <c r="Z1095" s="320"/>
      <c r="AA1095" s="320"/>
      <c r="AB1095" s="320"/>
      <c r="AC1095" s="320"/>
      <c r="AD1095" s="320"/>
    </row>
    <row r="1096" spans="1:30" ht="14.5">
      <c r="A1096" s="320"/>
      <c r="B1096" s="320"/>
      <c r="C1096" s="320"/>
      <c r="D1096" s="320"/>
      <c r="E1096" s="320"/>
      <c r="F1096" s="320"/>
      <c r="G1096" s="320"/>
      <c r="H1096" s="320"/>
      <c r="I1096" s="320"/>
      <c r="J1096" s="320"/>
      <c r="K1096" s="338"/>
      <c r="L1096" s="320"/>
      <c r="M1096" s="320"/>
      <c r="N1096" s="320"/>
      <c r="O1096" s="320"/>
      <c r="P1096" s="320"/>
      <c r="Q1096" s="320"/>
      <c r="R1096" s="320"/>
      <c r="S1096" s="320"/>
      <c r="T1096" s="320"/>
      <c r="U1096" s="320"/>
      <c r="V1096" s="320"/>
      <c r="W1096" s="320"/>
      <c r="X1096" s="320"/>
      <c r="Y1096" s="320"/>
      <c r="Z1096" s="320"/>
      <c r="AA1096" s="320"/>
      <c r="AB1096" s="320"/>
      <c r="AC1096" s="320"/>
      <c r="AD1096" s="320"/>
    </row>
    <row r="1097" spans="1:30" ht="14.5">
      <c r="A1097" s="320"/>
      <c r="B1097" s="320"/>
      <c r="C1097" s="320"/>
      <c r="D1097" s="320"/>
      <c r="E1097" s="320"/>
      <c r="F1097" s="320"/>
      <c r="G1097" s="320"/>
      <c r="H1097" s="320"/>
      <c r="I1097" s="320"/>
      <c r="J1097" s="320"/>
      <c r="K1097" s="338"/>
      <c r="L1097" s="320"/>
      <c r="M1097" s="320"/>
      <c r="N1097" s="320"/>
      <c r="O1097" s="320"/>
      <c r="P1097" s="320"/>
      <c r="Q1097" s="320"/>
      <c r="R1097" s="320"/>
      <c r="S1097" s="320"/>
      <c r="T1097" s="320"/>
      <c r="U1097" s="320"/>
      <c r="V1097" s="320"/>
      <c r="W1097" s="320"/>
      <c r="X1097" s="320"/>
      <c r="Y1097" s="320"/>
      <c r="Z1097" s="320"/>
      <c r="AA1097" s="320"/>
      <c r="AB1097" s="320"/>
      <c r="AC1097" s="320"/>
      <c r="AD1097" s="320"/>
    </row>
    <row r="1098" spans="1:30" ht="14.5">
      <c r="A1098" s="320"/>
      <c r="B1098" s="320"/>
      <c r="C1098" s="320"/>
      <c r="D1098" s="320"/>
      <c r="E1098" s="320"/>
      <c r="F1098" s="320"/>
      <c r="G1098" s="320"/>
      <c r="H1098" s="320"/>
      <c r="I1098" s="320"/>
      <c r="J1098" s="320"/>
      <c r="K1098" s="338"/>
      <c r="L1098" s="320"/>
      <c r="M1098" s="320"/>
      <c r="N1098" s="320"/>
      <c r="O1098" s="320"/>
      <c r="P1098" s="320"/>
      <c r="Q1098" s="320"/>
      <c r="R1098" s="320"/>
      <c r="S1098" s="320"/>
      <c r="T1098" s="320"/>
      <c r="U1098" s="320"/>
      <c r="V1098" s="320"/>
      <c r="W1098" s="320"/>
      <c r="X1098" s="320"/>
      <c r="Y1098" s="320"/>
      <c r="Z1098" s="320"/>
      <c r="AA1098" s="320"/>
      <c r="AB1098" s="320"/>
      <c r="AC1098" s="320"/>
      <c r="AD1098" s="320"/>
    </row>
    <row r="1099" spans="1:30" ht="14.5">
      <c r="A1099" s="320"/>
      <c r="B1099" s="320"/>
      <c r="C1099" s="320"/>
      <c r="D1099" s="320"/>
      <c r="E1099" s="320"/>
      <c r="F1099" s="320"/>
      <c r="G1099" s="320"/>
      <c r="H1099" s="320"/>
      <c r="I1099" s="320"/>
      <c r="J1099" s="320"/>
      <c r="K1099" s="338"/>
      <c r="L1099" s="320"/>
      <c r="M1099" s="320"/>
      <c r="N1099" s="320"/>
      <c r="O1099" s="320"/>
      <c r="P1099" s="320"/>
      <c r="Q1099" s="320"/>
      <c r="R1099" s="320"/>
      <c r="S1099" s="320"/>
      <c r="T1099" s="320"/>
      <c r="U1099" s="320"/>
      <c r="V1099" s="320"/>
      <c r="W1099" s="320"/>
      <c r="X1099" s="320"/>
      <c r="Y1099" s="320"/>
      <c r="Z1099" s="320"/>
      <c r="AA1099" s="320"/>
      <c r="AB1099" s="320"/>
      <c r="AC1099" s="320"/>
      <c r="AD1099" s="320"/>
    </row>
    <row r="1100" spans="1:30" ht="14.5">
      <c r="A1100" s="320"/>
      <c r="B1100" s="320"/>
      <c r="C1100" s="320"/>
      <c r="D1100" s="320"/>
      <c r="E1100" s="320"/>
      <c r="F1100" s="320"/>
      <c r="G1100" s="320"/>
      <c r="H1100" s="320"/>
      <c r="I1100" s="320"/>
      <c r="J1100" s="320"/>
      <c r="K1100" s="338"/>
      <c r="L1100" s="320"/>
      <c r="M1100" s="320"/>
      <c r="N1100" s="320"/>
      <c r="O1100" s="320"/>
      <c r="P1100" s="320"/>
      <c r="Q1100" s="320"/>
      <c r="R1100" s="320"/>
      <c r="S1100" s="320"/>
      <c r="T1100" s="320"/>
      <c r="U1100" s="320"/>
      <c r="V1100" s="320"/>
      <c r="W1100" s="320"/>
      <c r="X1100" s="320"/>
      <c r="Y1100" s="320"/>
      <c r="Z1100" s="320"/>
      <c r="AA1100" s="320"/>
      <c r="AB1100" s="320"/>
      <c r="AC1100" s="320"/>
      <c r="AD1100" s="320"/>
    </row>
    <row r="1101" spans="1:30" ht="14.5">
      <c r="A1101" s="320"/>
      <c r="B1101" s="320"/>
      <c r="C1101" s="320"/>
      <c r="D1101" s="320"/>
      <c r="E1101" s="320"/>
      <c r="F1101" s="320"/>
      <c r="G1101" s="320"/>
      <c r="H1101" s="320"/>
      <c r="I1101" s="320"/>
      <c r="J1101" s="320"/>
      <c r="K1101" s="338"/>
      <c r="L1101" s="320"/>
      <c r="M1101" s="320"/>
      <c r="N1101" s="320"/>
      <c r="O1101" s="320"/>
      <c r="P1101" s="320"/>
      <c r="Q1101" s="320"/>
      <c r="R1101" s="320"/>
      <c r="S1101" s="320"/>
      <c r="T1101" s="320"/>
      <c r="U1101" s="320"/>
      <c r="V1101" s="320"/>
      <c r="W1101" s="320"/>
      <c r="X1101" s="320"/>
      <c r="Y1101" s="320"/>
      <c r="Z1101" s="320"/>
      <c r="AA1101" s="320"/>
      <c r="AB1101" s="320"/>
      <c r="AC1101" s="320"/>
      <c r="AD1101" s="320"/>
    </row>
    <row r="1102" spans="1:30" ht="14.5">
      <c r="A1102" s="320"/>
      <c r="B1102" s="320"/>
      <c r="C1102" s="320"/>
      <c r="D1102" s="320"/>
      <c r="E1102" s="320"/>
      <c r="F1102" s="320"/>
      <c r="G1102" s="320"/>
      <c r="H1102" s="320"/>
      <c r="I1102" s="320"/>
      <c r="J1102" s="320"/>
      <c r="K1102" s="338"/>
      <c r="L1102" s="320"/>
      <c r="M1102" s="320"/>
      <c r="N1102" s="320"/>
      <c r="O1102" s="320"/>
      <c r="P1102" s="320"/>
      <c r="Q1102" s="320"/>
      <c r="R1102" s="320"/>
      <c r="S1102" s="320"/>
      <c r="T1102" s="320"/>
      <c r="U1102" s="320"/>
      <c r="V1102" s="320"/>
      <c r="W1102" s="320"/>
      <c r="X1102" s="320"/>
      <c r="Y1102" s="320"/>
      <c r="Z1102" s="320"/>
      <c r="AA1102" s="320"/>
      <c r="AB1102" s="320"/>
      <c r="AC1102" s="320"/>
      <c r="AD1102" s="320"/>
    </row>
    <row r="1103" spans="1:30" ht="14.5">
      <c r="A1103" s="320"/>
      <c r="B1103" s="320"/>
      <c r="C1103" s="320"/>
      <c r="D1103" s="320"/>
      <c r="E1103" s="320"/>
      <c r="F1103" s="320"/>
      <c r="G1103" s="320"/>
      <c r="H1103" s="320"/>
      <c r="I1103" s="320"/>
      <c r="J1103" s="320"/>
      <c r="K1103" s="338"/>
      <c r="L1103" s="320"/>
      <c r="M1103" s="320"/>
      <c r="N1103" s="320"/>
      <c r="O1103" s="320"/>
      <c r="P1103" s="320"/>
      <c r="Q1103" s="320"/>
      <c r="R1103" s="320"/>
      <c r="S1103" s="320"/>
      <c r="T1103" s="320"/>
      <c r="U1103" s="320"/>
      <c r="V1103" s="320"/>
      <c r="W1103" s="320"/>
      <c r="X1103" s="320"/>
      <c r="Y1103" s="320"/>
      <c r="Z1103" s="320"/>
      <c r="AA1103" s="320"/>
      <c r="AB1103" s="320"/>
      <c r="AC1103" s="320"/>
      <c r="AD1103" s="320"/>
    </row>
    <row r="1104" spans="1:30" ht="14.5">
      <c r="A1104" s="320"/>
      <c r="B1104" s="320"/>
      <c r="C1104" s="320"/>
      <c r="D1104" s="320"/>
      <c r="E1104" s="320"/>
      <c r="F1104" s="320"/>
      <c r="G1104" s="320"/>
      <c r="H1104" s="320"/>
      <c r="I1104" s="320"/>
      <c r="J1104" s="320"/>
      <c r="K1104" s="338"/>
      <c r="L1104" s="320"/>
      <c r="M1104" s="320"/>
      <c r="N1104" s="320"/>
      <c r="O1104" s="320"/>
      <c r="P1104" s="320"/>
      <c r="Q1104" s="320"/>
      <c r="R1104" s="320"/>
      <c r="S1104" s="320"/>
      <c r="T1104" s="320"/>
      <c r="U1104" s="320"/>
      <c r="V1104" s="320"/>
      <c r="W1104" s="320"/>
      <c r="X1104" s="320"/>
      <c r="Y1104" s="320"/>
      <c r="Z1104" s="320"/>
      <c r="AA1104" s="320"/>
      <c r="AB1104" s="320"/>
      <c r="AC1104" s="320"/>
      <c r="AD1104" s="320"/>
    </row>
    <row r="1105" spans="1:30" ht="14.5">
      <c r="A1105" s="320"/>
      <c r="B1105" s="320"/>
      <c r="C1105" s="320"/>
      <c r="D1105" s="320"/>
      <c r="E1105" s="320"/>
      <c r="F1105" s="320"/>
      <c r="G1105" s="320"/>
      <c r="H1105" s="320"/>
      <c r="I1105" s="320"/>
      <c r="J1105" s="320"/>
      <c r="K1105" s="338"/>
      <c r="L1105" s="320"/>
      <c r="M1105" s="320"/>
      <c r="N1105" s="320"/>
      <c r="O1105" s="320"/>
      <c r="P1105" s="320"/>
      <c r="Q1105" s="320"/>
      <c r="R1105" s="320"/>
      <c r="S1105" s="320"/>
      <c r="T1105" s="320"/>
      <c r="U1105" s="320"/>
      <c r="V1105" s="320"/>
      <c r="W1105" s="320"/>
      <c r="X1105" s="320"/>
      <c r="Y1105" s="320"/>
      <c r="Z1105" s="320"/>
      <c r="AA1105" s="320"/>
      <c r="AB1105" s="320"/>
      <c r="AC1105" s="320"/>
      <c r="AD1105" s="320"/>
    </row>
    <row r="1106" spans="1:30" ht="14.5">
      <c r="A1106" s="320"/>
      <c r="B1106" s="320"/>
      <c r="C1106" s="320"/>
      <c r="D1106" s="320"/>
      <c r="E1106" s="320"/>
      <c r="F1106" s="320"/>
      <c r="G1106" s="320"/>
      <c r="H1106" s="320"/>
      <c r="I1106" s="320"/>
      <c r="J1106" s="320"/>
      <c r="K1106" s="338"/>
      <c r="L1106" s="320"/>
      <c r="M1106" s="320"/>
      <c r="N1106" s="320"/>
      <c r="O1106" s="320"/>
      <c r="P1106" s="320"/>
      <c r="Q1106" s="320"/>
      <c r="R1106" s="320"/>
      <c r="S1106" s="320"/>
      <c r="T1106" s="320"/>
      <c r="U1106" s="320"/>
      <c r="V1106" s="320"/>
      <c r="W1106" s="320"/>
      <c r="X1106" s="320"/>
      <c r="Y1106" s="320"/>
      <c r="Z1106" s="320"/>
      <c r="AA1106" s="320"/>
      <c r="AB1106" s="320"/>
      <c r="AC1106" s="320"/>
      <c r="AD1106" s="320"/>
    </row>
    <row r="1107" spans="1:30" ht="14.5">
      <c r="A1107" s="320"/>
      <c r="B1107" s="320"/>
      <c r="C1107" s="320"/>
      <c r="D1107" s="320"/>
      <c r="E1107" s="320"/>
      <c r="F1107" s="320"/>
      <c r="G1107" s="320"/>
      <c r="H1107" s="320"/>
      <c r="I1107" s="320"/>
      <c r="J1107" s="320"/>
      <c r="K1107" s="338"/>
      <c r="L1107" s="320"/>
      <c r="M1107" s="320"/>
      <c r="N1107" s="320"/>
      <c r="O1107" s="320"/>
      <c r="P1107" s="320"/>
      <c r="Q1107" s="320"/>
      <c r="R1107" s="320"/>
      <c r="S1107" s="320"/>
      <c r="T1107" s="320"/>
      <c r="U1107" s="320"/>
      <c r="V1107" s="320"/>
      <c r="W1107" s="320"/>
      <c r="X1107" s="320"/>
      <c r="Y1107" s="320"/>
      <c r="Z1107" s="320"/>
      <c r="AA1107" s="320"/>
      <c r="AB1107" s="320"/>
      <c r="AC1107" s="320"/>
      <c r="AD1107" s="320"/>
    </row>
    <row r="1108" spans="1:30" ht="14.5">
      <c r="A1108" s="320"/>
      <c r="B1108" s="320"/>
      <c r="C1108" s="320"/>
      <c r="D1108" s="320"/>
      <c r="E1108" s="320"/>
      <c r="F1108" s="320"/>
      <c r="G1108" s="320"/>
      <c r="H1108" s="320"/>
      <c r="I1108" s="320"/>
      <c r="J1108" s="320"/>
      <c r="K1108" s="338"/>
      <c r="L1108" s="320"/>
      <c r="M1108" s="320"/>
      <c r="N1108" s="320"/>
      <c r="O1108" s="320"/>
      <c r="P1108" s="320"/>
      <c r="Q1108" s="320"/>
      <c r="R1108" s="320"/>
      <c r="S1108" s="320"/>
      <c r="T1108" s="320"/>
      <c r="U1108" s="320"/>
      <c r="V1108" s="320"/>
      <c r="W1108" s="320"/>
      <c r="X1108" s="320"/>
      <c r="Y1108" s="320"/>
      <c r="Z1108" s="320"/>
      <c r="AA1108" s="320"/>
      <c r="AB1108" s="320"/>
      <c r="AC1108" s="320"/>
      <c r="AD1108" s="320"/>
    </row>
    <row r="1109" spans="1:30" ht="14.5">
      <c r="A1109" s="320"/>
      <c r="B1109" s="320"/>
      <c r="C1109" s="320"/>
      <c r="D1109" s="320"/>
      <c r="E1109" s="320"/>
      <c r="F1109" s="320"/>
      <c r="G1109" s="320"/>
      <c r="H1109" s="320"/>
      <c r="I1109" s="320"/>
      <c r="J1109" s="320"/>
      <c r="K1109" s="338"/>
      <c r="L1109" s="320"/>
      <c r="M1109" s="320"/>
      <c r="N1109" s="320"/>
      <c r="O1109" s="320"/>
      <c r="P1109" s="320"/>
      <c r="Q1109" s="320"/>
      <c r="R1109" s="320"/>
      <c r="S1109" s="320"/>
      <c r="T1109" s="320"/>
      <c r="U1109" s="320"/>
      <c r="V1109" s="320"/>
      <c r="W1109" s="320"/>
      <c r="X1109" s="320"/>
      <c r="Y1109" s="320"/>
      <c r="Z1109" s="320"/>
      <c r="AA1109" s="320"/>
      <c r="AB1109" s="320"/>
      <c r="AC1109" s="320"/>
      <c r="AD1109" s="320"/>
    </row>
    <row r="1110" spans="1:30" ht="14.5">
      <c r="A1110" s="320"/>
      <c r="B1110" s="320"/>
      <c r="C1110" s="320"/>
      <c r="D1110" s="320"/>
      <c r="E1110" s="320"/>
      <c r="F1110" s="320"/>
      <c r="G1110" s="320"/>
      <c r="H1110" s="320"/>
      <c r="I1110" s="320"/>
      <c r="J1110" s="320"/>
      <c r="K1110" s="338"/>
      <c r="L1110" s="320"/>
      <c r="M1110" s="320"/>
      <c r="N1110" s="320"/>
      <c r="O1110" s="320"/>
      <c r="P1110" s="320"/>
      <c r="Q1110" s="320"/>
      <c r="R1110" s="320"/>
      <c r="S1110" s="320"/>
      <c r="T1110" s="320"/>
      <c r="U1110" s="320"/>
      <c r="V1110" s="320"/>
      <c r="W1110" s="320"/>
      <c r="X1110" s="320"/>
      <c r="Y1110" s="320"/>
      <c r="Z1110" s="320"/>
      <c r="AA1110" s="320"/>
      <c r="AB1110" s="320"/>
      <c r="AC1110" s="320"/>
      <c r="AD1110" s="320"/>
    </row>
  </sheetData>
  <mergeCells count="167">
    <mergeCell ref="L1:AC5"/>
    <mergeCell ref="Z7:AC7"/>
    <mergeCell ref="Z8:AC8"/>
    <mergeCell ref="C9:I10"/>
    <mergeCell ref="AB9:AC9"/>
    <mergeCell ref="AB10:AC10"/>
    <mergeCell ref="J146:K146"/>
    <mergeCell ref="B129:B133"/>
    <mergeCell ref="C129:C133"/>
    <mergeCell ref="C128:D128"/>
    <mergeCell ref="L128:N128"/>
    <mergeCell ref="O128:Q128"/>
    <mergeCell ref="R128:T128"/>
    <mergeCell ref="U128:W128"/>
    <mergeCell ref="B12:D12"/>
    <mergeCell ref="B14:D14"/>
    <mergeCell ref="E14:AC14"/>
    <mergeCell ref="B16:N17"/>
    <mergeCell ref="B18:AC18"/>
    <mergeCell ref="C19:W19"/>
    <mergeCell ref="X19:AA19"/>
    <mergeCell ref="AB19:AC19"/>
    <mergeCell ref="C20:D20"/>
    <mergeCell ref="L20:N20"/>
    <mergeCell ref="O20:Q20"/>
    <mergeCell ref="C22:C26"/>
    <mergeCell ref="C27:D27"/>
    <mergeCell ref="L27:N27"/>
    <mergeCell ref="O27:Q27"/>
    <mergeCell ref="R27:T27"/>
    <mergeCell ref="R20:T20"/>
    <mergeCell ref="U20:W20"/>
    <mergeCell ref="C21:D21"/>
    <mergeCell ref="L21:N21"/>
    <mergeCell ref="O21:Q21"/>
    <mergeCell ref="R21:T21"/>
    <mergeCell ref="U21:W21"/>
    <mergeCell ref="C32:C34"/>
    <mergeCell ref="C35:D35"/>
    <mergeCell ref="L35:N35"/>
    <mergeCell ref="O35:Q35"/>
    <mergeCell ref="R35:T35"/>
    <mergeCell ref="U27:W27"/>
    <mergeCell ref="C28:C30"/>
    <mergeCell ref="C31:D31"/>
    <mergeCell ref="L31:N31"/>
    <mergeCell ref="O31:Q31"/>
    <mergeCell ref="R31:T31"/>
    <mergeCell ref="U31:W31"/>
    <mergeCell ref="C42:C44"/>
    <mergeCell ref="C45:D45"/>
    <mergeCell ref="L45:N45"/>
    <mergeCell ref="O45:Q45"/>
    <mergeCell ref="R45:T45"/>
    <mergeCell ref="U35:W35"/>
    <mergeCell ref="C36:C40"/>
    <mergeCell ref="C41:D41"/>
    <mergeCell ref="L41:N41"/>
    <mergeCell ref="O41:Q41"/>
    <mergeCell ref="R41:T41"/>
    <mergeCell ref="U41:W41"/>
    <mergeCell ref="C50:C52"/>
    <mergeCell ref="C53:D53"/>
    <mergeCell ref="L53:N53"/>
    <mergeCell ref="O53:Q53"/>
    <mergeCell ref="R53:T53"/>
    <mergeCell ref="U45:W45"/>
    <mergeCell ref="C46:C48"/>
    <mergeCell ref="C49:D49"/>
    <mergeCell ref="L49:N49"/>
    <mergeCell ref="O49:Q49"/>
    <mergeCell ref="R49:T49"/>
    <mergeCell ref="U49:W49"/>
    <mergeCell ref="C58:C61"/>
    <mergeCell ref="C62:D62"/>
    <mergeCell ref="L62:N62"/>
    <mergeCell ref="O62:Q62"/>
    <mergeCell ref="R62:T62"/>
    <mergeCell ref="U53:W53"/>
    <mergeCell ref="C54:C56"/>
    <mergeCell ref="C57:D57"/>
    <mergeCell ref="L57:N57"/>
    <mergeCell ref="O57:Q57"/>
    <mergeCell ref="R57:T57"/>
    <mergeCell ref="U57:W57"/>
    <mergeCell ref="C67:C70"/>
    <mergeCell ref="C71:D71"/>
    <mergeCell ref="L71:N71"/>
    <mergeCell ref="O71:Q71"/>
    <mergeCell ref="R71:T71"/>
    <mergeCell ref="U62:W62"/>
    <mergeCell ref="C63:C65"/>
    <mergeCell ref="C66:D66"/>
    <mergeCell ref="L66:N66"/>
    <mergeCell ref="O66:Q66"/>
    <mergeCell ref="R66:T66"/>
    <mergeCell ref="U66:W66"/>
    <mergeCell ref="C75:C77"/>
    <mergeCell ref="C78:D78"/>
    <mergeCell ref="L78:N78"/>
    <mergeCell ref="O78:Q78"/>
    <mergeCell ref="R78:T78"/>
    <mergeCell ref="U71:W71"/>
    <mergeCell ref="C72:C73"/>
    <mergeCell ref="C74:D74"/>
    <mergeCell ref="L74:N74"/>
    <mergeCell ref="O74:Q74"/>
    <mergeCell ref="R74:T74"/>
    <mergeCell ref="U74:W74"/>
    <mergeCell ref="C82:C83"/>
    <mergeCell ref="C84:D84"/>
    <mergeCell ref="L84:N84"/>
    <mergeCell ref="O84:Q84"/>
    <mergeCell ref="R84:T84"/>
    <mergeCell ref="U78:W78"/>
    <mergeCell ref="C79:C80"/>
    <mergeCell ref="C81:D81"/>
    <mergeCell ref="L81:N81"/>
    <mergeCell ref="O81:Q81"/>
    <mergeCell ref="R81:T81"/>
    <mergeCell ref="U81:W81"/>
    <mergeCell ref="C88:C92"/>
    <mergeCell ref="C93:D93"/>
    <mergeCell ref="L93:N93"/>
    <mergeCell ref="O93:Q93"/>
    <mergeCell ref="R93:T93"/>
    <mergeCell ref="U84:W84"/>
    <mergeCell ref="C85:C86"/>
    <mergeCell ref="C87:D87"/>
    <mergeCell ref="L87:N87"/>
    <mergeCell ref="O87:Q87"/>
    <mergeCell ref="R87:T87"/>
    <mergeCell ref="U87:W87"/>
    <mergeCell ref="C100:C105"/>
    <mergeCell ref="C106:D106"/>
    <mergeCell ref="L106:N106"/>
    <mergeCell ref="O106:Q106"/>
    <mergeCell ref="R106:T106"/>
    <mergeCell ref="U93:W93"/>
    <mergeCell ref="C94:C98"/>
    <mergeCell ref="C99:D99"/>
    <mergeCell ref="L99:N99"/>
    <mergeCell ref="O99:Q99"/>
    <mergeCell ref="R99:T99"/>
    <mergeCell ref="U99:W99"/>
    <mergeCell ref="C113:C115"/>
    <mergeCell ref="C116:D116"/>
    <mergeCell ref="L116:N116"/>
    <mergeCell ref="O116:Q116"/>
    <mergeCell ref="R116:T116"/>
    <mergeCell ref="U106:W106"/>
    <mergeCell ref="C107:C111"/>
    <mergeCell ref="C112:D112"/>
    <mergeCell ref="L112:N112"/>
    <mergeCell ref="O112:Q112"/>
    <mergeCell ref="R112:T112"/>
    <mergeCell ref="U112:W112"/>
    <mergeCell ref="C125:C127"/>
    <mergeCell ref="M137:O137"/>
    <mergeCell ref="U116:W116"/>
    <mergeCell ref="C117:C123"/>
    <mergeCell ref="C124:D124"/>
    <mergeCell ref="L124:N124"/>
    <mergeCell ref="O124:Q124"/>
    <mergeCell ref="R124:T124"/>
    <mergeCell ref="U124:W124"/>
    <mergeCell ref="B135:AC135"/>
  </mergeCells>
  <conditionalFormatting sqref="H21:H128">
    <cfRule type="containsBlanks" dxfId="4" priority="1">
      <formula>LEN(TRIM(H21))=0</formula>
    </cfRule>
  </conditionalFormatting>
  <pageMargins left="0.23622047244094491" right="0.23622047244094491" top="0.74803149606299213" bottom="0.74803149606299213" header="0" footer="0"/>
  <pageSetup paperSize="261" scale="76"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14:formula1>
            <xm:f>Hoja2!$B$3:$B$6</xm:f>
          </x14:formula1>
          <xm:sqref>G128:G133</xm:sqref>
        </x14:dataValidation>
        <x14:dataValidation type="list" allowBlank="1" showErrorMessage="1">
          <x14:formula1>
            <xm:f>Hoja2!$H$3:$H$5</xm:f>
          </x14:formula1>
          <xm:sqref>Z128:Z133</xm:sqref>
        </x14:dataValidation>
        <x14:dataValidation type="list" allowBlank="1" showErrorMessage="1">
          <x14:formula1>
            <xm:f>Hoja2!$F$3:$F$5</xm:f>
          </x14:formula1>
          <xm:sqref>Y128:Y133</xm:sqref>
        </x14:dataValidation>
        <x14:dataValidation type="list" allowBlank="1" showErrorMessage="1">
          <x14:formula1>
            <xm:f>Hoja2!$D$3:$D$9</xm:f>
          </x14:formula1>
          <xm:sqref>H128:H133</xm:sqref>
        </x14:dataValidation>
        <x14:dataValidation type="list" allowBlank="1" showErrorMessage="1">
          <x14:formula1>
            <xm:f>Hoja2!$Q$3:$Q$8</xm:f>
          </x14:formula1>
          <xm:sqref>B12:B14</xm:sqref>
        </x14:dataValidation>
        <x14:dataValidation type="list" allowBlank="1" showErrorMessage="1">
          <x14:formula1>
            <xm:f>Hoja2!$L$3:$L$14</xm:f>
          </x14:formula1>
          <xm:sqref>C9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N67"/>
  <sheetViews>
    <sheetView showGridLines="0" view="pageBreakPreview" topLeftCell="H25" zoomScale="70" zoomScaleNormal="70" zoomScaleSheetLayoutView="70" workbookViewId="0">
      <selection activeCell="I37" sqref="I37"/>
    </sheetView>
  </sheetViews>
  <sheetFormatPr baseColWidth="10" defaultColWidth="11.54296875" defaultRowHeight="20.5" outlineLevelRow="1"/>
  <cols>
    <col min="1" max="1" width="4.26953125" style="860" customWidth="1"/>
    <col min="2" max="2" width="14.54296875" style="860" customWidth="1"/>
    <col min="3" max="3" width="6" style="860" customWidth="1"/>
    <col min="4" max="4" width="63" style="860" bestFit="1" customWidth="1"/>
    <col min="5" max="5" width="20.1796875" style="872" customWidth="1"/>
    <col min="6" max="6" width="10.81640625" style="860" customWidth="1"/>
    <col min="7" max="7" width="11.54296875" style="860"/>
    <col min="8" max="8" width="13.453125" style="860" customWidth="1"/>
    <col min="9" max="9" width="20" style="860" customWidth="1"/>
    <col min="10" max="10" width="32.54296875" style="860" bestFit="1" customWidth="1"/>
    <col min="11" max="11" width="14.453125" style="860" bestFit="1" customWidth="1"/>
    <col min="12" max="23" width="5.26953125" style="860" customWidth="1"/>
    <col min="24" max="24" width="27.1796875" style="860" customWidth="1"/>
    <col min="25" max="25" width="20.453125" style="860" customWidth="1"/>
    <col min="26" max="26" width="17.81640625" style="860" customWidth="1"/>
    <col min="27" max="27" width="31.54296875" style="860" customWidth="1"/>
    <col min="28" max="28" width="19.7265625" style="860" bestFit="1" customWidth="1"/>
    <col min="29" max="29" width="15.1796875" style="860" customWidth="1"/>
    <col min="30" max="30" width="4.1796875" style="860" customWidth="1"/>
    <col min="31" max="31" width="11.54296875" style="860"/>
    <col min="32" max="32" width="5" style="860" customWidth="1"/>
    <col min="33" max="16384" width="11.54296875" style="860"/>
  </cols>
  <sheetData>
    <row r="1" spans="2:31" s="844" customFormat="1">
      <c r="B1" s="841"/>
      <c r="C1" s="841"/>
      <c r="D1" s="841"/>
      <c r="E1" s="842"/>
      <c r="F1" s="842"/>
      <c r="G1" s="841"/>
      <c r="H1" s="842"/>
      <c r="I1" s="843"/>
      <c r="J1" s="843"/>
      <c r="K1" s="843"/>
      <c r="L1" s="843"/>
      <c r="M1" s="843"/>
      <c r="N1" s="843"/>
      <c r="O1" s="843"/>
      <c r="P1" s="843"/>
      <c r="Q1" s="843"/>
      <c r="R1" s="842"/>
      <c r="S1" s="842"/>
      <c r="T1" s="842"/>
      <c r="U1" s="842"/>
      <c r="V1" s="842"/>
      <c r="W1" s="842"/>
      <c r="X1" s="842"/>
      <c r="Y1" s="842"/>
      <c r="Z1" s="842"/>
      <c r="AA1" s="842"/>
      <c r="AB1" s="841"/>
      <c r="AC1" s="841"/>
      <c r="AD1" s="841"/>
    </row>
    <row r="2" spans="2:31" s="844" customFormat="1">
      <c r="B2" s="845"/>
      <c r="C2" s="846"/>
      <c r="D2" s="847"/>
      <c r="E2" s="869"/>
      <c r="F2" s="845"/>
      <c r="G2" s="845"/>
      <c r="H2" s="845"/>
      <c r="I2" s="845"/>
      <c r="J2" s="845"/>
      <c r="K2" s="2866"/>
      <c r="L2" s="2866"/>
      <c r="M2" s="2866"/>
      <c r="N2" s="2866"/>
      <c r="O2" s="2866"/>
      <c r="P2" s="2866"/>
      <c r="Q2" s="2866"/>
      <c r="R2" s="2866"/>
      <c r="S2" s="2866"/>
      <c r="T2" s="2866"/>
      <c r="U2" s="2866"/>
      <c r="V2" s="2866"/>
      <c r="W2" s="2866"/>
      <c r="X2" s="2866"/>
      <c r="Y2" s="2866"/>
      <c r="Z2" s="2866"/>
      <c r="AA2" s="2866"/>
      <c r="AB2" s="2866"/>
      <c r="AC2" s="2866"/>
      <c r="AD2" s="2866"/>
    </row>
    <row r="3" spans="2:31" s="844" customFormat="1">
      <c r="B3" s="845"/>
      <c r="C3" s="846"/>
      <c r="D3" s="845"/>
      <c r="E3" s="869"/>
      <c r="F3" s="845"/>
      <c r="G3" s="845"/>
      <c r="H3" s="845"/>
      <c r="I3" s="845"/>
      <c r="J3" s="845"/>
      <c r="K3" s="2866"/>
      <c r="L3" s="2866"/>
      <c r="M3" s="2866"/>
      <c r="N3" s="2866"/>
      <c r="O3" s="2866"/>
      <c r="P3" s="2866"/>
      <c r="Q3" s="2866"/>
      <c r="R3" s="2866"/>
      <c r="S3" s="2866"/>
      <c r="T3" s="2866"/>
      <c r="U3" s="2866"/>
      <c r="V3" s="2866"/>
      <c r="W3" s="2866"/>
      <c r="X3" s="2866"/>
      <c r="Y3" s="2866"/>
      <c r="Z3" s="2866"/>
      <c r="AA3" s="2866"/>
      <c r="AB3" s="2866"/>
      <c r="AC3" s="2866"/>
      <c r="AD3" s="2866"/>
    </row>
    <row r="4" spans="2:31" s="844" customFormat="1">
      <c r="B4" s="845"/>
      <c r="C4" s="846"/>
      <c r="D4" s="847"/>
      <c r="E4" s="869"/>
      <c r="F4" s="845"/>
      <c r="G4" s="845"/>
      <c r="H4" s="845"/>
      <c r="I4" s="845"/>
      <c r="J4" s="845"/>
      <c r="K4" s="2866"/>
      <c r="L4" s="2866"/>
      <c r="M4" s="2866"/>
      <c r="N4" s="2866"/>
      <c r="O4" s="2866"/>
      <c r="P4" s="2866"/>
      <c r="Q4" s="2866"/>
      <c r="R4" s="2866"/>
      <c r="S4" s="2866"/>
      <c r="T4" s="2866"/>
      <c r="U4" s="2866"/>
      <c r="V4" s="2866"/>
      <c r="W4" s="2866"/>
      <c r="X4" s="2866"/>
      <c r="Y4" s="2866"/>
      <c r="Z4" s="2866"/>
      <c r="AA4" s="2866"/>
      <c r="AB4" s="2866"/>
      <c r="AC4" s="2866"/>
      <c r="AD4" s="2866"/>
    </row>
    <row r="5" spans="2:31" s="844" customFormat="1" ht="21" thickBot="1">
      <c r="B5" s="845"/>
      <c r="C5" s="846"/>
      <c r="D5" s="848"/>
      <c r="E5" s="870"/>
      <c r="F5" s="848"/>
      <c r="G5" s="848"/>
      <c r="H5" s="848"/>
      <c r="I5" s="848"/>
      <c r="J5" s="848"/>
      <c r="K5" s="2866"/>
      <c r="L5" s="2866"/>
      <c r="M5" s="2866"/>
      <c r="N5" s="2866"/>
      <c r="O5" s="2866"/>
      <c r="P5" s="2866"/>
      <c r="Q5" s="2866"/>
      <c r="R5" s="2866"/>
      <c r="S5" s="2866"/>
      <c r="T5" s="2866"/>
      <c r="U5" s="2866"/>
      <c r="V5" s="2866"/>
      <c r="W5" s="2866"/>
      <c r="X5" s="2866"/>
      <c r="Y5" s="2866"/>
      <c r="Z5" s="2866"/>
      <c r="AA5" s="2866"/>
      <c r="AB5" s="2866"/>
      <c r="AC5" s="2866"/>
      <c r="AD5" s="2866"/>
    </row>
    <row r="6" spans="2:31" s="844" customFormat="1" ht="21.5" thickTop="1" thickBot="1">
      <c r="B6" s="845"/>
      <c r="C6" s="846"/>
      <c r="D6" s="845"/>
      <c r="E6" s="869"/>
      <c r="F6" s="845"/>
      <c r="G6" s="845"/>
      <c r="H6" s="845"/>
      <c r="I6" s="845"/>
      <c r="J6" s="845"/>
      <c r="K6" s="843"/>
      <c r="L6" s="843"/>
      <c r="M6" s="843"/>
      <c r="N6" s="843"/>
      <c r="O6" s="843"/>
      <c r="P6" s="843"/>
      <c r="Q6" s="843"/>
      <c r="R6" s="843"/>
      <c r="S6" s="843"/>
      <c r="T6" s="843"/>
      <c r="U6" s="843"/>
      <c r="V6" s="843"/>
      <c r="W6" s="843"/>
      <c r="X6" s="843"/>
      <c r="Y6" s="843"/>
      <c r="Z6" s="843"/>
      <c r="AA6" s="843"/>
      <c r="AB6" s="843"/>
      <c r="AC6" s="843"/>
      <c r="AD6" s="843"/>
    </row>
    <row r="7" spans="2:31" s="844" customFormat="1" ht="32.5">
      <c r="B7" s="1961"/>
      <c r="C7" s="1954" t="s">
        <v>0</v>
      </c>
      <c r="D7" s="1150"/>
      <c r="E7" s="1955"/>
      <c r="F7" s="1150"/>
      <c r="G7" s="1150"/>
      <c r="H7" s="1150"/>
      <c r="I7" s="1150"/>
      <c r="J7" s="1150"/>
      <c r="K7" s="1151"/>
      <c r="L7" s="1150"/>
      <c r="M7" s="1150"/>
      <c r="N7" s="1150"/>
      <c r="O7" s="1150"/>
      <c r="P7" s="1150"/>
      <c r="Q7" s="1150"/>
      <c r="R7" s="1150"/>
      <c r="S7" s="1150"/>
      <c r="T7" s="1150"/>
      <c r="U7" s="1150"/>
      <c r="V7" s="1150"/>
      <c r="W7" s="1150"/>
      <c r="X7" s="1150"/>
      <c r="Y7" s="1152"/>
      <c r="Z7" s="2867" t="s">
        <v>638</v>
      </c>
      <c r="AA7" s="2868"/>
      <c r="AB7" s="2868"/>
      <c r="AC7" s="2869"/>
    </row>
    <row r="8" spans="2:31" s="844" customFormat="1" ht="15.75" customHeight="1" thickBot="1">
      <c r="B8" s="1962"/>
      <c r="C8" s="1964"/>
      <c r="D8" s="1959"/>
      <c r="E8" s="300"/>
      <c r="F8" s="1959"/>
      <c r="G8" s="1959"/>
      <c r="H8" s="1959"/>
      <c r="I8" s="1959"/>
      <c r="J8" s="1959"/>
      <c r="K8" s="1960"/>
      <c r="L8" s="1959"/>
      <c r="M8" s="1959"/>
      <c r="N8" s="1959"/>
      <c r="O8" s="1959"/>
      <c r="P8" s="1959"/>
      <c r="Q8" s="1959"/>
      <c r="R8" s="1959"/>
      <c r="S8" s="1959"/>
      <c r="T8" s="1959"/>
      <c r="U8" s="1959"/>
      <c r="V8" s="1959"/>
      <c r="W8" s="1959"/>
      <c r="X8" s="1959"/>
      <c r="Y8" s="1965"/>
      <c r="Z8" s="2870" t="s">
        <v>2067</v>
      </c>
      <c r="AA8" s="2263"/>
      <c r="AB8" s="2263"/>
      <c r="AC8" s="2871"/>
      <c r="AE8" s="844" t="str">
        <f>RIGHT(AB10,2)</f>
        <v/>
      </c>
    </row>
    <row r="9" spans="2:31" s="844" customFormat="1" ht="27.75" customHeight="1">
      <c r="B9" s="1962"/>
      <c r="C9" s="2862" t="s">
        <v>1298</v>
      </c>
      <c r="D9" s="2863"/>
      <c r="E9" s="2863"/>
      <c r="F9" s="2863"/>
      <c r="G9" s="2863"/>
      <c r="H9" s="2863"/>
      <c r="I9" s="2863"/>
      <c r="J9" s="1966"/>
      <c r="K9" s="1967"/>
      <c r="L9" s="1966"/>
      <c r="M9" s="1966"/>
      <c r="N9" s="1966"/>
      <c r="O9" s="1966"/>
      <c r="P9" s="1966"/>
      <c r="Q9" s="1966"/>
      <c r="R9" s="1966"/>
      <c r="S9" s="1966"/>
      <c r="T9" s="1966"/>
      <c r="U9" s="1966"/>
      <c r="V9" s="1966"/>
      <c r="W9" s="1966"/>
      <c r="X9" s="1966"/>
      <c r="Y9" s="1968"/>
      <c r="Z9" s="292"/>
      <c r="AA9" s="292"/>
      <c r="AB9" s="2872" t="s">
        <v>3</v>
      </c>
      <c r="AC9" s="2871"/>
    </row>
    <row r="10" spans="2:31" s="844" customFormat="1" ht="21" customHeight="1" thickBot="1">
      <c r="B10" s="1963"/>
      <c r="C10" s="2864"/>
      <c r="D10" s="2865"/>
      <c r="E10" s="2865"/>
      <c r="F10" s="2865"/>
      <c r="G10" s="2865"/>
      <c r="H10" s="2865"/>
      <c r="I10" s="2865"/>
      <c r="J10" s="1956"/>
      <c r="K10" s="1957"/>
      <c r="L10" s="1956"/>
      <c r="M10" s="1956"/>
      <c r="N10" s="1956"/>
      <c r="O10" s="1956"/>
      <c r="P10" s="1956"/>
      <c r="Q10" s="1956"/>
      <c r="R10" s="1956"/>
      <c r="S10" s="1956"/>
      <c r="T10" s="1956"/>
      <c r="U10" s="1956"/>
      <c r="V10" s="1956"/>
      <c r="W10" s="1956"/>
      <c r="X10" s="1956"/>
      <c r="Y10" s="1958"/>
      <c r="Z10" s="1956"/>
      <c r="AA10" s="1956"/>
      <c r="AB10" s="2873"/>
      <c r="AC10" s="2874"/>
      <c r="AE10" s="844" t="str">
        <f>+'Dirc. DAF'!AE8</f>
        <v/>
      </c>
    </row>
    <row r="11" spans="2:31" s="844" customFormat="1" ht="21" thickBot="1">
      <c r="B11" s="845"/>
      <c r="C11" s="849"/>
      <c r="D11" s="849"/>
      <c r="E11" s="850"/>
      <c r="F11" s="850"/>
      <c r="G11" s="850"/>
      <c r="H11" s="850"/>
      <c r="I11" s="850"/>
      <c r="J11" s="850"/>
      <c r="K11" s="850"/>
      <c r="L11" s="850"/>
      <c r="M11" s="850"/>
      <c r="N11" s="850"/>
      <c r="O11" s="850"/>
      <c r="P11" s="850"/>
      <c r="Q11" s="850"/>
      <c r="R11" s="850"/>
      <c r="S11" s="850"/>
      <c r="T11" s="851"/>
      <c r="U11" s="851"/>
      <c r="V11" s="843"/>
      <c r="W11" s="843"/>
      <c r="X11" s="843"/>
      <c r="Y11" s="843"/>
      <c r="Z11" s="843"/>
      <c r="AA11" s="843"/>
      <c r="AB11" s="843"/>
      <c r="AC11" s="843"/>
      <c r="AD11" s="843"/>
      <c r="AE11" s="844">
        <v>2</v>
      </c>
    </row>
    <row r="12" spans="2:31" s="844" customFormat="1" ht="21" customHeight="1" thickBot="1">
      <c r="B12" s="2154" t="s">
        <v>4</v>
      </c>
      <c r="C12" s="2353"/>
      <c r="D12" s="2354"/>
      <c r="E12" s="1953" t="str">
        <f>VLOOKUP(B12,Hoja2!Q3:R8,2,0)</f>
        <v xml:space="preserve"> Modernización de la gestión financiera, administrativa y comercial</v>
      </c>
      <c r="F12" s="41"/>
      <c r="G12" s="852"/>
      <c r="H12" s="852"/>
      <c r="I12" s="852"/>
      <c r="J12" s="852"/>
      <c r="K12" s="852"/>
      <c r="L12" s="852"/>
      <c r="M12" s="852"/>
      <c r="N12" s="852"/>
      <c r="O12" s="852"/>
      <c r="P12" s="852"/>
      <c r="Q12" s="852"/>
      <c r="R12" s="852"/>
      <c r="S12" s="852"/>
      <c r="T12" s="852"/>
      <c r="U12" s="852"/>
      <c r="V12" s="852"/>
      <c r="W12" s="852"/>
      <c r="X12" s="852"/>
      <c r="Y12" s="852"/>
      <c r="Z12" s="852"/>
      <c r="AA12" s="852"/>
      <c r="AB12" s="852"/>
      <c r="AC12" s="853"/>
      <c r="AD12" s="854"/>
    </row>
    <row r="13" spans="2:31" s="844" customFormat="1" ht="21" thickBot="1">
      <c r="B13" s="855"/>
      <c r="C13" s="851"/>
      <c r="D13" s="856"/>
      <c r="E13" s="856"/>
      <c r="R13" s="850"/>
      <c r="S13" s="850"/>
      <c r="T13" s="851"/>
      <c r="U13" s="851"/>
      <c r="V13" s="843"/>
      <c r="W13" s="843"/>
      <c r="X13" s="843"/>
      <c r="Y13" s="843"/>
      <c r="Z13" s="843"/>
      <c r="AA13" s="843"/>
      <c r="AB13" s="843"/>
      <c r="AC13" s="843"/>
      <c r="AD13" s="843"/>
    </row>
    <row r="14" spans="2:31" s="844" customFormat="1" ht="28.5" customHeight="1" thickBot="1">
      <c r="B14" s="2846" t="s">
        <v>1702</v>
      </c>
      <c r="C14" s="2847"/>
      <c r="D14" s="2847"/>
      <c r="E14" s="873" t="s">
        <v>1852</v>
      </c>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853"/>
      <c r="AD14" s="854"/>
    </row>
    <row r="15" spans="2:31" s="844" customFormat="1" ht="21" thickBot="1">
      <c r="B15" s="857"/>
      <c r="C15" s="841"/>
      <c r="D15" s="841"/>
      <c r="E15" s="842"/>
      <c r="F15" s="842"/>
      <c r="G15" s="842"/>
      <c r="H15" s="842"/>
      <c r="I15" s="847"/>
      <c r="J15" s="842"/>
      <c r="K15" s="843"/>
      <c r="L15" s="843"/>
      <c r="M15" s="843"/>
      <c r="N15" s="843"/>
      <c r="O15" s="843"/>
      <c r="P15" s="843"/>
      <c r="Q15" s="843"/>
      <c r="R15" s="842"/>
      <c r="S15" s="842"/>
      <c r="T15" s="842"/>
      <c r="U15" s="842"/>
      <c r="V15" s="842"/>
      <c r="W15" s="842"/>
      <c r="X15" s="842"/>
      <c r="Y15" s="843"/>
      <c r="Z15" s="843"/>
      <c r="AA15" s="841"/>
      <c r="AB15" s="841"/>
      <c r="AC15" s="841"/>
    </row>
    <row r="16" spans="2:31" ht="21" thickTop="1">
      <c r="B16" s="2848" t="str">
        <f>+C9</f>
        <v>DIRECCIÓN DE RECURSOS HUMANOS</v>
      </c>
      <c r="C16" s="2849"/>
      <c r="D16" s="2849"/>
      <c r="E16" s="2849"/>
      <c r="F16" s="2849"/>
      <c r="G16" s="2849"/>
      <c r="H16" s="2849"/>
      <c r="I16" s="2849"/>
      <c r="J16" s="2849"/>
      <c r="K16" s="2849"/>
      <c r="L16" s="2849"/>
      <c r="M16" s="2849"/>
      <c r="N16" s="2849"/>
      <c r="O16" s="858"/>
      <c r="P16" s="858"/>
      <c r="Q16" s="858"/>
      <c r="R16" s="858"/>
      <c r="S16" s="858"/>
      <c r="T16" s="858"/>
      <c r="U16" s="858"/>
      <c r="V16" s="858"/>
      <c r="W16" s="858"/>
      <c r="X16" s="858"/>
      <c r="Y16" s="858"/>
      <c r="Z16" s="858"/>
      <c r="AA16" s="858"/>
      <c r="AB16" s="858"/>
      <c r="AC16" s="859"/>
    </row>
    <row r="17" spans="1:40" ht="21" thickBot="1">
      <c r="B17" s="2850"/>
      <c r="C17" s="2851"/>
      <c r="D17" s="2851"/>
      <c r="E17" s="2851"/>
      <c r="F17" s="2851"/>
      <c r="G17" s="2851"/>
      <c r="H17" s="2851"/>
      <c r="I17" s="2851"/>
      <c r="J17" s="2851"/>
      <c r="K17" s="2851"/>
      <c r="L17" s="2851"/>
      <c r="M17" s="2851"/>
      <c r="N17" s="2851"/>
      <c r="O17" s="861"/>
      <c r="P17" s="861"/>
      <c r="Q17" s="861"/>
      <c r="R17" s="861"/>
      <c r="S17" s="861"/>
      <c r="T17" s="861"/>
      <c r="U17" s="861"/>
      <c r="V17" s="861"/>
      <c r="W17" s="861"/>
      <c r="X17" s="861"/>
      <c r="Y17" s="861"/>
      <c r="Z17" s="861"/>
      <c r="AA17" s="861"/>
      <c r="AB17" s="861"/>
      <c r="AC17" s="862"/>
      <c r="AE17" s="875"/>
      <c r="AF17" s="875"/>
      <c r="AG17" s="875"/>
      <c r="AH17" s="875"/>
      <c r="AI17" s="875"/>
      <c r="AJ17" s="875"/>
      <c r="AK17" s="875"/>
      <c r="AL17" s="875"/>
      <c r="AM17" s="875"/>
      <c r="AN17" s="875"/>
    </row>
    <row r="18" spans="1:40" ht="21.5" thickTop="1" thickBot="1">
      <c r="A18" s="860" t="s">
        <v>7</v>
      </c>
      <c r="B18" s="2852"/>
      <c r="C18" s="2853"/>
      <c r="D18" s="2853"/>
      <c r="E18" s="2853"/>
      <c r="F18" s="2853"/>
      <c r="G18" s="2853"/>
      <c r="H18" s="2853"/>
      <c r="I18" s="2853"/>
      <c r="J18" s="2853"/>
      <c r="K18" s="2853"/>
      <c r="L18" s="2853"/>
      <c r="M18" s="2853"/>
      <c r="N18" s="2853"/>
      <c r="O18" s="2853"/>
      <c r="P18" s="2853"/>
      <c r="Q18" s="2853"/>
      <c r="R18" s="2853"/>
      <c r="S18" s="2853"/>
      <c r="T18" s="2853"/>
      <c r="U18" s="2853"/>
      <c r="V18" s="2853"/>
      <c r="W18" s="2853"/>
      <c r="X18" s="2853"/>
      <c r="Y18" s="2853"/>
      <c r="Z18" s="2853"/>
      <c r="AA18" s="2853"/>
      <c r="AB18" s="2853"/>
      <c r="AC18" s="2854"/>
      <c r="AE18" s="875"/>
      <c r="AF18" s="875"/>
      <c r="AG18" s="875"/>
      <c r="AH18" s="875"/>
      <c r="AI18" s="875"/>
      <c r="AJ18" s="875"/>
      <c r="AK18" s="875"/>
      <c r="AL18" s="875"/>
      <c r="AM18" s="875"/>
      <c r="AN18" s="875"/>
    </row>
    <row r="19" spans="1:40" s="1041" customFormat="1" ht="33.75" customHeight="1" thickBot="1">
      <c r="B19" s="1939" t="s">
        <v>8</v>
      </c>
      <c r="C19" s="2855" t="s">
        <v>9</v>
      </c>
      <c r="D19" s="2856"/>
      <c r="E19" s="2856"/>
      <c r="F19" s="2856"/>
      <c r="G19" s="2856"/>
      <c r="H19" s="2856"/>
      <c r="I19" s="2856"/>
      <c r="J19" s="2856"/>
      <c r="K19" s="2856"/>
      <c r="L19" s="2856"/>
      <c r="M19" s="2856"/>
      <c r="N19" s="2856"/>
      <c r="O19" s="2856"/>
      <c r="P19" s="2856"/>
      <c r="Q19" s="2856"/>
      <c r="R19" s="2856"/>
      <c r="S19" s="2856"/>
      <c r="T19" s="2856"/>
      <c r="U19" s="2856"/>
      <c r="V19" s="2856"/>
      <c r="W19" s="2857"/>
      <c r="X19" s="2858" t="s">
        <v>10</v>
      </c>
      <c r="Y19" s="2859"/>
      <c r="Z19" s="2859"/>
      <c r="AA19" s="2859"/>
      <c r="AB19" s="2860" t="s">
        <v>11</v>
      </c>
      <c r="AC19" s="2861"/>
      <c r="AE19" s="1042"/>
      <c r="AF19" s="1042"/>
      <c r="AG19" s="1042"/>
      <c r="AH19" s="1042"/>
      <c r="AI19" s="1042"/>
      <c r="AJ19" s="1042"/>
      <c r="AK19" s="1042"/>
      <c r="AL19" s="1042"/>
      <c r="AM19" s="1042"/>
      <c r="AN19" s="1042"/>
    </row>
    <row r="20" spans="1:40" ht="70.5" customHeight="1" thickBot="1">
      <c r="B20" s="1043" t="s">
        <v>12</v>
      </c>
      <c r="C20" s="2845" t="s">
        <v>13</v>
      </c>
      <c r="D20" s="2838"/>
      <c r="E20" s="1044" t="s">
        <v>14</v>
      </c>
      <c r="F20" s="1044" t="s">
        <v>15</v>
      </c>
      <c r="G20" s="1044" t="s">
        <v>16</v>
      </c>
      <c r="H20" s="1044" t="s">
        <v>17</v>
      </c>
      <c r="I20" s="1044" t="s">
        <v>18</v>
      </c>
      <c r="J20" s="1044" t="s">
        <v>19</v>
      </c>
      <c r="K20" s="1045" t="s">
        <v>20</v>
      </c>
      <c r="L20" s="2836" t="s">
        <v>21</v>
      </c>
      <c r="M20" s="2837"/>
      <c r="N20" s="2838"/>
      <c r="O20" s="2836" t="s">
        <v>22</v>
      </c>
      <c r="P20" s="2837"/>
      <c r="Q20" s="2838"/>
      <c r="R20" s="2836" t="s">
        <v>23</v>
      </c>
      <c r="S20" s="2837"/>
      <c r="T20" s="2838"/>
      <c r="U20" s="2836" t="s">
        <v>24</v>
      </c>
      <c r="V20" s="2837"/>
      <c r="W20" s="2838"/>
      <c r="X20" s="1046" t="s">
        <v>25</v>
      </c>
      <c r="Y20" s="1046" t="s">
        <v>26</v>
      </c>
      <c r="Z20" s="1046" t="s">
        <v>27</v>
      </c>
      <c r="AA20" s="1046" t="s">
        <v>28</v>
      </c>
      <c r="AB20" s="1046" t="s">
        <v>29</v>
      </c>
      <c r="AC20" s="1047" t="s">
        <v>30</v>
      </c>
      <c r="AE20" s="875"/>
      <c r="AF20" s="875"/>
      <c r="AG20" s="875"/>
      <c r="AH20" s="875"/>
      <c r="AI20" s="875"/>
      <c r="AJ20" s="875"/>
      <c r="AK20" s="875"/>
      <c r="AL20" s="875"/>
      <c r="AM20" s="875"/>
      <c r="AN20" s="875"/>
    </row>
    <row r="21" spans="1:40" s="863" customFormat="1" ht="111" customHeight="1">
      <c r="B21" s="1940" t="s">
        <v>1853</v>
      </c>
      <c r="C21" s="2839" t="s">
        <v>1854</v>
      </c>
      <c r="D21" s="2839"/>
      <c r="E21" s="1011" t="s">
        <v>1855</v>
      </c>
      <c r="F21" s="1012">
        <v>0.6</v>
      </c>
      <c r="G21" s="1039" t="s">
        <v>32</v>
      </c>
      <c r="H21" s="1039" t="s">
        <v>404</v>
      </c>
      <c r="I21" s="1013" t="s">
        <v>1968</v>
      </c>
      <c r="J21" s="1014" t="s">
        <v>1856</v>
      </c>
      <c r="K21" s="1015">
        <v>0.85</v>
      </c>
      <c r="L21" s="2840">
        <f>SUM(L22:N24)/SUM(L22:W24)</f>
        <v>0.2</v>
      </c>
      <c r="M21" s="2841"/>
      <c r="N21" s="2841"/>
      <c r="O21" s="2842">
        <f>SUM(L22:Q24)/SUM(L22:W24)</f>
        <v>0.51428571428571423</v>
      </c>
      <c r="P21" s="2841"/>
      <c r="Q21" s="2841"/>
      <c r="R21" s="2843">
        <f>SUM(L22:T24)/SUM(L22:W24)</f>
        <v>0.82857142857142863</v>
      </c>
      <c r="S21" s="2841"/>
      <c r="T21" s="2841"/>
      <c r="U21" s="2844">
        <f>SUM(L22:W24)/SUM(L22:W24)</f>
        <v>1</v>
      </c>
      <c r="V21" s="2841"/>
      <c r="W21" s="2841"/>
      <c r="X21" s="1038" t="s">
        <v>1974</v>
      </c>
      <c r="Y21" s="1016" t="s">
        <v>77</v>
      </c>
      <c r="Z21" s="1016" t="s">
        <v>78</v>
      </c>
      <c r="AA21" s="1038" t="s">
        <v>1975</v>
      </c>
      <c r="AB21" s="1016">
        <f>SUM(AB22:AB24)</f>
        <v>650000</v>
      </c>
      <c r="AC21" s="1017" t="s">
        <v>1857</v>
      </c>
      <c r="AE21" s="876"/>
      <c r="AF21" s="876"/>
      <c r="AG21" s="876"/>
      <c r="AH21" s="876"/>
      <c r="AI21" s="876"/>
      <c r="AJ21" s="876"/>
      <c r="AK21" s="876"/>
      <c r="AL21" s="876"/>
      <c r="AM21" s="876"/>
      <c r="AN21" s="876"/>
    </row>
    <row r="22" spans="1:40" s="863" customFormat="1" ht="84.75" hidden="1" customHeight="1" outlineLevel="1">
      <c r="B22" s="1941"/>
      <c r="C22" s="2831" t="s">
        <v>474</v>
      </c>
      <c r="D22" s="866" t="s">
        <v>1858</v>
      </c>
      <c r="E22" s="867" t="s">
        <v>1859</v>
      </c>
      <c r="F22" s="868">
        <v>0</v>
      </c>
      <c r="G22" s="941" t="s">
        <v>32</v>
      </c>
      <c r="H22" s="941" t="s">
        <v>404</v>
      </c>
      <c r="I22" s="865" t="s">
        <v>1860</v>
      </c>
      <c r="J22" s="865" t="str">
        <f>+J21</f>
        <v>RRHH, Direcciones, MAP</v>
      </c>
      <c r="K22" s="1937">
        <f>SUM(L22:W22)</f>
        <v>29</v>
      </c>
      <c r="L22" s="1937">
        <v>2</v>
      </c>
      <c r="M22" s="1937">
        <v>2</v>
      </c>
      <c r="N22" s="1937">
        <v>2</v>
      </c>
      <c r="O22" s="1937">
        <v>2</v>
      </c>
      <c r="P22" s="1937">
        <v>3</v>
      </c>
      <c r="Q22" s="1937">
        <v>4</v>
      </c>
      <c r="R22" s="1937">
        <v>2</v>
      </c>
      <c r="S22" s="1937">
        <v>3</v>
      </c>
      <c r="T22" s="1937">
        <v>4</v>
      </c>
      <c r="U22" s="1937">
        <v>3</v>
      </c>
      <c r="V22" s="1937">
        <v>2</v>
      </c>
      <c r="W22" s="1937">
        <v>0</v>
      </c>
      <c r="X22" s="866" t="s">
        <v>1861</v>
      </c>
      <c r="Y22" s="817" t="s">
        <v>77</v>
      </c>
      <c r="Z22" s="817" t="s">
        <v>78</v>
      </c>
      <c r="AA22" s="866" t="s">
        <v>1862</v>
      </c>
      <c r="AB22" s="1938">
        <v>650000</v>
      </c>
      <c r="AC22" s="1040"/>
      <c r="AE22" s="876"/>
      <c r="AF22" s="876"/>
      <c r="AG22" s="876"/>
      <c r="AH22" s="876"/>
      <c r="AI22" s="876"/>
      <c r="AJ22" s="876"/>
      <c r="AK22" s="876"/>
      <c r="AL22" s="876"/>
      <c r="AM22" s="876"/>
      <c r="AN22" s="876"/>
    </row>
    <row r="23" spans="1:40" s="863" customFormat="1" ht="84.75" hidden="1" customHeight="1" outlineLevel="1">
      <c r="B23" s="1941"/>
      <c r="C23" s="2831"/>
      <c r="D23" s="866" t="s">
        <v>1863</v>
      </c>
      <c r="E23" s="867" t="s">
        <v>1864</v>
      </c>
      <c r="F23" s="868">
        <v>0</v>
      </c>
      <c r="G23" s="941" t="s">
        <v>32</v>
      </c>
      <c r="H23" s="941" t="s">
        <v>404</v>
      </c>
      <c r="I23" s="865" t="s">
        <v>1865</v>
      </c>
      <c r="J23" s="865" t="str">
        <f t="shared" ref="J23:J24" si="0">+J22</f>
        <v>RRHH, Direcciones, MAP</v>
      </c>
      <c r="K23" s="1937">
        <f t="shared" ref="K23:K24" si="1">SUM(L23:W23)</f>
        <v>4</v>
      </c>
      <c r="L23" s="1937">
        <v>0</v>
      </c>
      <c r="M23" s="1937">
        <v>0</v>
      </c>
      <c r="N23" s="1937">
        <v>1</v>
      </c>
      <c r="O23" s="1937">
        <v>0</v>
      </c>
      <c r="P23" s="1937">
        <v>0</v>
      </c>
      <c r="Q23" s="1937">
        <v>1</v>
      </c>
      <c r="R23" s="1937">
        <v>0</v>
      </c>
      <c r="S23" s="1937">
        <v>0</v>
      </c>
      <c r="T23" s="1937">
        <v>1</v>
      </c>
      <c r="U23" s="1937">
        <v>0</v>
      </c>
      <c r="V23" s="1937">
        <v>0</v>
      </c>
      <c r="W23" s="1937">
        <v>1</v>
      </c>
      <c r="X23" s="866" t="s">
        <v>1866</v>
      </c>
      <c r="Y23" s="817" t="s">
        <v>77</v>
      </c>
      <c r="Z23" s="817" t="s">
        <v>78</v>
      </c>
      <c r="AA23" s="866" t="s">
        <v>1867</v>
      </c>
      <c r="AB23" s="1938">
        <v>0</v>
      </c>
      <c r="AC23" s="1040"/>
      <c r="AE23" s="876"/>
      <c r="AF23" s="876"/>
      <c r="AG23" s="876"/>
      <c r="AH23" s="876"/>
      <c r="AI23" s="876"/>
      <c r="AJ23" s="876"/>
      <c r="AK23" s="876"/>
      <c r="AL23" s="876"/>
      <c r="AM23" s="876"/>
      <c r="AN23" s="876"/>
    </row>
    <row r="24" spans="1:40" s="863" customFormat="1" ht="84.75" hidden="1" customHeight="1" outlineLevel="1">
      <c r="B24" s="1941"/>
      <c r="C24" s="2831"/>
      <c r="D24" s="866" t="s">
        <v>1868</v>
      </c>
      <c r="E24" s="867" t="s">
        <v>1869</v>
      </c>
      <c r="F24" s="868">
        <v>0</v>
      </c>
      <c r="G24" s="941" t="s">
        <v>32</v>
      </c>
      <c r="H24" s="941" t="s">
        <v>404</v>
      </c>
      <c r="I24" s="865" t="s">
        <v>1870</v>
      </c>
      <c r="J24" s="865" t="str">
        <f t="shared" si="0"/>
        <v>RRHH, Direcciones, MAP</v>
      </c>
      <c r="K24" s="1937">
        <f t="shared" si="1"/>
        <v>2</v>
      </c>
      <c r="L24" s="1937">
        <v>0</v>
      </c>
      <c r="M24" s="1937">
        <v>0</v>
      </c>
      <c r="N24" s="1937">
        <v>0</v>
      </c>
      <c r="O24" s="1937">
        <v>0</v>
      </c>
      <c r="P24" s="1937">
        <v>1</v>
      </c>
      <c r="Q24" s="1937">
        <v>0</v>
      </c>
      <c r="R24" s="1937">
        <v>0</v>
      </c>
      <c r="S24" s="1937">
        <v>0</v>
      </c>
      <c r="T24" s="1937">
        <v>1</v>
      </c>
      <c r="U24" s="1937">
        <v>0</v>
      </c>
      <c r="V24" s="1937">
        <v>0</v>
      </c>
      <c r="W24" s="1937">
        <v>0</v>
      </c>
      <c r="X24" s="866" t="s">
        <v>1871</v>
      </c>
      <c r="Y24" s="817" t="s">
        <v>77</v>
      </c>
      <c r="Z24" s="817" t="s">
        <v>78</v>
      </c>
      <c r="AA24" s="866" t="s">
        <v>1867</v>
      </c>
      <c r="AB24" s="1938">
        <v>0</v>
      </c>
      <c r="AC24" s="1040"/>
      <c r="AE24" s="876"/>
      <c r="AF24" s="876"/>
      <c r="AG24" s="876"/>
      <c r="AH24" s="876"/>
      <c r="AI24" s="876"/>
      <c r="AJ24" s="876"/>
      <c r="AK24" s="876"/>
      <c r="AL24" s="876"/>
      <c r="AM24" s="876"/>
      <c r="AN24" s="876"/>
    </row>
    <row r="25" spans="1:40" s="863" customFormat="1" ht="120.75" customHeight="1" collapsed="1">
      <c r="B25" s="1976" t="s">
        <v>1872</v>
      </c>
      <c r="C25" s="2827" t="s">
        <v>1873</v>
      </c>
      <c r="D25" s="2834"/>
      <c r="E25" s="707" t="s">
        <v>1874</v>
      </c>
      <c r="F25" s="949">
        <v>0.65</v>
      </c>
      <c r="G25" s="982" t="s">
        <v>32</v>
      </c>
      <c r="H25" s="982" t="s">
        <v>404</v>
      </c>
      <c r="I25" s="709" t="s">
        <v>1969</v>
      </c>
      <c r="J25" s="950" t="s">
        <v>1875</v>
      </c>
      <c r="K25" s="951">
        <v>0.8</v>
      </c>
      <c r="L25" s="2828">
        <f>SUM(L26:N28)/SUM(L26:W28)</f>
        <v>9.0909090909090912E-2</v>
      </c>
      <c r="M25" s="2825"/>
      <c r="N25" s="2825"/>
      <c r="O25" s="2829">
        <f>SUM(L26:Q28)/SUM(L26:W28)</f>
        <v>0.36363636363636365</v>
      </c>
      <c r="P25" s="2825"/>
      <c r="Q25" s="2825"/>
      <c r="R25" s="2830">
        <f>SUM(L26:T28)/SUM(L26:W28)</f>
        <v>0.63636363636363635</v>
      </c>
      <c r="S25" s="2825"/>
      <c r="T25" s="2825"/>
      <c r="U25" s="2824">
        <f>SUM(L26:W28)/SUM(L26:W28)</f>
        <v>1</v>
      </c>
      <c r="V25" s="2835"/>
      <c r="W25" s="2835"/>
      <c r="X25" s="1048" t="s">
        <v>1976</v>
      </c>
      <c r="Y25" s="952" t="s">
        <v>77</v>
      </c>
      <c r="Z25" s="952" t="s">
        <v>78</v>
      </c>
      <c r="AA25" s="1048" t="s">
        <v>1977</v>
      </c>
      <c r="AB25" s="952">
        <f>SUM(AB26:AB28)</f>
        <v>7000000</v>
      </c>
      <c r="AC25" s="1020" t="s">
        <v>1857</v>
      </c>
      <c r="AE25" s="876"/>
      <c r="AF25" s="876"/>
      <c r="AG25" s="876"/>
      <c r="AH25" s="876"/>
      <c r="AI25" s="876"/>
      <c r="AJ25" s="876"/>
      <c r="AK25" s="876"/>
      <c r="AL25" s="876"/>
      <c r="AM25" s="876"/>
      <c r="AN25" s="876"/>
    </row>
    <row r="26" spans="1:40" s="863" customFormat="1" ht="84.75" hidden="1" customHeight="1" outlineLevel="1">
      <c r="B26" s="1941"/>
      <c r="C26" s="2831" t="s">
        <v>474</v>
      </c>
      <c r="D26" s="866" t="s">
        <v>1876</v>
      </c>
      <c r="E26" s="867" t="s">
        <v>1877</v>
      </c>
      <c r="F26" s="868">
        <v>0</v>
      </c>
      <c r="G26" s="941" t="s">
        <v>32</v>
      </c>
      <c r="H26" s="941" t="s">
        <v>404</v>
      </c>
      <c r="I26" s="865" t="s">
        <v>1878</v>
      </c>
      <c r="J26" s="865" t="s">
        <v>1875</v>
      </c>
      <c r="K26" s="1937">
        <f>SUM(L26:W26)</f>
        <v>5</v>
      </c>
      <c r="L26" s="1937">
        <v>0</v>
      </c>
      <c r="M26" s="1937">
        <v>0</v>
      </c>
      <c r="N26" s="1937">
        <v>1</v>
      </c>
      <c r="O26" s="1937">
        <v>0</v>
      </c>
      <c r="P26" s="1937">
        <v>0</v>
      </c>
      <c r="Q26" s="1937">
        <v>1</v>
      </c>
      <c r="R26" s="1937">
        <v>0</v>
      </c>
      <c r="S26" s="1937">
        <v>0</v>
      </c>
      <c r="T26" s="1937">
        <v>1</v>
      </c>
      <c r="U26" s="1937">
        <v>0</v>
      </c>
      <c r="V26" s="1937">
        <v>0</v>
      </c>
      <c r="W26" s="1937">
        <v>2</v>
      </c>
      <c r="X26" s="866" t="s">
        <v>1879</v>
      </c>
      <c r="Y26" s="817" t="s">
        <v>77</v>
      </c>
      <c r="Z26" s="817" t="s">
        <v>78</v>
      </c>
      <c r="AA26" s="866" t="s">
        <v>1880</v>
      </c>
      <c r="AB26" s="1938">
        <v>6500000</v>
      </c>
      <c r="AC26" s="1040"/>
      <c r="AE26" s="876"/>
      <c r="AF26" s="876"/>
      <c r="AG26" s="876"/>
      <c r="AH26" s="876"/>
      <c r="AI26" s="876"/>
      <c r="AJ26" s="876"/>
      <c r="AK26" s="876"/>
      <c r="AL26" s="876"/>
      <c r="AM26" s="876"/>
      <c r="AN26" s="876"/>
    </row>
    <row r="27" spans="1:40" s="863" customFormat="1" ht="84.75" hidden="1" customHeight="1" outlineLevel="1">
      <c r="B27" s="1941"/>
      <c r="C27" s="2831"/>
      <c r="D27" s="866" t="s">
        <v>1881</v>
      </c>
      <c r="E27" s="867" t="s">
        <v>1882</v>
      </c>
      <c r="F27" s="868">
        <v>0</v>
      </c>
      <c r="G27" s="941" t="s">
        <v>32</v>
      </c>
      <c r="H27" s="941" t="s">
        <v>404</v>
      </c>
      <c r="I27" s="865" t="s">
        <v>1883</v>
      </c>
      <c r="J27" s="865" t="s">
        <v>1875</v>
      </c>
      <c r="K27" s="1937">
        <f t="shared" ref="K27:K28" si="2">SUM(L27:W27)</f>
        <v>3</v>
      </c>
      <c r="L27" s="1937">
        <v>0</v>
      </c>
      <c r="M27" s="1937">
        <v>0</v>
      </c>
      <c r="N27" s="1937">
        <v>0</v>
      </c>
      <c r="O27" s="1937">
        <v>0</v>
      </c>
      <c r="P27" s="1937">
        <v>1</v>
      </c>
      <c r="Q27" s="1937">
        <v>0</v>
      </c>
      <c r="R27" s="1937">
        <v>0</v>
      </c>
      <c r="S27" s="1937">
        <v>1</v>
      </c>
      <c r="T27" s="1937">
        <v>0</v>
      </c>
      <c r="U27" s="1937">
        <v>0</v>
      </c>
      <c r="V27" s="1937">
        <v>1</v>
      </c>
      <c r="W27" s="1937">
        <v>0</v>
      </c>
      <c r="X27" s="866" t="s">
        <v>1884</v>
      </c>
      <c r="Y27" s="817" t="s">
        <v>77</v>
      </c>
      <c r="Z27" s="817" t="s">
        <v>78</v>
      </c>
      <c r="AA27" s="866" t="s">
        <v>1885</v>
      </c>
      <c r="AB27" s="1938">
        <v>300000</v>
      </c>
      <c r="AC27" s="1040"/>
      <c r="AE27" s="876"/>
      <c r="AF27" s="876"/>
      <c r="AG27" s="876"/>
      <c r="AH27" s="876"/>
      <c r="AI27" s="876"/>
      <c r="AJ27" s="876"/>
      <c r="AK27" s="876"/>
      <c r="AL27" s="876"/>
      <c r="AM27" s="876"/>
      <c r="AN27" s="876"/>
    </row>
    <row r="28" spans="1:40" s="863" customFormat="1" ht="84.75" hidden="1" customHeight="1" outlineLevel="1">
      <c r="B28" s="1941"/>
      <c r="C28" s="2831"/>
      <c r="D28" s="866" t="s">
        <v>1886</v>
      </c>
      <c r="E28" s="867" t="s">
        <v>1887</v>
      </c>
      <c r="F28" s="868">
        <v>0</v>
      </c>
      <c r="G28" s="941" t="s">
        <v>32</v>
      </c>
      <c r="H28" s="941" t="s">
        <v>404</v>
      </c>
      <c r="I28" s="865" t="s">
        <v>1888</v>
      </c>
      <c r="J28" s="865" t="s">
        <v>1875</v>
      </c>
      <c r="K28" s="1937">
        <f t="shared" si="2"/>
        <v>3</v>
      </c>
      <c r="L28" s="1937">
        <v>0</v>
      </c>
      <c r="M28" s="1937">
        <v>0</v>
      </c>
      <c r="N28" s="1937">
        <v>0</v>
      </c>
      <c r="O28" s="1937">
        <v>0</v>
      </c>
      <c r="P28" s="1937">
        <v>0</v>
      </c>
      <c r="Q28" s="1937">
        <v>1</v>
      </c>
      <c r="R28" s="1937">
        <v>0</v>
      </c>
      <c r="S28" s="1937">
        <v>0</v>
      </c>
      <c r="T28" s="1937">
        <v>1</v>
      </c>
      <c r="U28" s="1937">
        <v>0</v>
      </c>
      <c r="V28" s="1937">
        <v>0</v>
      </c>
      <c r="W28" s="1937">
        <v>1</v>
      </c>
      <c r="X28" s="866" t="s">
        <v>1700</v>
      </c>
      <c r="Y28" s="817" t="s">
        <v>77</v>
      </c>
      <c r="Z28" s="817" t="s">
        <v>78</v>
      </c>
      <c r="AA28" s="866" t="s">
        <v>1889</v>
      </c>
      <c r="AB28" s="1938">
        <v>200000</v>
      </c>
      <c r="AC28" s="1040"/>
      <c r="AE28" s="876"/>
      <c r="AF28" s="876"/>
      <c r="AG28" s="876"/>
      <c r="AH28" s="876"/>
      <c r="AI28" s="876"/>
      <c r="AJ28" s="876"/>
      <c r="AK28" s="876"/>
      <c r="AL28" s="876"/>
      <c r="AM28" s="876"/>
      <c r="AN28" s="876"/>
    </row>
    <row r="29" spans="1:40" s="863" customFormat="1" ht="120" customHeight="1" collapsed="1">
      <c r="B29" s="1976" t="s">
        <v>1890</v>
      </c>
      <c r="C29" s="2827" t="s">
        <v>1891</v>
      </c>
      <c r="D29" s="2834"/>
      <c r="E29" s="707" t="s">
        <v>1892</v>
      </c>
      <c r="F29" s="949">
        <v>0.7</v>
      </c>
      <c r="G29" s="982" t="s">
        <v>32</v>
      </c>
      <c r="H29" s="982" t="s">
        <v>404</v>
      </c>
      <c r="I29" s="709" t="s">
        <v>1970</v>
      </c>
      <c r="J29" s="950" t="s">
        <v>1893</v>
      </c>
      <c r="K29" s="951">
        <v>0.95</v>
      </c>
      <c r="L29" s="2828">
        <f>SUM(L30:N31)/SUM(L30:W33)</f>
        <v>0.14285714285714285</v>
      </c>
      <c r="M29" s="2825"/>
      <c r="N29" s="2825"/>
      <c r="O29" s="2829">
        <f>SUM(L30:Q31)/SUM(L30:W33)</f>
        <v>0.42857142857142855</v>
      </c>
      <c r="P29" s="2825"/>
      <c r="Q29" s="2825"/>
      <c r="R29" s="2830">
        <f>SUM(L30:T31)/SUM(L30:W33)</f>
        <v>0.8571428571428571</v>
      </c>
      <c r="S29" s="2825"/>
      <c r="T29" s="2825"/>
      <c r="U29" s="2824">
        <f>SUM(L30:W33)/SUM(L30:W33)</f>
        <v>1</v>
      </c>
      <c r="V29" s="2825"/>
      <c r="W29" s="2825"/>
      <c r="X29" s="1048" t="s">
        <v>1978</v>
      </c>
      <c r="Y29" s="952" t="s">
        <v>77</v>
      </c>
      <c r="Z29" s="952" t="s">
        <v>93</v>
      </c>
      <c r="AA29" s="1048" t="s">
        <v>1979</v>
      </c>
      <c r="AB29" s="952">
        <f>SUM(AB30:AB33)</f>
        <v>500000</v>
      </c>
      <c r="AC29" s="1020" t="s">
        <v>1894</v>
      </c>
      <c r="AE29" s="876"/>
      <c r="AF29" s="876"/>
      <c r="AG29" s="876"/>
      <c r="AH29" s="876"/>
      <c r="AI29" s="876"/>
      <c r="AJ29" s="876"/>
      <c r="AK29" s="876"/>
      <c r="AL29" s="876"/>
      <c r="AM29" s="876"/>
      <c r="AN29" s="876"/>
    </row>
    <row r="30" spans="1:40" s="863" customFormat="1" ht="84.75" hidden="1" customHeight="1" outlineLevel="1">
      <c r="B30" s="1941"/>
      <c r="C30" s="2831" t="s">
        <v>474</v>
      </c>
      <c r="D30" s="866" t="s">
        <v>1895</v>
      </c>
      <c r="E30" s="867" t="s">
        <v>1892</v>
      </c>
      <c r="F30" s="868">
        <v>0</v>
      </c>
      <c r="G30" s="941" t="s">
        <v>32</v>
      </c>
      <c r="H30" s="941" t="s">
        <v>404</v>
      </c>
      <c r="I30" s="865" t="s">
        <v>1896</v>
      </c>
      <c r="J30" s="865" t="s">
        <v>1893</v>
      </c>
      <c r="K30" s="1937">
        <f>SUM(L30:W30)</f>
        <v>2</v>
      </c>
      <c r="L30" s="1937">
        <v>1</v>
      </c>
      <c r="M30" s="1937">
        <v>0</v>
      </c>
      <c r="N30" s="1937">
        <v>0</v>
      </c>
      <c r="O30" s="1937">
        <v>0</v>
      </c>
      <c r="P30" s="1937">
        <v>0</v>
      </c>
      <c r="Q30" s="1937">
        <v>0</v>
      </c>
      <c r="R30" s="1937">
        <v>0</v>
      </c>
      <c r="S30" s="1937">
        <v>0</v>
      </c>
      <c r="T30" s="1937">
        <v>1</v>
      </c>
      <c r="U30" s="1937">
        <v>0</v>
      </c>
      <c r="V30" s="1937">
        <v>0</v>
      </c>
      <c r="W30" s="1937">
        <v>0</v>
      </c>
      <c r="X30" s="866" t="s">
        <v>1897</v>
      </c>
      <c r="Y30" s="817" t="s">
        <v>77</v>
      </c>
      <c r="Z30" s="817" t="s">
        <v>93</v>
      </c>
      <c r="AA30" s="866" t="s">
        <v>1898</v>
      </c>
      <c r="AB30" s="1938">
        <v>0</v>
      </c>
      <c r="AC30" s="1040"/>
      <c r="AE30" s="876"/>
      <c r="AF30" s="876"/>
      <c r="AG30" s="876"/>
      <c r="AH30" s="876"/>
      <c r="AI30" s="876"/>
      <c r="AJ30" s="876"/>
      <c r="AK30" s="876"/>
      <c r="AL30" s="876"/>
      <c r="AM30" s="876"/>
      <c r="AN30" s="876"/>
    </row>
    <row r="31" spans="1:40" s="863" customFormat="1" ht="84.75" hidden="1" customHeight="1" outlineLevel="1">
      <c r="B31" s="1941"/>
      <c r="C31" s="2831"/>
      <c r="D31" s="866" t="s">
        <v>1899</v>
      </c>
      <c r="E31" s="867" t="s">
        <v>1900</v>
      </c>
      <c r="F31" s="868">
        <v>0</v>
      </c>
      <c r="G31" s="941" t="s">
        <v>32</v>
      </c>
      <c r="H31" s="941" t="s">
        <v>404</v>
      </c>
      <c r="I31" s="865" t="s">
        <v>1901</v>
      </c>
      <c r="J31" s="865" t="s">
        <v>1893</v>
      </c>
      <c r="K31" s="1937">
        <f t="shared" ref="K31:K33" si="3">SUM(L31:W31)</f>
        <v>4</v>
      </c>
      <c r="L31" s="1937">
        <v>0</v>
      </c>
      <c r="M31" s="1937">
        <v>0</v>
      </c>
      <c r="N31" s="1937">
        <v>0</v>
      </c>
      <c r="O31" s="1937">
        <v>0</v>
      </c>
      <c r="P31" s="1937">
        <v>0</v>
      </c>
      <c r="Q31" s="1937">
        <v>2</v>
      </c>
      <c r="R31" s="1937">
        <v>0</v>
      </c>
      <c r="S31" s="1937">
        <v>0</v>
      </c>
      <c r="T31" s="1937">
        <v>2</v>
      </c>
      <c r="U31" s="1937">
        <v>0</v>
      </c>
      <c r="V31" s="1937">
        <v>0</v>
      </c>
      <c r="W31" s="1937">
        <v>0</v>
      </c>
      <c r="X31" s="866" t="s">
        <v>1902</v>
      </c>
      <c r="Y31" s="817" t="s">
        <v>77</v>
      </c>
      <c r="Z31" s="817" t="s">
        <v>93</v>
      </c>
      <c r="AA31" s="866" t="s">
        <v>1903</v>
      </c>
      <c r="AB31" s="1938">
        <v>500000</v>
      </c>
      <c r="AC31" s="1040"/>
      <c r="AE31" s="876"/>
      <c r="AF31" s="876"/>
      <c r="AG31" s="876"/>
      <c r="AH31" s="876"/>
      <c r="AI31" s="876"/>
      <c r="AJ31" s="876"/>
      <c r="AK31" s="876"/>
      <c r="AL31" s="876"/>
      <c r="AM31" s="876"/>
      <c r="AN31" s="876"/>
    </row>
    <row r="32" spans="1:40" s="863" customFormat="1" ht="84.75" hidden="1" customHeight="1" outlineLevel="1">
      <c r="B32" s="1941"/>
      <c r="C32" s="2831"/>
      <c r="D32" s="866" t="s">
        <v>1904</v>
      </c>
      <c r="E32" s="867" t="s">
        <v>1905</v>
      </c>
      <c r="F32" s="868">
        <v>0</v>
      </c>
      <c r="G32" s="941" t="s">
        <v>32</v>
      </c>
      <c r="H32" s="941" t="s">
        <v>404</v>
      </c>
      <c r="I32" s="865" t="s">
        <v>1906</v>
      </c>
      <c r="J32" s="865" t="s">
        <v>1893</v>
      </c>
      <c r="K32" s="1937"/>
      <c r="L32" s="1937"/>
      <c r="M32" s="1937"/>
      <c r="N32" s="1937"/>
      <c r="O32" s="1937"/>
      <c r="P32" s="1937"/>
      <c r="Q32" s="1937"/>
      <c r="R32" s="1937"/>
      <c r="S32" s="1937"/>
      <c r="T32" s="1937"/>
      <c r="U32" s="1937"/>
      <c r="V32" s="1937"/>
      <c r="W32" s="1937"/>
      <c r="X32" s="866" t="s">
        <v>1907</v>
      </c>
      <c r="Y32" s="817" t="s">
        <v>77</v>
      </c>
      <c r="Z32" s="817" t="s">
        <v>93</v>
      </c>
      <c r="AA32" s="866" t="s">
        <v>1908</v>
      </c>
      <c r="AB32" s="1938">
        <v>0</v>
      </c>
      <c r="AC32" s="1040"/>
      <c r="AE32" s="876"/>
      <c r="AF32" s="876"/>
      <c r="AG32" s="876"/>
      <c r="AH32" s="876"/>
      <c r="AI32" s="876"/>
      <c r="AJ32" s="876"/>
      <c r="AK32" s="876"/>
      <c r="AL32" s="876"/>
      <c r="AM32" s="876"/>
      <c r="AN32" s="876"/>
    </row>
    <row r="33" spans="2:40" s="863" customFormat="1" ht="84.75" hidden="1" customHeight="1" outlineLevel="1">
      <c r="B33" s="1941"/>
      <c r="C33" s="2831"/>
      <c r="D33" s="866" t="s">
        <v>1909</v>
      </c>
      <c r="E33" s="867" t="s">
        <v>1910</v>
      </c>
      <c r="F33" s="868">
        <v>0</v>
      </c>
      <c r="G33" s="941" t="s">
        <v>32</v>
      </c>
      <c r="H33" s="941" t="s">
        <v>404</v>
      </c>
      <c r="I33" s="865" t="s">
        <v>1911</v>
      </c>
      <c r="J33" s="865" t="s">
        <v>1893</v>
      </c>
      <c r="K33" s="1937">
        <f t="shared" si="3"/>
        <v>1</v>
      </c>
      <c r="L33" s="1937">
        <v>0</v>
      </c>
      <c r="M33" s="1937">
        <v>0</v>
      </c>
      <c r="N33" s="1937">
        <v>0</v>
      </c>
      <c r="O33" s="1937">
        <v>0</v>
      </c>
      <c r="P33" s="1937">
        <v>0</v>
      </c>
      <c r="Q33" s="1937">
        <v>0</v>
      </c>
      <c r="R33" s="1937">
        <v>0</v>
      </c>
      <c r="S33" s="1937">
        <v>0</v>
      </c>
      <c r="T33" s="1937">
        <v>1</v>
      </c>
      <c r="U33" s="1937">
        <v>0</v>
      </c>
      <c r="V33" s="1937">
        <v>0</v>
      </c>
      <c r="W33" s="1937">
        <v>0</v>
      </c>
      <c r="X33" s="866" t="s">
        <v>1912</v>
      </c>
      <c r="Y33" s="817" t="s">
        <v>77</v>
      </c>
      <c r="Z33" s="817" t="s">
        <v>93</v>
      </c>
      <c r="AA33" s="866" t="s">
        <v>1913</v>
      </c>
      <c r="AB33" s="1938">
        <v>0</v>
      </c>
      <c r="AC33" s="1040"/>
      <c r="AE33" s="876"/>
      <c r="AF33" s="876"/>
      <c r="AG33" s="876"/>
      <c r="AH33" s="876"/>
      <c r="AI33" s="876"/>
      <c r="AJ33" s="876"/>
      <c r="AK33" s="876"/>
      <c r="AL33" s="876"/>
      <c r="AM33" s="876"/>
      <c r="AN33" s="876"/>
    </row>
    <row r="34" spans="2:40" ht="135" customHeight="1" collapsed="1">
      <c r="B34" s="1976" t="s">
        <v>1914</v>
      </c>
      <c r="C34" s="2827" t="s">
        <v>1915</v>
      </c>
      <c r="D34" s="2834"/>
      <c r="E34" s="707" t="s">
        <v>1916</v>
      </c>
      <c r="F34" s="949">
        <v>0.85</v>
      </c>
      <c r="G34" s="982" t="s">
        <v>32</v>
      </c>
      <c r="H34" s="982" t="s">
        <v>404</v>
      </c>
      <c r="I34" s="709" t="s">
        <v>1971</v>
      </c>
      <c r="J34" s="950" t="s">
        <v>1917</v>
      </c>
      <c r="K34" s="951">
        <v>0.95</v>
      </c>
      <c r="L34" s="2828">
        <f>SUM(L35:N37)/SUM(L35:W38)</f>
        <v>8.8721804511278202E-2</v>
      </c>
      <c r="M34" s="2825"/>
      <c r="N34" s="2825"/>
      <c r="O34" s="2829">
        <f>SUM(L35:Q37)/SUM(L35:W38)</f>
        <v>0.2661654135338346</v>
      </c>
      <c r="P34" s="2825"/>
      <c r="Q34" s="2825"/>
      <c r="R34" s="2830">
        <f>SUM(L35:T37)/SUM(L35:W38)</f>
        <v>0.62105263157894741</v>
      </c>
      <c r="S34" s="2825"/>
      <c r="T34" s="2825"/>
      <c r="U34" s="2824">
        <f>SUM(L35:W37)/SUM(L35:W37)</f>
        <v>1</v>
      </c>
      <c r="V34" s="2825"/>
      <c r="W34" s="2825"/>
      <c r="X34" s="1048" t="s">
        <v>1980</v>
      </c>
      <c r="Y34" s="952" t="s">
        <v>77</v>
      </c>
      <c r="Z34" s="952" t="s">
        <v>78</v>
      </c>
      <c r="AA34" s="1048" t="s">
        <v>1981</v>
      </c>
      <c r="AB34" s="952">
        <f>SUM(AB35:AB37)</f>
        <v>50000</v>
      </c>
      <c r="AC34" s="1020" t="s">
        <v>1857</v>
      </c>
      <c r="AE34" s="875"/>
      <c r="AF34" s="875"/>
      <c r="AG34" s="875"/>
      <c r="AH34" s="875"/>
      <c r="AI34" s="876"/>
      <c r="AJ34" s="875"/>
      <c r="AK34" s="875"/>
      <c r="AL34" s="875"/>
      <c r="AM34" s="875"/>
      <c r="AN34" s="875"/>
    </row>
    <row r="35" spans="2:40" ht="84.75" hidden="1" customHeight="1" outlineLevel="1">
      <c r="B35" s="1941"/>
      <c r="C35" s="2831" t="s">
        <v>474</v>
      </c>
      <c r="D35" s="866" t="s">
        <v>1918</v>
      </c>
      <c r="E35" s="871" t="s">
        <v>1919</v>
      </c>
      <c r="F35" s="868">
        <v>0</v>
      </c>
      <c r="G35" s="941" t="s">
        <v>32</v>
      </c>
      <c r="H35" s="941" t="s">
        <v>404</v>
      </c>
      <c r="I35" s="865" t="s">
        <v>1920</v>
      </c>
      <c r="J35" s="865" t="s">
        <v>1917</v>
      </c>
      <c r="K35" s="1937">
        <f>SUM(L35:W35)</f>
        <v>1</v>
      </c>
      <c r="L35" s="1937">
        <v>0</v>
      </c>
      <c r="M35" s="1937">
        <v>0</v>
      </c>
      <c r="N35" s="1937">
        <v>0</v>
      </c>
      <c r="O35" s="1937">
        <v>0</v>
      </c>
      <c r="P35" s="1937">
        <v>0</v>
      </c>
      <c r="Q35" s="1937">
        <v>0</v>
      </c>
      <c r="R35" s="1937">
        <v>1</v>
      </c>
      <c r="S35" s="1937">
        <v>0</v>
      </c>
      <c r="T35" s="1937">
        <v>0</v>
      </c>
      <c r="U35" s="1937">
        <v>0</v>
      </c>
      <c r="V35" s="1937">
        <v>0</v>
      </c>
      <c r="W35" s="1937">
        <v>0</v>
      </c>
      <c r="X35" s="866" t="s">
        <v>1921</v>
      </c>
      <c r="Y35" s="817" t="s">
        <v>36</v>
      </c>
      <c r="Z35" s="817" t="s">
        <v>93</v>
      </c>
      <c r="AA35" s="866" t="s">
        <v>1922</v>
      </c>
      <c r="AB35" s="1938">
        <v>0</v>
      </c>
      <c r="AC35" s="1040"/>
      <c r="AE35" s="875"/>
      <c r="AF35" s="875"/>
      <c r="AG35" s="875"/>
      <c r="AH35" s="875"/>
      <c r="AI35" s="876"/>
      <c r="AJ35" s="875"/>
      <c r="AK35" s="875"/>
      <c r="AL35" s="875"/>
      <c r="AM35" s="875"/>
      <c r="AN35" s="875"/>
    </row>
    <row r="36" spans="2:40" ht="84.75" hidden="1" customHeight="1" outlineLevel="1">
      <c r="B36" s="1941"/>
      <c r="C36" s="2831"/>
      <c r="D36" s="866" t="s">
        <v>1923</v>
      </c>
      <c r="E36" s="871" t="s">
        <v>1924</v>
      </c>
      <c r="F36" s="868">
        <v>0</v>
      </c>
      <c r="G36" s="941" t="s">
        <v>32</v>
      </c>
      <c r="H36" s="941" t="s">
        <v>404</v>
      </c>
      <c r="I36" s="865" t="s">
        <v>1925</v>
      </c>
      <c r="J36" s="865" t="s">
        <v>1917</v>
      </c>
      <c r="K36" s="1937">
        <f t="shared" ref="K36:K37" si="4">SUM(L36:W36)</f>
        <v>4</v>
      </c>
      <c r="L36" s="1937">
        <v>0</v>
      </c>
      <c r="M36" s="1937">
        <v>0</v>
      </c>
      <c r="N36" s="1937">
        <v>0</v>
      </c>
      <c r="O36" s="1937">
        <v>0</v>
      </c>
      <c r="P36" s="1937">
        <v>1</v>
      </c>
      <c r="Q36" s="1937">
        <v>0</v>
      </c>
      <c r="R36" s="1937">
        <v>0</v>
      </c>
      <c r="S36" s="1937">
        <v>0</v>
      </c>
      <c r="T36" s="1937">
        <v>2</v>
      </c>
      <c r="U36" s="1937">
        <v>0</v>
      </c>
      <c r="V36" s="1937">
        <v>1</v>
      </c>
      <c r="W36" s="1937">
        <v>0</v>
      </c>
      <c r="X36" s="866" t="s">
        <v>1926</v>
      </c>
      <c r="Y36" s="817" t="s">
        <v>77</v>
      </c>
      <c r="Z36" s="817" t="s">
        <v>78</v>
      </c>
      <c r="AA36" s="866" t="s">
        <v>1927</v>
      </c>
      <c r="AB36" s="1938">
        <v>0</v>
      </c>
      <c r="AC36" s="1040"/>
      <c r="AE36" s="875"/>
      <c r="AF36" s="875"/>
      <c r="AG36" s="875"/>
      <c r="AH36" s="875"/>
      <c r="AI36" s="876"/>
      <c r="AJ36" s="875"/>
      <c r="AK36" s="875"/>
      <c r="AL36" s="875"/>
      <c r="AM36" s="875"/>
      <c r="AN36" s="875"/>
    </row>
    <row r="37" spans="2:40" ht="84.75" hidden="1" customHeight="1" outlineLevel="1">
      <c r="B37" s="1941"/>
      <c r="C37" s="2831"/>
      <c r="D37" s="866" t="s">
        <v>1928</v>
      </c>
      <c r="E37" s="871" t="s">
        <v>1929</v>
      </c>
      <c r="F37" s="868">
        <v>0</v>
      </c>
      <c r="G37" s="941" t="s">
        <v>32</v>
      </c>
      <c r="H37" s="941" t="s">
        <v>404</v>
      </c>
      <c r="I37" s="865" t="s">
        <v>1930</v>
      </c>
      <c r="J37" s="865" t="s">
        <v>1917</v>
      </c>
      <c r="K37" s="1937">
        <f t="shared" si="4"/>
        <v>4</v>
      </c>
      <c r="L37" s="1937">
        <v>0</v>
      </c>
      <c r="M37" s="1937">
        <v>1</v>
      </c>
      <c r="N37" s="1937">
        <v>0</v>
      </c>
      <c r="O37" s="1937">
        <v>0</v>
      </c>
      <c r="P37" s="1937">
        <v>1</v>
      </c>
      <c r="Q37" s="1937">
        <v>0</v>
      </c>
      <c r="R37" s="1937">
        <v>0</v>
      </c>
      <c r="S37" s="1937">
        <v>1</v>
      </c>
      <c r="T37" s="1937">
        <v>0</v>
      </c>
      <c r="U37" s="1937">
        <v>0</v>
      </c>
      <c r="V37" s="1937">
        <v>1</v>
      </c>
      <c r="W37" s="1937">
        <v>0</v>
      </c>
      <c r="X37" s="866" t="s">
        <v>1866</v>
      </c>
      <c r="Y37" s="817" t="s">
        <v>77</v>
      </c>
      <c r="Z37" s="817" t="s">
        <v>78</v>
      </c>
      <c r="AA37" s="866" t="s">
        <v>1931</v>
      </c>
      <c r="AB37" s="1938">
        <v>50000</v>
      </c>
      <c r="AC37" s="1040"/>
      <c r="AE37" s="875"/>
      <c r="AF37" s="875"/>
      <c r="AG37" s="875"/>
      <c r="AH37" s="875"/>
      <c r="AI37" s="876"/>
      <c r="AJ37" s="875"/>
      <c r="AK37" s="875"/>
      <c r="AL37" s="875"/>
      <c r="AM37" s="875"/>
      <c r="AN37" s="875"/>
    </row>
    <row r="38" spans="2:40" ht="84.75" customHeight="1" collapsed="1">
      <c r="B38" s="1976" t="s">
        <v>1932</v>
      </c>
      <c r="C38" s="2827" t="s">
        <v>1933</v>
      </c>
      <c r="D38" s="2834"/>
      <c r="E38" s="707" t="s">
        <v>1934</v>
      </c>
      <c r="F38" s="949">
        <v>0.2</v>
      </c>
      <c r="G38" s="982" t="s">
        <v>32</v>
      </c>
      <c r="H38" s="982" t="s">
        <v>404</v>
      </c>
      <c r="I38" s="709" t="s">
        <v>1972</v>
      </c>
      <c r="J38" s="950" t="s">
        <v>1935</v>
      </c>
      <c r="K38" s="951">
        <v>0.85</v>
      </c>
      <c r="L38" s="2828">
        <f>SUM(L39:N41)/SUM(L39:W42)</f>
        <v>0.16949152542372881</v>
      </c>
      <c r="M38" s="2825"/>
      <c r="N38" s="2825"/>
      <c r="O38" s="2829">
        <f>SUM(L39:Q41)/SUM(L39:W42)</f>
        <v>0.42372881355932202</v>
      </c>
      <c r="P38" s="2825"/>
      <c r="Q38" s="2825"/>
      <c r="R38" s="2830">
        <f>SUM(L39:T41)/SUM(L39:W42)</f>
        <v>0.67796610169491522</v>
      </c>
      <c r="S38" s="2825"/>
      <c r="T38" s="2825"/>
      <c r="U38" s="2824">
        <f>SUM(L39:W41)/SUM(L39:W41)</f>
        <v>1</v>
      </c>
      <c r="V38" s="2825"/>
      <c r="W38" s="2825"/>
      <c r="X38" s="1048" t="s">
        <v>1982</v>
      </c>
      <c r="Y38" s="952" t="s">
        <v>77</v>
      </c>
      <c r="Z38" s="952" t="s">
        <v>78</v>
      </c>
      <c r="AA38" s="1048" t="s">
        <v>1983</v>
      </c>
      <c r="AB38" s="952">
        <f>SUM(AB39:AB41)</f>
        <v>50000</v>
      </c>
      <c r="AC38" s="1020" t="s">
        <v>1936</v>
      </c>
      <c r="AE38" s="875"/>
      <c r="AF38" s="875"/>
      <c r="AG38" s="875"/>
      <c r="AH38" s="875"/>
      <c r="AI38" s="876"/>
      <c r="AJ38" s="875"/>
      <c r="AK38" s="875"/>
      <c r="AL38" s="875"/>
      <c r="AM38" s="875"/>
      <c r="AN38" s="875"/>
    </row>
    <row r="39" spans="2:40" ht="84.75" hidden="1" customHeight="1" outlineLevel="1">
      <c r="B39" s="1941"/>
      <c r="C39" s="2831" t="s">
        <v>474</v>
      </c>
      <c r="D39" s="866" t="s">
        <v>1937</v>
      </c>
      <c r="E39" s="871" t="s">
        <v>1938</v>
      </c>
      <c r="F39" s="868">
        <v>0</v>
      </c>
      <c r="G39" s="941" t="s">
        <v>32</v>
      </c>
      <c r="H39" s="941" t="s">
        <v>404</v>
      </c>
      <c r="I39" s="865" t="s">
        <v>1939</v>
      </c>
      <c r="J39" s="865" t="s">
        <v>1935</v>
      </c>
      <c r="K39" s="1937">
        <f>SUM(L39:W39)</f>
        <v>1</v>
      </c>
      <c r="L39" s="1937">
        <v>0</v>
      </c>
      <c r="M39" s="1937">
        <v>0</v>
      </c>
      <c r="N39" s="1937">
        <v>1</v>
      </c>
      <c r="O39" s="1937">
        <v>0</v>
      </c>
      <c r="P39" s="1937">
        <v>0</v>
      </c>
      <c r="Q39" s="1937">
        <v>0</v>
      </c>
      <c r="R39" s="1937">
        <v>0</v>
      </c>
      <c r="S39" s="1937">
        <v>0</v>
      </c>
      <c r="T39" s="1937">
        <v>0</v>
      </c>
      <c r="U39" s="1937">
        <v>0</v>
      </c>
      <c r="V39" s="1937">
        <v>0</v>
      </c>
      <c r="W39" s="1937">
        <v>0</v>
      </c>
      <c r="X39" s="866" t="s">
        <v>1940</v>
      </c>
      <c r="Y39" s="817" t="s">
        <v>77</v>
      </c>
      <c r="Z39" s="817" t="s">
        <v>78</v>
      </c>
      <c r="AA39" s="866" t="s">
        <v>1941</v>
      </c>
      <c r="AB39" s="1938">
        <v>0</v>
      </c>
      <c r="AC39" s="1040"/>
      <c r="AE39" s="875"/>
      <c r="AF39" s="875"/>
      <c r="AG39" s="875"/>
      <c r="AH39" s="875"/>
      <c r="AI39" s="876"/>
      <c r="AJ39" s="875"/>
      <c r="AK39" s="875"/>
      <c r="AL39" s="875"/>
      <c r="AM39" s="875"/>
      <c r="AN39" s="875"/>
    </row>
    <row r="40" spans="2:40" ht="84.75" hidden="1" customHeight="1" outlineLevel="1">
      <c r="B40" s="1941"/>
      <c r="C40" s="2833"/>
      <c r="D40" s="866" t="s">
        <v>1942</v>
      </c>
      <c r="E40" s="871" t="s">
        <v>1943</v>
      </c>
      <c r="F40" s="868">
        <v>0</v>
      </c>
      <c r="G40" s="941" t="s">
        <v>32</v>
      </c>
      <c r="H40" s="941" t="s">
        <v>404</v>
      </c>
      <c r="I40" s="865" t="s">
        <v>1944</v>
      </c>
      <c r="J40" s="865" t="s">
        <v>1935</v>
      </c>
      <c r="K40" s="1937">
        <f t="shared" ref="K40:K41" si="5">SUM(L40:W40)</f>
        <v>4</v>
      </c>
      <c r="L40" s="1937">
        <v>0</v>
      </c>
      <c r="M40" s="1937">
        <v>1</v>
      </c>
      <c r="N40" s="1937">
        <v>0</v>
      </c>
      <c r="O40" s="1937">
        <v>0</v>
      </c>
      <c r="P40" s="1937">
        <v>1</v>
      </c>
      <c r="Q40" s="1937">
        <v>0</v>
      </c>
      <c r="R40" s="1937">
        <v>0</v>
      </c>
      <c r="S40" s="1937">
        <v>1</v>
      </c>
      <c r="T40" s="1937">
        <v>0</v>
      </c>
      <c r="U40" s="1937">
        <v>0</v>
      </c>
      <c r="V40" s="1937">
        <v>1</v>
      </c>
      <c r="W40" s="1937">
        <v>0</v>
      </c>
      <c r="X40" s="866" t="s">
        <v>1945</v>
      </c>
      <c r="Y40" s="817" t="s">
        <v>77</v>
      </c>
      <c r="Z40" s="817" t="s">
        <v>78</v>
      </c>
      <c r="AA40" s="866" t="s">
        <v>1880</v>
      </c>
      <c r="AB40" s="1938">
        <v>0</v>
      </c>
      <c r="AC40" s="1040"/>
      <c r="AE40" s="875"/>
      <c r="AF40" s="875"/>
      <c r="AG40" s="875"/>
      <c r="AH40" s="875"/>
      <c r="AI40" s="876"/>
      <c r="AJ40" s="875"/>
      <c r="AK40" s="875"/>
      <c r="AL40" s="875"/>
      <c r="AM40" s="875"/>
      <c r="AN40" s="875"/>
    </row>
    <row r="41" spans="2:40" ht="84.75" hidden="1" customHeight="1" outlineLevel="1">
      <c r="B41" s="1941"/>
      <c r="C41" s="2833"/>
      <c r="D41" s="866" t="s">
        <v>1946</v>
      </c>
      <c r="E41" s="871" t="s">
        <v>1947</v>
      </c>
      <c r="F41" s="868">
        <v>0</v>
      </c>
      <c r="G41" s="941" t="s">
        <v>32</v>
      </c>
      <c r="H41" s="941" t="s">
        <v>404</v>
      </c>
      <c r="I41" s="865" t="s">
        <v>1948</v>
      </c>
      <c r="J41" s="865" t="s">
        <v>1935</v>
      </c>
      <c r="K41" s="1937">
        <f t="shared" si="5"/>
        <v>4</v>
      </c>
      <c r="L41" s="1937">
        <v>0</v>
      </c>
      <c r="M41" s="1937">
        <v>0</v>
      </c>
      <c r="N41" s="1937">
        <v>0</v>
      </c>
      <c r="O41" s="1937">
        <v>0</v>
      </c>
      <c r="P41" s="1937">
        <v>2</v>
      </c>
      <c r="Q41" s="1937">
        <v>0</v>
      </c>
      <c r="R41" s="1937">
        <v>0</v>
      </c>
      <c r="S41" s="1937">
        <v>2</v>
      </c>
      <c r="T41" s="1937">
        <v>0</v>
      </c>
      <c r="U41" s="1937">
        <v>0</v>
      </c>
      <c r="V41" s="1937">
        <v>0</v>
      </c>
      <c r="W41" s="1937">
        <v>0</v>
      </c>
      <c r="X41" s="866" t="s">
        <v>1949</v>
      </c>
      <c r="Y41" s="817" t="s">
        <v>77</v>
      </c>
      <c r="Z41" s="817" t="s">
        <v>78</v>
      </c>
      <c r="AA41" s="866" t="s">
        <v>1950</v>
      </c>
      <c r="AB41" s="1938">
        <v>50000</v>
      </c>
      <c r="AC41" s="1040"/>
      <c r="AE41" s="875"/>
      <c r="AF41" s="875"/>
      <c r="AG41" s="875"/>
      <c r="AH41" s="875"/>
      <c r="AI41" s="876"/>
      <c r="AJ41" s="875"/>
      <c r="AK41" s="875"/>
      <c r="AL41" s="875"/>
      <c r="AM41" s="875"/>
      <c r="AN41" s="875"/>
    </row>
    <row r="42" spans="2:40" ht="129" customHeight="1" collapsed="1">
      <c r="B42" s="1976" t="s">
        <v>1951</v>
      </c>
      <c r="C42" s="2827" t="s">
        <v>1952</v>
      </c>
      <c r="D42" s="2827"/>
      <c r="E42" s="707" t="s">
        <v>1953</v>
      </c>
      <c r="F42" s="949">
        <v>0</v>
      </c>
      <c r="G42" s="982" t="s">
        <v>32</v>
      </c>
      <c r="H42" s="982" t="s">
        <v>404</v>
      </c>
      <c r="I42" s="709" t="s">
        <v>1973</v>
      </c>
      <c r="J42" s="950" t="s">
        <v>1954</v>
      </c>
      <c r="K42" s="951">
        <f>SUM(R42:R42)</f>
        <v>0.8</v>
      </c>
      <c r="L42" s="2828">
        <f>SUM(L43:N45)/SUM(L43:W46)</f>
        <v>0.4</v>
      </c>
      <c r="M42" s="2828"/>
      <c r="N42" s="2828"/>
      <c r="O42" s="2829">
        <f>SUM(L43:Q45)/SUM(L43:W46)</f>
        <v>0.6</v>
      </c>
      <c r="P42" s="2829"/>
      <c r="Q42" s="2829"/>
      <c r="R42" s="2830">
        <f>SUM(L43:T45)/SUM(L43:W46)</f>
        <v>0.8</v>
      </c>
      <c r="S42" s="2830"/>
      <c r="T42" s="2830"/>
      <c r="U42" s="2824">
        <f>SUM(L43:W45)/SUM(L43:W45)</f>
        <v>1</v>
      </c>
      <c r="V42" s="2824"/>
      <c r="W42" s="2824"/>
      <c r="X42" s="1048" t="s">
        <v>1984</v>
      </c>
      <c r="Y42" s="952" t="s">
        <v>36</v>
      </c>
      <c r="Z42" s="952" t="s">
        <v>78</v>
      </c>
      <c r="AA42" s="1048" t="s">
        <v>1985</v>
      </c>
      <c r="AB42" s="952">
        <f>SUM(AB43:AB45)</f>
        <v>50000</v>
      </c>
      <c r="AC42" s="1020" t="s">
        <v>1857</v>
      </c>
      <c r="AE42" s="875"/>
      <c r="AF42" s="875"/>
      <c r="AG42" s="875"/>
      <c r="AH42" s="875"/>
      <c r="AI42" s="876"/>
      <c r="AJ42" s="875"/>
      <c r="AK42" s="875"/>
      <c r="AL42" s="875"/>
      <c r="AM42" s="875"/>
      <c r="AN42" s="875"/>
    </row>
    <row r="43" spans="2:40" ht="84.75" hidden="1" customHeight="1" outlineLevel="1">
      <c r="B43" s="1941"/>
      <c r="C43" s="2831" t="s">
        <v>474</v>
      </c>
      <c r="D43" s="866" t="s">
        <v>1955</v>
      </c>
      <c r="E43" s="866" t="s">
        <v>1956</v>
      </c>
      <c r="F43" s="1969">
        <v>0</v>
      </c>
      <c r="G43" s="1970" t="s">
        <v>32</v>
      </c>
      <c r="H43" s="1971" t="s">
        <v>404</v>
      </c>
      <c r="I43" s="866" t="s">
        <v>1957</v>
      </c>
      <c r="J43" s="866" t="s">
        <v>1954</v>
      </c>
      <c r="K43" s="1972">
        <f>SUM(L43:W43)</f>
        <v>2</v>
      </c>
      <c r="L43" s="1972">
        <v>0</v>
      </c>
      <c r="M43" s="1972">
        <v>0</v>
      </c>
      <c r="N43" s="1972">
        <v>1</v>
      </c>
      <c r="O43" s="1972">
        <v>0</v>
      </c>
      <c r="P43" s="1972">
        <v>0</v>
      </c>
      <c r="Q43" s="1972">
        <v>0</v>
      </c>
      <c r="R43" s="1972">
        <v>0</v>
      </c>
      <c r="S43" s="1972">
        <v>0</v>
      </c>
      <c r="T43" s="1972">
        <v>1</v>
      </c>
      <c r="U43" s="1972">
        <v>0</v>
      </c>
      <c r="V43" s="1972">
        <v>0</v>
      </c>
      <c r="W43" s="1972">
        <v>0</v>
      </c>
      <c r="X43" s="866" t="s">
        <v>1866</v>
      </c>
      <c r="Y43" s="1973" t="s">
        <v>36</v>
      </c>
      <c r="Z43" s="1973" t="s">
        <v>78</v>
      </c>
      <c r="AA43" s="866" t="s">
        <v>1958</v>
      </c>
      <c r="AB43" s="1974">
        <v>0</v>
      </c>
      <c r="AC43" s="1975"/>
      <c r="AE43" s="875"/>
      <c r="AF43" s="875"/>
      <c r="AG43" s="875"/>
      <c r="AH43" s="875"/>
      <c r="AI43" s="876"/>
      <c r="AJ43" s="875"/>
      <c r="AK43" s="875"/>
      <c r="AL43" s="875"/>
      <c r="AM43" s="875"/>
      <c r="AN43" s="875"/>
    </row>
    <row r="44" spans="2:40" ht="84.75" hidden="1" customHeight="1" outlineLevel="1">
      <c r="B44" s="1941"/>
      <c r="C44" s="2831"/>
      <c r="D44" s="866" t="s">
        <v>1959</v>
      </c>
      <c r="E44" s="871" t="s">
        <v>1960</v>
      </c>
      <c r="F44" s="868">
        <v>0</v>
      </c>
      <c r="G44" s="940" t="s">
        <v>32</v>
      </c>
      <c r="H44" s="941" t="s">
        <v>404</v>
      </c>
      <c r="I44" s="865" t="s">
        <v>1961</v>
      </c>
      <c r="J44" s="865" t="s">
        <v>1954</v>
      </c>
      <c r="K44" s="1937">
        <f t="shared" ref="K44:K45" si="6">SUM(L44:W44)</f>
        <v>1</v>
      </c>
      <c r="L44" s="1937">
        <v>0</v>
      </c>
      <c r="M44" s="1937">
        <v>0</v>
      </c>
      <c r="N44" s="1937">
        <v>0</v>
      </c>
      <c r="O44" s="1937">
        <v>0</v>
      </c>
      <c r="P44" s="1937">
        <v>1</v>
      </c>
      <c r="Q44" s="1937">
        <v>0</v>
      </c>
      <c r="R44" s="1937">
        <v>0</v>
      </c>
      <c r="S44" s="1937">
        <v>0</v>
      </c>
      <c r="T44" s="1937">
        <v>0</v>
      </c>
      <c r="U44" s="1937">
        <v>0</v>
      </c>
      <c r="V44" s="1937">
        <v>0</v>
      </c>
      <c r="W44" s="1937">
        <v>0</v>
      </c>
      <c r="X44" s="865" t="s">
        <v>1926</v>
      </c>
      <c r="Y44" s="817" t="s">
        <v>36</v>
      </c>
      <c r="Z44" s="817" t="s">
        <v>78</v>
      </c>
      <c r="AA44" s="865" t="s">
        <v>1962</v>
      </c>
      <c r="AB44" s="1938">
        <v>0</v>
      </c>
      <c r="AC44" s="1040"/>
      <c r="AE44" s="875"/>
      <c r="AF44" s="875"/>
      <c r="AG44" s="875"/>
      <c r="AH44" s="875"/>
      <c r="AI44" s="876"/>
      <c r="AJ44" s="875"/>
      <c r="AK44" s="875"/>
      <c r="AL44" s="875"/>
      <c r="AM44" s="875"/>
      <c r="AN44" s="875"/>
    </row>
    <row r="45" spans="2:40" ht="84.75" hidden="1" customHeight="1" outlineLevel="1" thickBot="1">
      <c r="B45" s="1942"/>
      <c r="C45" s="2832"/>
      <c r="D45" s="1943" t="s">
        <v>1963</v>
      </c>
      <c r="E45" s="1944" t="s">
        <v>1964</v>
      </c>
      <c r="F45" s="1945">
        <v>0</v>
      </c>
      <c r="G45" s="1946" t="s">
        <v>32</v>
      </c>
      <c r="H45" s="1947" t="s">
        <v>404</v>
      </c>
      <c r="I45" s="1948" t="s">
        <v>1965</v>
      </c>
      <c r="J45" s="1948" t="s">
        <v>1954</v>
      </c>
      <c r="K45" s="1949">
        <f t="shared" si="6"/>
        <v>2</v>
      </c>
      <c r="L45" s="1949">
        <v>0</v>
      </c>
      <c r="M45" s="1949">
        <v>0</v>
      </c>
      <c r="N45" s="1949">
        <v>1</v>
      </c>
      <c r="O45" s="1949">
        <v>0</v>
      </c>
      <c r="P45" s="1949">
        <v>0</v>
      </c>
      <c r="Q45" s="1949">
        <v>0</v>
      </c>
      <c r="R45" s="1949">
        <v>0</v>
      </c>
      <c r="S45" s="1949">
        <v>0</v>
      </c>
      <c r="T45" s="1949">
        <v>0</v>
      </c>
      <c r="U45" s="1949">
        <v>0</v>
      </c>
      <c r="V45" s="1949">
        <v>0</v>
      </c>
      <c r="W45" s="1949">
        <v>1</v>
      </c>
      <c r="X45" s="1948" t="s">
        <v>1966</v>
      </c>
      <c r="Y45" s="1950" t="s">
        <v>36</v>
      </c>
      <c r="Z45" s="1950" t="s">
        <v>78</v>
      </c>
      <c r="AA45" s="1948" t="s">
        <v>1967</v>
      </c>
      <c r="AB45" s="1951">
        <v>50000</v>
      </c>
      <c r="AC45" s="1952"/>
      <c r="AE45" s="875"/>
      <c r="AF45" s="875"/>
      <c r="AG45" s="875"/>
      <c r="AH45" s="875"/>
      <c r="AI45" s="876"/>
      <c r="AJ45" s="875"/>
      <c r="AK45" s="875"/>
      <c r="AL45" s="875"/>
      <c r="AM45" s="875"/>
      <c r="AN45" s="875"/>
    </row>
    <row r="46" spans="2:40" collapsed="1">
      <c r="I46" s="864"/>
      <c r="J46" s="864"/>
      <c r="K46" s="864"/>
      <c r="AE46" s="875"/>
      <c r="AF46" s="875"/>
      <c r="AG46" s="875"/>
      <c r="AH46" s="875"/>
      <c r="AI46" s="876"/>
      <c r="AJ46" s="875"/>
      <c r="AK46" s="875"/>
      <c r="AL46" s="875"/>
      <c r="AM46" s="875"/>
      <c r="AN46" s="875"/>
    </row>
    <row r="47" spans="2:40" ht="21" hidden="1" outlineLevel="1" thickBot="1">
      <c r="AE47" s="875"/>
      <c r="AF47" s="875"/>
      <c r="AG47" s="875"/>
      <c r="AH47" s="875"/>
      <c r="AI47" s="876"/>
      <c r="AJ47" s="875"/>
      <c r="AK47" s="875"/>
      <c r="AL47" s="875"/>
      <c r="AM47" s="875"/>
      <c r="AN47" s="875"/>
    </row>
    <row r="48" spans="2:40" ht="29.25" hidden="1" customHeight="1" outlineLevel="1">
      <c r="B48" s="2793" t="s">
        <v>457</v>
      </c>
      <c r="C48" s="2794"/>
      <c r="D48" s="2794"/>
      <c r="E48" s="2794"/>
      <c r="F48" s="2794"/>
      <c r="G48" s="2794"/>
      <c r="H48" s="2794"/>
      <c r="I48" s="2794"/>
      <c r="J48" s="2794"/>
      <c r="K48" s="2794"/>
      <c r="L48" s="2794"/>
      <c r="M48" s="2794"/>
      <c r="N48" s="2794"/>
      <c r="O48" s="2794"/>
      <c r="P48" s="2794"/>
      <c r="Q48" s="2794"/>
      <c r="R48" s="2794"/>
      <c r="S48" s="2794"/>
      <c r="T48" s="2794"/>
      <c r="U48" s="2794"/>
      <c r="V48" s="2794"/>
      <c r="W48" s="2794"/>
      <c r="X48" s="2794"/>
      <c r="Y48" s="2794"/>
      <c r="Z48" s="2794"/>
      <c r="AA48" s="2794"/>
      <c r="AB48" s="2794"/>
      <c r="AC48" s="2795"/>
      <c r="AE48" s="875"/>
      <c r="AF48" s="875"/>
      <c r="AG48" s="875"/>
      <c r="AH48" s="875"/>
      <c r="AI48" s="876"/>
      <c r="AJ48" s="875"/>
      <c r="AK48" s="875"/>
      <c r="AL48" s="875"/>
      <c r="AM48" s="875"/>
      <c r="AN48" s="875"/>
    </row>
    <row r="49" spans="2:40" ht="29.25" hidden="1" customHeight="1" outlineLevel="1">
      <c r="B49" s="180"/>
      <c r="C49" s="181"/>
      <c r="D49" s="182" t="s">
        <v>458</v>
      </c>
      <c r="E49" s="181" t="s">
        <v>459</v>
      </c>
      <c r="F49" s="181"/>
      <c r="G49" s="181"/>
      <c r="H49" s="181"/>
      <c r="I49" s="518"/>
      <c r="J49" s="181"/>
      <c r="K49" s="219"/>
      <c r="L49" s="181"/>
      <c r="M49" s="181"/>
      <c r="N49" s="181"/>
      <c r="O49" s="181"/>
      <c r="P49" s="181"/>
      <c r="Q49" s="181"/>
      <c r="R49" s="181"/>
      <c r="S49" s="181"/>
      <c r="T49" s="181"/>
      <c r="U49" s="181"/>
      <c r="V49" s="181"/>
      <c r="W49" s="181"/>
      <c r="X49" s="183"/>
      <c r="Y49" s="181"/>
      <c r="Z49" s="181"/>
      <c r="AA49" s="181"/>
      <c r="AB49" s="181"/>
      <c r="AC49" s="184"/>
      <c r="AE49" s="875"/>
      <c r="AF49" s="875"/>
      <c r="AG49" s="875"/>
      <c r="AH49" s="875"/>
      <c r="AI49" s="876"/>
      <c r="AJ49" s="875"/>
      <c r="AK49" s="875"/>
      <c r="AL49" s="875"/>
      <c r="AM49" s="875"/>
      <c r="AN49" s="875"/>
    </row>
    <row r="50" spans="2:40" ht="29.25" hidden="1" customHeight="1" outlineLevel="1">
      <c r="B50" s="180"/>
      <c r="C50" s="181"/>
      <c r="D50" s="181"/>
      <c r="E50" s="181" t="s">
        <v>460</v>
      </c>
      <c r="F50" s="181"/>
      <c r="G50" s="185"/>
      <c r="H50" s="181"/>
      <c r="I50" s="518"/>
      <c r="J50" s="186"/>
      <c r="K50" s="531"/>
      <c r="L50" s="181"/>
      <c r="M50" s="181"/>
      <c r="N50" s="181"/>
      <c r="O50" s="181"/>
      <c r="P50" s="181"/>
      <c r="Q50" s="181"/>
      <c r="R50" s="181"/>
      <c r="S50" s="181"/>
      <c r="T50" s="181"/>
      <c r="U50" s="181"/>
      <c r="V50" s="181"/>
      <c r="W50" s="181"/>
      <c r="X50" s="183"/>
      <c r="Y50" s="181"/>
      <c r="Z50" s="181"/>
      <c r="AA50" s="181"/>
      <c r="AB50" s="181"/>
      <c r="AC50" s="184"/>
      <c r="AE50" s="875"/>
      <c r="AF50" s="875"/>
      <c r="AG50" s="875"/>
      <c r="AH50" s="875"/>
      <c r="AI50" s="876"/>
      <c r="AJ50" s="875"/>
      <c r="AK50" s="875"/>
      <c r="AL50" s="875"/>
      <c r="AM50" s="875"/>
      <c r="AN50" s="875"/>
    </row>
    <row r="51" spans="2:40" ht="29.25" hidden="1" customHeight="1" outlineLevel="1">
      <c r="B51" s="180"/>
      <c r="C51" s="181"/>
      <c r="D51" s="181"/>
      <c r="E51" s="182" t="s">
        <v>461</v>
      </c>
      <c r="F51" s="185"/>
      <c r="G51" s="181"/>
      <c r="H51" s="181"/>
      <c r="I51" s="518"/>
      <c r="J51" s="2826" t="s">
        <v>399</v>
      </c>
      <c r="K51" s="2826"/>
      <c r="L51" s="181"/>
      <c r="M51" s="181"/>
      <c r="N51" s="181"/>
      <c r="O51" s="181"/>
      <c r="P51" s="181"/>
      <c r="Q51" s="181"/>
      <c r="R51" s="181"/>
      <c r="S51" s="181"/>
      <c r="T51" s="181"/>
      <c r="U51" s="181"/>
      <c r="V51" s="181"/>
      <c r="W51" s="181"/>
      <c r="X51" s="183"/>
      <c r="Y51" s="181"/>
      <c r="Z51" s="181"/>
      <c r="AA51" s="181"/>
      <c r="AB51" s="181"/>
      <c r="AC51" s="184"/>
      <c r="AE51" s="875"/>
      <c r="AF51" s="875"/>
      <c r="AG51" s="875"/>
      <c r="AH51" s="875"/>
      <c r="AI51" s="876"/>
      <c r="AJ51" s="875"/>
      <c r="AK51" s="875"/>
      <c r="AL51" s="875"/>
      <c r="AM51" s="875"/>
      <c r="AN51" s="875"/>
    </row>
    <row r="52" spans="2:40" ht="29.25" hidden="1" customHeight="1" outlineLevel="1">
      <c r="B52" s="180"/>
      <c r="C52" s="181"/>
      <c r="D52" s="181"/>
      <c r="E52" s="181"/>
      <c r="F52" s="181"/>
      <c r="G52" s="181"/>
      <c r="H52" s="181"/>
      <c r="I52" s="518"/>
      <c r="J52" s="185"/>
      <c r="K52" s="219"/>
      <c r="L52" s="181"/>
      <c r="M52" s="181"/>
      <c r="N52" s="181"/>
      <c r="O52" s="181"/>
      <c r="P52" s="181"/>
      <c r="Q52" s="181"/>
      <c r="R52" s="181"/>
      <c r="S52" s="181"/>
      <c r="T52" s="181"/>
      <c r="U52" s="181"/>
      <c r="V52" s="181"/>
      <c r="W52" s="181"/>
      <c r="X52" s="183"/>
      <c r="Y52" s="181"/>
      <c r="Z52" s="181"/>
      <c r="AA52" s="181"/>
      <c r="AB52" s="181"/>
      <c r="AC52" s="184"/>
      <c r="AE52" s="875"/>
      <c r="AF52" s="875"/>
      <c r="AG52" s="875"/>
      <c r="AH52" s="875"/>
      <c r="AI52" s="876"/>
      <c r="AJ52" s="875"/>
      <c r="AK52" s="875"/>
      <c r="AL52" s="875"/>
      <c r="AM52" s="875"/>
      <c r="AN52" s="875"/>
    </row>
    <row r="53" spans="2:40" ht="29.25" hidden="1" customHeight="1" outlineLevel="1">
      <c r="B53" s="180"/>
      <c r="C53" s="181"/>
      <c r="D53" s="181"/>
      <c r="E53" s="181" t="s">
        <v>462</v>
      </c>
      <c r="F53" s="181"/>
      <c r="G53" s="181"/>
      <c r="H53" s="181"/>
      <c r="I53" s="518"/>
      <c r="J53" s="185"/>
      <c r="K53" s="219"/>
      <c r="L53" s="181"/>
      <c r="M53" s="181"/>
      <c r="N53" s="181"/>
      <c r="O53" s="181"/>
      <c r="P53" s="181"/>
      <c r="Q53" s="181"/>
      <c r="R53" s="181"/>
      <c r="S53" s="181"/>
      <c r="T53" s="181"/>
      <c r="U53" s="181"/>
      <c r="V53" s="181"/>
      <c r="W53" s="181"/>
      <c r="X53" s="183"/>
      <c r="Y53" s="181"/>
      <c r="Z53" s="181"/>
      <c r="AA53" s="181"/>
      <c r="AB53" s="181"/>
      <c r="AC53" s="184"/>
      <c r="AE53" s="875"/>
      <c r="AF53" s="875"/>
      <c r="AG53" s="875"/>
      <c r="AH53" s="875"/>
      <c r="AI53" s="876"/>
      <c r="AJ53" s="875"/>
      <c r="AK53" s="875"/>
      <c r="AL53" s="875"/>
      <c r="AM53" s="875"/>
      <c r="AN53" s="875"/>
    </row>
    <row r="54" spans="2:40" ht="29.25" hidden="1" customHeight="1" outlineLevel="1">
      <c r="B54" s="180"/>
      <c r="C54" s="181"/>
      <c r="D54" s="181"/>
      <c r="E54" s="181" t="s">
        <v>460</v>
      </c>
      <c r="F54" s="181"/>
      <c r="G54" s="181"/>
      <c r="H54" s="181"/>
      <c r="I54" s="518"/>
      <c r="J54" s="186"/>
      <c r="K54" s="531"/>
      <c r="L54" s="181"/>
      <c r="M54" s="181"/>
      <c r="N54" s="181"/>
      <c r="O54" s="181"/>
      <c r="P54" s="181"/>
      <c r="Q54" s="181"/>
      <c r="R54" s="181"/>
      <c r="S54" s="181"/>
      <c r="T54" s="181"/>
      <c r="U54" s="181"/>
      <c r="V54" s="181"/>
      <c r="W54" s="181"/>
      <c r="X54" s="183"/>
      <c r="Y54" s="181"/>
      <c r="Z54" s="181"/>
      <c r="AA54" s="181"/>
      <c r="AB54" s="181"/>
      <c r="AC54" s="184"/>
      <c r="AE54" s="875"/>
      <c r="AF54" s="875"/>
      <c r="AG54" s="875"/>
      <c r="AH54" s="875"/>
      <c r="AI54" s="876"/>
      <c r="AJ54" s="875"/>
      <c r="AK54" s="875"/>
      <c r="AL54" s="875"/>
      <c r="AM54" s="875"/>
      <c r="AN54" s="875"/>
    </row>
    <row r="55" spans="2:40" ht="29.25" hidden="1" customHeight="1" outlineLevel="1">
      <c r="B55" s="180"/>
      <c r="C55" s="181"/>
      <c r="D55" s="181"/>
      <c r="E55" s="182" t="s">
        <v>463</v>
      </c>
      <c r="F55" s="181"/>
      <c r="G55" s="181"/>
      <c r="H55" s="181"/>
      <c r="I55" s="518"/>
      <c r="J55" s="2826" t="s">
        <v>399</v>
      </c>
      <c r="K55" s="2826"/>
      <c r="L55" s="181"/>
      <c r="M55" s="181"/>
      <c r="N55" s="181"/>
      <c r="O55" s="181"/>
      <c r="P55" s="181"/>
      <c r="Q55" s="181"/>
      <c r="R55" s="181"/>
      <c r="S55" s="181"/>
      <c r="T55" s="181"/>
      <c r="U55" s="181"/>
      <c r="V55" s="181"/>
      <c r="W55" s="181"/>
      <c r="X55" s="183"/>
      <c r="Y55" s="181"/>
      <c r="Z55" s="181"/>
      <c r="AA55" s="181"/>
      <c r="AB55" s="181"/>
      <c r="AC55" s="184"/>
      <c r="AE55" s="875"/>
      <c r="AF55" s="875"/>
      <c r="AG55" s="875"/>
      <c r="AH55" s="875"/>
      <c r="AI55" s="876"/>
      <c r="AJ55" s="875"/>
      <c r="AK55" s="875"/>
      <c r="AL55" s="875"/>
      <c r="AM55" s="875"/>
      <c r="AN55" s="875"/>
    </row>
    <row r="56" spans="2:40" ht="29.25" hidden="1" customHeight="1" outlineLevel="1">
      <c r="B56" s="543"/>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44"/>
      <c r="AE56" s="875"/>
      <c r="AF56" s="875"/>
      <c r="AG56" s="875"/>
      <c r="AH56" s="875"/>
      <c r="AI56" s="876"/>
      <c r="AJ56" s="875"/>
      <c r="AK56" s="875"/>
      <c r="AL56" s="875"/>
      <c r="AM56" s="875"/>
      <c r="AN56" s="875"/>
    </row>
    <row r="57" spans="2:40" ht="29.25" hidden="1" customHeight="1" outlineLevel="1">
      <c r="B57" s="543"/>
      <c r="C57" s="538"/>
      <c r="D57" s="546" t="s">
        <v>464</v>
      </c>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44"/>
      <c r="AE57" s="875"/>
      <c r="AF57" s="875"/>
      <c r="AG57" s="875"/>
      <c r="AH57" s="875"/>
      <c r="AI57" s="876"/>
      <c r="AJ57" s="875"/>
      <c r="AK57" s="875"/>
      <c r="AL57" s="875"/>
      <c r="AM57" s="875"/>
      <c r="AN57" s="875"/>
    </row>
    <row r="58" spans="2:40" ht="29.25" hidden="1" customHeight="1" outlineLevel="1">
      <c r="B58" s="543"/>
      <c r="C58" s="538"/>
      <c r="D58" s="546" t="s">
        <v>462</v>
      </c>
      <c r="E58" s="538" t="s">
        <v>460</v>
      </c>
      <c r="F58" s="538"/>
      <c r="G58" s="538"/>
      <c r="H58" s="538"/>
      <c r="I58" s="538"/>
      <c r="J58" s="547"/>
      <c r="K58" s="547"/>
      <c r="L58" s="538"/>
      <c r="M58" s="538"/>
      <c r="N58" s="538"/>
      <c r="O58" s="538"/>
      <c r="P58" s="538"/>
      <c r="Q58" s="538"/>
      <c r="R58" s="538"/>
      <c r="S58" s="538"/>
      <c r="T58" s="538"/>
      <c r="U58" s="538"/>
      <c r="V58" s="538"/>
      <c r="W58" s="538"/>
      <c r="X58" s="538"/>
      <c r="Y58" s="538"/>
      <c r="Z58" s="538"/>
      <c r="AA58" s="538"/>
      <c r="AB58" s="538"/>
      <c r="AC58" s="544"/>
      <c r="AE58" s="875"/>
      <c r="AF58" s="875"/>
      <c r="AG58" s="875"/>
      <c r="AH58" s="875"/>
      <c r="AI58" s="876"/>
      <c r="AJ58" s="875"/>
      <c r="AK58" s="875"/>
      <c r="AL58" s="875"/>
      <c r="AM58" s="875"/>
      <c r="AN58" s="875"/>
    </row>
    <row r="59" spans="2:40" ht="29.25" hidden="1" customHeight="1" outlineLevel="1" thickBot="1">
      <c r="B59" s="187"/>
      <c r="C59" s="188"/>
      <c r="D59" s="188"/>
      <c r="E59" s="189" t="s">
        <v>463</v>
      </c>
      <c r="F59" s="188"/>
      <c r="G59" s="188"/>
      <c r="H59" s="188"/>
      <c r="I59" s="519"/>
      <c r="J59" s="2796" t="s">
        <v>399</v>
      </c>
      <c r="K59" s="2796"/>
      <c r="L59" s="188"/>
      <c r="M59" s="188"/>
      <c r="N59" s="188"/>
      <c r="O59" s="188"/>
      <c r="P59" s="188"/>
      <c r="Q59" s="188"/>
      <c r="R59" s="188"/>
      <c r="S59" s="188"/>
      <c r="T59" s="188"/>
      <c r="U59" s="188"/>
      <c r="V59" s="188"/>
      <c r="W59" s="188"/>
      <c r="X59" s="190"/>
      <c r="Y59" s="188"/>
      <c r="Z59" s="188"/>
      <c r="AA59" s="188"/>
      <c r="AB59" s="188"/>
      <c r="AC59" s="191"/>
      <c r="AE59" s="875"/>
      <c r="AF59" s="875"/>
      <c r="AG59" s="875"/>
      <c r="AH59" s="875"/>
      <c r="AI59" s="876"/>
      <c r="AJ59" s="875"/>
      <c r="AK59" s="875"/>
      <c r="AL59" s="875"/>
      <c r="AM59" s="875"/>
      <c r="AN59" s="875"/>
    </row>
    <row r="60" spans="2:40" hidden="1" outlineLevel="1">
      <c r="AE60" s="875"/>
      <c r="AF60" s="875"/>
      <c r="AG60" s="875"/>
      <c r="AH60" s="875"/>
      <c r="AI60" s="876"/>
      <c r="AJ60" s="875"/>
      <c r="AK60" s="875"/>
      <c r="AL60" s="875"/>
      <c r="AM60" s="875"/>
      <c r="AN60" s="875"/>
    </row>
    <row r="61" spans="2:40" collapsed="1">
      <c r="AE61" s="875"/>
      <c r="AF61" s="875"/>
      <c r="AG61" s="875"/>
      <c r="AH61" s="875"/>
      <c r="AI61" s="876"/>
      <c r="AJ61" s="875"/>
      <c r="AK61" s="875"/>
      <c r="AL61" s="875"/>
      <c r="AM61" s="875"/>
      <c r="AN61" s="875"/>
    </row>
    <row r="62" spans="2:40">
      <c r="AE62" s="875"/>
      <c r="AF62" s="875"/>
      <c r="AG62" s="875"/>
      <c r="AH62" s="875"/>
      <c r="AI62" s="876"/>
      <c r="AJ62" s="875"/>
      <c r="AK62" s="875"/>
      <c r="AL62" s="875"/>
      <c r="AM62" s="875"/>
      <c r="AN62" s="875"/>
    </row>
    <row r="63" spans="2:40">
      <c r="AE63" s="875"/>
      <c r="AF63" s="875"/>
      <c r="AG63" s="875"/>
      <c r="AH63" s="875"/>
      <c r="AI63" s="876"/>
      <c r="AJ63" s="875"/>
      <c r="AK63" s="875"/>
      <c r="AL63" s="875"/>
      <c r="AM63" s="875"/>
      <c r="AN63" s="875"/>
    </row>
    <row r="64" spans="2:40">
      <c r="AE64" s="875"/>
      <c r="AF64" s="875"/>
      <c r="AG64" s="875"/>
      <c r="AH64" s="875"/>
      <c r="AI64" s="876"/>
      <c r="AJ64" s="875"/>
      <c r="AK64" s="875"/>
      <c r="AL64" s="875"/>
      <c r="AM64" s="875"/>
      <c r="AN64" s="875"/>
    </row>
    <row r="65" spans="35:35">
      <c r="AI65" s="876"/>
    </row>
    <row r="66" spans="35:35">
      <c r="AI66" s="876"/>
    </row>
    <row r="67" spans="35:35">
      <c r="AI67" s="876"/>
    </row>
  </sheetData>
  <mergeCells count="58">
    <mergeCell ref="C9:I10"/>
    <mergeCell ref="K2:AD5"/>
    <mergeCell ref="Z7:AC7"/>
    <mergeCell ref="Z8:AC8"/>
    <mergeCell ref="AB9:AC9"/>
    <mergeCell ref="AB10:AC10"/>
    <mergeCell ref="B12:D12"/>
    <mergeCell ref="B14:D14"/>
    <mergeCell ref="B16:N17"/>
    <mergeCell ref="B18:AC18"/>
    <mergeCell ref="C19:W19"/>
    <mergeCell ref="X19:AA19"/>
    <mergeCell ref="AB19:AC19"/>
    <mergeCell ref="U20:W20"/>
    <mergeCell ref="C21:D21"/>
    <mergeCell ref="L21:N21"/>
    <mergeCell ref="O21:Q21"/>
    <mergeCell ref="R21:T21"/>
    <mergeCell ref="U21:W21"/>
    <mergeCell ref="C20:D20"/>
    <mergeCell ref="L20:N20"/>
    <mergeCell ref="O20:Q20"/>
    <mergeCell ref="R20:T20"/>
    <mergeCell ref="C22:C24"/>
    <mergeCell ref="U25:W25"/>
    <mergeCell ref="U34:W34"/>
    <mergeCell ref="C35:C37"/>
    <mergeCell ref="C29:D29"/>
    <mergeCell ref="L29:N29"/>
    <mergeCell ref="O29:Q29"/>
    <mergeCell ref="R29:T29"/>
    <mergeCell ref="U29:W29"/>
    <mergeCell ref="C30:C33"/>
    <mergeCell ref="C26:C28"/>
    <mergeCell ref="C25:D25"/>
    <mergeCell ref="L25:N25"/>
    <mergeCell ref="O25:Q25"/>
    <mergeCell ref="R25:T25"/>
    <mergeCell ref="C34:D34"/>
    <mergeCell ref="L34:N34"/>
    <mergeCell ref="O34:Q34"/>
    <mergeCell ref="R34:T34"/>
    <mergeCell ref="C38:D38"/>
    <mergeCell ref="L38:N38"/>
    <mergeCell ref="O38:Q38"/>
    <mergeCell ref="R38:T38"/>
    <mergeCell ref="U38:W38"/>
    <mergeCell ref="J55:K55"/>
    <mergeCell ref="J59:K59"/>
    <mergeCell ref="B48:AC48"/>
    <mergeCell ref="J51:K51"/>
    <mergeCell ref="C42:D42"/>
    <mergeCell ref="L42:N42"/>
    <mergeCell ref="O42:Q42"/>
    <mergeCell ref="R42:T42"/>
    <mergeCell ref="U42:W42"/>
    <mergeCell ref="C43:C45"/>
    <mergeCell ref="C39:C41"/>
  </mergeCells>
  <dataValidations count="5">
    <dataValidation allowBlank="1" showInputMessage="1" showErrorMessage="1" promptTitle="Nombre del area " prompt="Dependecia o direccion que redacta. _x000a_Por ejemplo: de la direccion tecnica (Departamento Operacion y mantenimiento)" sqref="B16:N17"/>
    <dataValidation allowBlank="1" showInputMessage="1" showErrorMessage="1" promptTitle="Acciones: " prompt="Prioriza mitigaciones para riesgos Medios o superiores (p.ej., instalar generadores de respaldo)." sqref="AA20"/>
    <dataValidation allowBlank="1" showInputMessage="1" showErrorMessage="1" promptTitle=".Impacto: " prompt=" Impacto: La gravedad de las consecuencias si el evento ocurre. Determina el nivel de riesgo: Según la matriz, el riesgo es &quot;Medio&quot;." sqref="Z20"/>
    <dataValidation allowBlank="1" showInputMessage="1" showErrorMessage="1" promptTitle="Probabilida:Determinar el nivel " prompt="Probabilidad: La probabilidad de que ocurra un evento." sqref="Y20"/>
    <dataValidation allowBlank="1" showInputMessage="1" showErrorMessage="1" promptTitle="Identifica el evento:" prompt=" Por ejemplo, &quot;Falla en el suministro de energía&quot;." sqref="X20"/>
  </dataValidations>
  <pageMargins left="0.25" right="0.25" top="0.75" bottom="0.75" header="0" footer="0"/>
  <pageSetup paperSize="261" scale="66"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14:formula1>
            <xm:f>Hoja2!$L$3:$L$14</xm:f>
          </x14:formula1>
          <xm:sqref>C9</xm:sqref>
        </x14:dataValidation>
        <x14:dataValidation type="list" allowBlank="1" showErrorMessage="1">
          <x14:formula1>
            <xm:f>Hoja2!$Q$3:$Q$8</xm:f>
          </x14:formula1>
          <xm:sqref>B12</xm:sqref>
        </x14:dataValidation>
        <x14:dataValidation type="list" allowBlank="1" showErrorMessage="1">
          <x14:formula1>
            <xm:f>Hoja2!$D$3:$D$9</xm:f>
          </x14:formula1>
          <xm:sqref>H21:H45</xm:sqref>
        </x14:dataValidation>
        <x14:dataValidation type="list" allowBlank="1" showErrorMessage="1">
          <x14:formula1>
            <xm:f>Hoja2!$B$3:$B$6</xm:f>
          </x14:formula1>
          <xm:sqref>G21:G45</xm:sqref>
        </x14:dataValidation>
        <x14:dataValidation type="list" allowBlank="1" showErrorMessage="1">
          <x14:formula1>
            <xm:f>Hoja2!$F$3:$F$5</xm:f>
          </x14:formula1>
          <xm:sqref>Y21:Y45</xm:sqref>
        </x14:dataValidation>
        <x14:dataValidation type="list" allowBlank="1" showErrorMessage="1">
          <x14:formula1>
            <xm:f>Hoja2!$H$3:$H$5</xm:f>
          </x14:formula1>
          <xm:sqref>Z21:Z45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76"/>
  <sheetViews>
    <sheetView showGridLines="0" view="pageBreakPreview" topLeftCell="D1" zoomScale="70" zoomScaleNormal="55" zoomScaleSheetLayoutView="70" workbookViewId="0">
      <selection activeCell="I37" sqref="I37"/>
    </sheetView>
  </sheetViews>
  <sheetFormatPr baseColWidth="10" defaultColWidth="11.453125" defaultRowHeight="15.5" outlineLevelRow="1"/>
  <cols>
    <col min="1" max="1" width="3.26953125" style="745" customWidth="1"/>
    <col min="2" max="2" width="13.453125" style="745" customWidth="1"/>
    <col min="3" max="3" width="6" style="745" customWidth="1"/>
    <col min="4" max="4" width="46.7265625" style="745" customWidth="1"/>
    <col min="5" max="5" width="19.26953125" style="753" customWidth="1"/>
    <col min="6" max="6" width="10.81640625" style="745" customWidth="1"/>
    <col min="7" max="7" width="16.7265625" style="745" bestFit="1" customWidth="1"/>
    <col min="8" max="8" width="13.453125" style="745" customWidth="1"/>
    <col min="9" max="9" width="20" style="745" customWidth="1"/>
    <col min="10" max="10" width="17.54296875" style="755" customWidth="1"/>
    <col min="11" max="11" width="9.453125" style="753" customWidth="1"/>
    <col min="12" max="13" width="5.54296875" style="745" customWidth="1"/>
    <col min="14" max="14" width="7.453125" style="745" customWidth="1"/>
    <col min="15" max="23" width="5.54296875" style="745" customWidth="1"/>
    <col min="24" max="24" width="27.1796875" style="745" customWidth="1"/>
    <col min="25" max="25" width="16.26953125" style="745" customWidth="1"/>
    <col min="26" max="26" width="14.453125" style="745" customWidth="1"/>
    <col min="27" max="27" width="31.54296875" style="745" customWidth="1"/>
    <col min="28" max="28" width="14" style="745" customWidth="1"/>
    <col min="29" max="29" width="15.1796875" style="745" customWidth="1"/>
    <col min="30" max="30" width="5.26953125" style="745" customWidth="1"/>
    <col min="31" max="16384" width="11.453125" style="745"/>
  </cols>
  <sheetData>
    <row r="1" spans="2:31" s="723" customFormat="1">
      <c r="B1" s="695"/>
      <c r="C1" s="695"/>
      <c r="D1" s="695"/>
      <c r="E1" s="720"/>
      <c r="F1" s="720"/>
      <c r="G1" s="695"/>
      <c r="H1" s="720"/>
      <c r="I1" s="722"/>
      <c r="J1" s="722"/>
      <c r="K1" s="722"/>
      <c r="L1" s="722"/>
      <c r="M1" s="722"/>
      <c r="N1" s="722"/>
      <c r="O1" s="722"/>
      <c r="P1" s="722"/>
      <c r="Q1" s="722"/>
      <c r="R1" s="720"/>
      <c r="S1" s="720"/>
      <c r="T1" s="720"/>
      <c r="U1" s="720"/>
      <c r="V1" s="720"/>
      <c r="W1" s="720"/>
      <c r="X1" s="720"/>
      <c r="Y1" s="720"/>
      <c r="Z1" s="720"/>
      <c r="AA1" s="720"/>
      <c r="AB1" s="695"/>
      <c r="AC1" s="695"/>
      <c r="AD1" s="695"/>
    </row>
    <row r="2" spans="2:31" s="723" customFormat="1">
      <c r="B2" s="724"/>
      <c r="C2" s="725"/>
      <c r="D2" s="726"/>
      <c r="E2" s="727"/>
      <c r="F2" s="724"/>
      <c r="G2" s="724"/>
      <c r="H2" s="724"/>
      <c r="I2" s="724"/>
      <c r="J2" s="727"/>
      <c r="K2" s="2875"/>
      <c r="L2" s="2875"/>
      <c r="M2" s="2875"/>
      <c r="N2" s="2875"/>
      <c r="O2" s="2875"/>
      <c r="P2" s="2875"/>
      <c r="Q2" s="2875"/>
      <c r="R2" s="2875"/>
      <c r="S2" s="2875"/>
      <c r="T2" s="2875"/>
      <c r="U2" s="2875"/>
      <c r="V2" s="2875"/>
      <c r="W2" s="2875"/>
      <c r="X2" s="2875"/>
      <c r="Y2" s="2875"/>
      <c r="Z2" s="2875"/>
      <c r="AA2" s="2875"/>
      <c r="AB2" s="2875"/>
      <c r="AC2" s="2875"/>
      <c r="AD2" s="2875"/>
    </row>
    <row r="3" spans="2:31" s="723" customFormat="1">
      <c r="B3" s="724"/>
      <c r="C3" s="725"/>
      <c r="D3" s="724"/>
      <c r="E3" s="727"/>
      <c r="F3" s="724"/>
      <c r="G3" s="724"/>
      <c r="H3" s="724"/>
      <c r="I3" s="724"/>
      <c r="J3" s="727"/>
      <c r="K3" s="2875"/>
      <c r="L3" s="2875"/>
      <c r="M3" s="2875"/>
      <c r="N3" s="2875"/>
      <c r="O3" s="2875"/>
      <c r="P3" s="2875"/>
      <c r="Q3" s="2875"/>
      <c r="R3" s="2875"/>
      <c r="S3" s="2875"/>
      <c r="T3" s="2875"/>
      <c r="U3" s="2875"/>
      <c r="V3" s="2875"/>
      <c r="W3" s="2875"/>
      <c r="X3" s="2875"/>
      <c r="Y3" s="2875"/>
      <c r="Z3" s="2875"/>
      <c r="AA3" s="2875"/>
      <c r="AB3" s="2875"/>
      <c r="AC3" s="2875"/>
      <c r="AD3" s="2875"/>
    </row>
    <row r="4" spans="2:31" s="723" customFormat="1">
      <c r="B4" s="724"/>
      <c r="C4" s="725"/>
      <c r="D4" s="726"/>
      <c r="E4" s="727"/>
      <c r="F4" s="724"/>
      <c r="G4" s="724"/>
      <c r="H4" s="724"/>
      <c r="I4" s="724"/>
      <c r="J4" s="727"/>
      <c r="K4" s="2875"/>
      <c r="L4" s="2875"/>
      <c r="M4" s="2875"/>
      <c r="N4" s="2875"/>
      <c r="O4" s="2875"/>
      <c r="P4" s="2875"/>
      <c r="Q4" s="2875"/>
      <c r="R4" s="2875"/>
      <c r="S4" s="2875"/>
      <c r="T4" s="2875"/>
      <c r="U4" s="2875"/>
      <c r="V4" s="2875"/>
      <c r="W4" s="2875"/>
      <c r="X4" s="2875"/>
      <c r="Y4" s="2875"/>
      <c r="Z4" s="2875"/>
      <c r="AA4" s="2875"/>
      <c r="AB4" s="2875"/>
      <c r="AC4" s="2875"/>
      <c r="AD4" s="2875"/>
    </row>
    <row r="5" spans="2:31" s="723" customFormat="1" ht="36" customHeight="1" thickBot="1">
      <c r="B5" s="724"/>
      <c r="C5" s="725"/>
      <c r="D5" s="728"/>
      <c r="E5" s="729"/>
      <c r="F5" s="728"/>
      <c r="G5" s="728"/>
      <c r="H5" s="728"/>
      <c r="I5" s="728"/>
      <c r="J5" s="729"/>
      <c r="K5" s="2875"/>
      <c r="L5" s="2875"/>
      <c r="M5" s="2875"/>
      <c r="N5" s="2875"/>
      <c r="O5" s="2875"/>
      <c r="P5" s="2875"/>
      <c r="Q5" s="2875"/>
      <c r="R5" s="2875"/>
      <c r="S5" s="2875"/>
      <c r="T5" s="2875"/>
      <c r="U5" s="2875"/>
      <c r="V5" s="2875"/>
      <c r="W5" s="2875"/>
      <c r="X5" s="2875"/>
      <c r="Y5" s="2875"/>
      <c r="Z5" s="2875"/>
      <c r="AA5" s="2875"/>
      <c r="AB5" s="2875"/>
      <c r="AC5" s="2875"/>
      <c r="AD5" s="2875"/>
    </row>
    <row r="6" spans="2:31" s="723" customFormat="1" ht="11.25" customHeight="1" thickTop="1" thickBot="1">
      <c r="B6" s="724"/>
      <c r="C6" s="725"/>
      <c r="D6" s="724"/>
      <c r="E6" s="727"/>
      <c r="F6" s="724"/>
      <c r="G6" s="724"/>
      <c r="H6" s="724"/>
      <c r="I6" s="724"/>
      <c r="J6" s="727"/>
      <c r="K6" s="722"/>
      <c r="L6" s="722"/>
      <c r="M6" s="722"/>
      <c r="N6" s="722"/>
      <c r="O6" s="722"/>
      <c r="P6" s="722"/>
      <c r="Q6" s="722"/>
      <c r="R6" s="722"/>
      <c r="S6" s="722"/>
      <c r="T6" s="722"/>
      <c r="U6" s="722"/>
      <c r="V6" s="722"/>
      <c r="W6" s="722"/>
      <c r="X6" s="722"/>
      <c r="Y6" s="722"/>
      <c r="Z6" s="722"/>
      <c r="AA6" s="722"/>
      <c r="AB6" s="722"/>
      <c r="AC6" s="722"/>
      <c r="AD6" s="722"/>
    </row>
    <row r="7" spans="2:31" s="723" customFormat="1" ht="30.75" customHeight="1">
      <c r="B7" s="783"/>
      <c r="C7" s="730" t="s">
        <v>1703</v>
      </c>
      <c r="D7" s="731"/>
      <c r="E7" s="732"/>
      <c r="F7" s="731"/>
      <c r="G7" s="784"/>
      <c r="H7" s="731"/>
      <c r="I7" s="731"/>
      <c r="J7" s="733"/>
      <c r="K7" s="732"/>
      <c r="L7" s="731"/>
      <c r="M7" s="731"/>
      <c r="N7" s="731"/>
      <c r="O7" s="731"/>
      <c r="P7" s="731"/>
      <c r="Q7" s="731"/>
      <c r="R7" s="731"/>
      <c r="S7" s="731"/>
      <c r="T7" s="731"/>
      <c r="U7" s="731"/>
      <c r="V7" s="731"/>
      <c r="W7" s="731"/>
      <c r="X7" s="731"/>
      <c r="Y7" s="1977"/>
      <c r="Z7" s="2890" t="s">
        <v>1727</v>
      </c>
      <c r="AA7" s="2891"/>
      <c r="AB7" s="2891"/>
      <c r="AC7" s="2892"/>
    </row>
    <row r="8" spans="2:31" s="723" customFormat="1" ht="22.5" customHeight="1" thickBot="1">
      <c r="B8" s="785"/>
      <c r="C8" s="1978"/>
      <c r="D8" s="1980"/>
      <c r="E8" s="1979"/>
      <c r="F8" s="1980"/>
      <c r="G8" s="1980"/>
      <c r="H8" s="1980"/>
      <c r="I8" s="1980"/>
      <c r="J8" s="1981"/>
      <c r="K8" s="1979"/>
      <c r="L8" s="1980"/>
      <c r="M8" s="1980"/>
      <c r="N8" s="1980"/>
      <c r="O8" s="1980"/>
      <c r="P8" s="1980"/>
      <c r="Q8" s="1980"/>
      <c r="R8" s="1980"/>
      <c r="S8" s="1980"/>
      <c r="T8" s="1980"/>
      <c r="U8" s="1980"/>
      <c r="V8" s="1980"/>
      <c r="W8" s="1980"/>
      <c r="X8" s="1980"/>
      <c r="Y8" s="1982"/>
      <c r="Z8" s="2893" t="s">
        <v>2067</v>
      </c>
      <c r="AA8" s="2894"/>
      <c r="AB8" s="2894"/>
      <c r="AC8" s="2895"/>
      <c r="AE8" s="268" t="str">
        <f>RIGHT(AB10,2)</f>
        <v/>
      </c>
    </row>
    <row r="9" spans="2:31" s="723" customFormat="1" ht="21.75" customHeight="1">
      <c r="B9" s="785"/>
      <c r="C9" s="2880" t="s">
        <v>1292</v>
      </c>
      <c r="D9" s="2881"/>
      <c r="E9" s="2881"/>
      <c r="F9" s="2881"/>
      <c r="G9" s="2881"/>
      <c r="H9" s="2881"/>
      <c r="I9" s="2881"/>
      <c r="J9" s="2881"/>
      <c r="K9" s="2881"/>
      <c r="L9" s="2881"/>
      <c r="M9" s="2881"/>
      <c r="N9" s="2881"/>
      <c r="O9" s="2881"/>
      <c r="P9" s="2881"/>
      <c r="Q9" s="2881"/>
      <c r="R9" s="2881"/>
      <c r="S9" s="2881"/>
      <c r="T9" s="2881"/>
      <c r="U9" s="2881"/>
      <c r="V9" s="2881"/>
      <c r="W9" s="2881"/>
      <c r="X9" s="2881"/>
      <c r="Y9" s="2881"/>
      <c r="Z9" s="2881"/>
      <c r="AA9" s="2882"/>
      <c r="AB9" s="2876" t="s">
        <v>1728</v>
      </c>
      <c r="AC9" s="2877"/>
      <c r="AE9" s="268"/>
    </row>
    <row r="10" spans="2:31" s="723" customFormat="1" ht="16.5" customHeight="1" thickBot="1">
      <c r="B10" s="786"/>
      <c r="C10" s="2883"/>
      <c r="D10" s="2884"/>
      <c r="E10" s="2884"/>
      <c r="F10" s="2884"/>
      <c r="G10" s="2884"/>
      <c r="H10" s="2884"/>
      <c r="I10" s="2884"/>
      <c r="J10" s="2884"/>
      <c r="K10" s="2884"/>
      <c r="L10" s="2884"/>
      <c r="M10" s="2884"/>
      <c r="N10" s="2884"/>
      <c r="O10" s="2884"/>
      <c r="P10" s="2884"/>
      <c r="Q10" s="2884"/>
      <c r="R10" s="2884"/>
      <c r="S10" s="2884"/>
      <c r="T10" s="2884"/>
      <c r="U10" s="2884"/>
      <c r="V10" s="2884"/>
      <c r="W10" s="2884"/>
      <c r="X10" s="2884"/>
      <c r="Y10" s="2884"/>
      <c r="Z10" s="2884"/>
      <c r="AA10" s="2885"/>
      <c r="AB10" s="2878"/>
      <c r="AC10" s="2879"/>
      <c r="AE10" s="268" t="str">
        <f>'Dirc. Recursos Humanos '!AE8</f>
        <v/>
      </c>
    </row>
    <row r="11" spans="2:31" s="723" customFormat="1" ht="18" customHeight="1" thickBot="1">
      <c r="B11" s="724"/>
      <c r="C11" s="734"/>
      <c r="D11" s="734"/>
      <c r="E11" s="735"/>
      <c r="F11" s="735"/>
      <c r="G11" s="735"/>
      <c r="H11" s="735"/>
      <c r="I11" s="735"/>
      <c r="J11" s="722"/>
      <c r="K11" s="735"/>
      <c r="L11" s="735"/>
      <c r="M11" s="735"/>
      <c r="N11" s="735"/>
      <c r="O11" s="735"/>
      <c r="P11" s="735"/>
      <c r="Q11" s="735"/>
      <c r="R11" s="735"/>
      <c r="S11" s="735"/>
      <c r="T11" s="721"/>
      <c r="U11" s="721"/>
      <c r="V11" s="722"/>
      <c r="W11" s="722"/>
      <c r="X11" s="722"/>
      <c r="Y11" s="722"/>
      <c r="Z11" s="722"/>
      <c r="AA11" s="722"/>
      <c r="AB11" s="722"/>
      <c r="AC11" s="722"/>
      <c r="AD11" s="722"/>
      <c r="AE11" s="268">
        <v>1</v>
      </c>
    </row>
    <row r="12" spans="2:31" s="723" customFormat="1" ht="20.25" customHeight="1" thickBot="1">
      <c r="B12" s="2584" t="s">
        <v>4</v>
      </c>
      <c r="C12" s="2886"/>
      <c r="D12" s="2887"/>
      <c r="E12" s="40" t="str">
        <f>VLOOKUP(B12,Hoja2!Q3:R8,2,0)</f>
        <v xml:space="preserve"> Modernización de la gestión financiera, administrativa y comercial</v>
      </c>
      <c r="F12" s="40"/>
      <c r="G12" s="40"/>
      <c r="H12" s="41"/>
      <c r="I12" s="41"/>
      <c r="J12" s="41"/>
      <c r="K12" s="42"/>
      <c r="L12" s="41"/>
      <c r="M12" s="41"/>
      <c r="N12" s="41"/>
      <c r="O12" s="41"/>
      <c r="P12" s="41"/>
      <c r="Q12" s="41"/>
      <c r="R12" s="41"/>
      <c r="S12" s="41"/>
      <c r="T12" s="41"/>
      <c r="U12" s="41"/>
      <c r="V12" s="41"/>
      <c r="W12" s="41"/>
      <c r="X12" s="42"/>
      <c r="Y12" s="41"/>
      <c r="Z12" s="41"/>
      <c r="AA12" s="41"/>
      <c r="AB12" s="41"/>
      <c r="AC12" s="43"/>
      <c r="AD12" s="740"/>
    </row>
    <row r="13" spans="2:31" s="723" customFormat="1" ht="16.5" customHeight="1" thickBot="1">
      <c r="B13" s="696"/>
      <c r="C13" s="721"/>
      <c r="D13" s="741"/>
      <c r="E13" s="741"/>
      <c r="J13" s="727"/>
      <c r="K13" s="742"/>
      <c r="R13" s="735"/>
      <c r="S13" s="735"/>
      <c r="T13" s="721"/>
      <c r="U13" s="721"/>
      <c r="V13" s="722"/>
      <c r="W13" s="722"/>
      <c r="X13" s="722"/>
      <c r="Y13" s="722"/>
      <c r="Z13" s="722"/>
      <c r="AA13" s="722"/>
      <c r="AB13" s="722"/>
      <c r="AC13" s="722"/>
      <c r="AD13" s="722"/>
    </row>
    <row r="14" spans="2:31" s="723" customFormat="1" ht="19.5" customHeight="1" thickBot="1">
      <c r="B14" s="2888" t="s">
        <v>1702</v>
      </c>
      <c r="C14" s="2889"/>
      <c r="D14" s="2889"/>
      <c r="E14" s="768" t="s">
        <v>1793</v>
      </c>
      <c r="F14" s="736"/>
      <c r="G14" s="736"/>
      <c r="H14" s="736"/>
      <c r="I14" s="736"/>
      <c r="J14" s="737"/>
      <c r="K14" s="743"/>
      <c r="L14" s="738"/>
      <c r="M14" s="738"/>
      <c r="N14" s="738"/>
      <c r="O14" s="738"/>
      <c r="P14" s="738"/>
      <c r="Q14" s="738"/>
      <c r="R14" s="738"/>
      <c r="S14" s="738"/>
      <c r="T14" s="738"/>
      <c r="U14" s="738"/>
      <c r="V14" s="738"/>
      <c r="W14" s="738"/>
      <c r="X14" s="738"/>
      <c r="Y14" s="738"/>
      <c r="Z14" s="738"/>
      <c r="AA14" s="738"/>
      <c r="AB14" s="738"/>
      <c r="AC14" s="739"/>
      <c r="AD14" s="740"/>
    </row>
    <row r="15" spans="2:31" s="723" customFormat="1" ht="16" thickBot="1">
      <c r="B15" s="744"/>
      <c r="C15" s="695"/>
      <c r="D15" s="695"/>
      <c r="E15" s="720"/>
      <c r="F15" s="720"/>
      <c r="G15" s="720"/>
      <c r="H15" s="720"/>
      <c r="I15" s="726"/>
      <c r="J15" s="720"/>
      <c r="K15" s="722"/>
      <c r="L15" s="722"/>
      <c r="M15" s="722"/>
      <c r="N15" s="722"/>
      <c r="O15" s="722"/>
      <c r="P15" s="722"/>
      <c r="Q15" s="722"/>
      <c r="R15" s="720"/>
      <c r="S15" s="720"/>
      <c r="T15" s="720"/>
      <c r="U15" s="720"/>
      <c r="V15" s="720"/>
      <c r="W15" s="720"/>
      <c r="X15" s="720"/>
      <c r="Y15" s="722"/>
      <c r="Z15" s="722"/>
      <c r="AA15" s="695"/>
      <c r="AB15" s="695"/>
      <c r="AC15" s="695"/>
    </row>
    <row r="16" spans="2:31" ht="15.75" customHeight="1">
      <c r="B16" s="2900" t="str">
        <f>+C9</f>
        <v>DEPARTAMENTO JURÍDICO</v>
      </c>
      <c r="C16" s="2901"/>
      <c r="D16" s="2901"/>
      <c r="E16" s="2901"/>
      <c r="F16" s="2901"/>
      <c r="G16" s="2901"/>
      <c r="H16" s="2901"/>
      <c r="I16" s="2901"/>
      <c r="J16" s="2901"/>
      <c r="K16" s="2901"/>
      <c r="L16" s="2901"/>
      <c r="M16" s="2901"/>
      <c r="N16" s="2901"/>
      <c r="O16" s="779"/>
      <c r="P16" s="779"/>
      <c r="Q16" s="779"/>
      <c r="R16" s="779"/>
      <c r="S16" s="779"/>
      <c r="T16" s="779"/>
      <c r="U16" s="779"/>
      <c r="V16" s="779"/>
      <c r="W16" s="779"/>
      <c r="X16" s="779"/>
      <c r="Y16" s="779"/>
      <c r="Z16" s="779"/>
      <c r="AA16" s="779"/>
      <c r="AB16" s="779"/>
      <c r="AC16" s="780"/>
    </row>
    <row r="17" spans="1:29" ht="15.75" customHeight="1" thickBot="1">
      <c r="B17" s="2902"/>
      <c r="C17" s="2903"/>
      <c r="D17" s="2903"/>
      <c r="E17" s="2903"/>
      <c r="F17" s="2903"/>
      <c r="G17" s="2903"/>
      <c r="H17" s="2903"/>
      <c r="I17" s="2903"/>
      <c r="J17" s="2903"/>
      <c r="K17" s="2903"/>
      <c r="L17" s="2903"/>
      <c r="M17" s="2903"/>
      <c r="N17" s="2903"/>
      <c r="O17" s="781"/>
      <c r="P17" s="781"/>
      <c r="Q17" s="781"/>
      <c r="R17" s="781"/>
      <c r="S17" s="781"/>
      <c r="T17" s="781"/>
      <c r="U17" s="781"/>
      <c r="V17" s="781"/>
      <c r="W17" s="781"/>
      <c r="X17" s="781"/>
      <c r="Y17" s="781"/>
      <c r="Z17" s="781"/>
      <c r="AA17" s="781"/>
      <c r="AB17" s="781"/>
      <c r="AC17" s="782"/>
    </row>
    <row r="18" spans="1:29" ht="18" thickBot="1">
      <c r="A18" s="745" t="s">
        <v>7</v>
      </c>
      <c r="B18" s="2896"/>
      <c r="C18" s="2896"/>
      <c r="D18" s="2896"/>
      <c r="E18" s="2896"/>
      <c r="F18" s="2896"/>
      <c r="G18" s="2896"/>
      <c r="H18" s="2896"/>
      <c r="I18" s="2896"/>
      <c r="J18" s="2896"/>
      <c r="K18" s="2896"/>
      <c r="L18" s="2896"/>
      <c r="M18" s="2896"/>
      <c r="N18" s="2896"/>
      <c r="O18" s="2896"/>
      <c r="P18" s="2896"/>
      <c r="Q18" s="2896"/>
      <c r="R18" s="2896"/>
      <c r="S18" s="2896"/>
      <c r="T18" s="2896"/>
      <c r="U18" s="2896"/>
      <c r="V18" s="2896"/>
      <c r="W18" s="2896"/>
      <c r="X18" s="2896"/>
      <c r="Y18" s="2896"/>
      <c r="Z18" s="2896"/>
      <c r="AA18" s="2896"/>
      <c r="AB18" s="2896"/>
      <c r="AC18" s="2896"/>
    </row>
    <row r="19" spans="1:29" ht="30" customHeight="1">
      <c r="B19" s="746" t="s">
        <v>8</v>
      </c>
      <c r="C19" s="2897" t="s">
        <v>9</v>
      </c>
      <c r="D19" s="2898"/>
      <c r="E19" s="2898"/>
      <c r="F19" s="2898"/>
      <c r="G19" s="2898"/>
      <c r="H19" s="2898"/>
      <c r="I19" s="2898"/>
      <c r="J19" s="2898"/>
      <c r="K19" s="2898"/>
      <c r="L19" s="2898"/>
      <c r="M19" s="2898"/>
      <c r="N19" s="2898"/>
      <c r="O19" s="2898"/>
      <c r="P19" s="2898"/>
      <c r="Q19" s="2898"/>
      <c r="R19" s="2898"/>
      <c r="S19" s="2898"/>
      <c r="T19" s="2898"/>
      <c r="U19" s="2898"/>
      <c r="V19" s="2898"/>
      <c r="W19" s="2899"/>
      <c r="X19" s="2904" t="s">
        <v>10</v>
      </c>
      <c r="Y19" s="2905"/>
      <c r="Z19" s="2905"/>
      <c r="AA19" s="2905"/>
      <c r="AB19" s="2916" t="s">
        <v>11</v>
      </c>
      <c r="AC19" s="2917"/>
    </row>
    <row r="20" spans="1:29" ht="47.25" customHeight="1">
      <c r="B20" s="682" t="s">
        <v>12</v>
      </c>
      <c r="C20" s="2276" t="s">
        <v>13</v>
      </c>
      <c r="D20" s="2277"/>
      <c r="E20" s="610" t="s">
        <v>14</v>
      </c>
      <c r="F20" s="610" t="s">
        <v>15</v>
      </c>
      <c r="G20" s="610" t="s">
        <v>16</v>
      </c>
      <c r="H20" s="610" t="s">
        <v>17</v>
      </c>
      <c r="I20" s="610" t="s">
        <v>18</v>
      </c>
      <c r="J20" s="610" t="s">
        <v>19</v>
      </c>
      <c r="K20" s="690" t="s">
        <v>20</v>
      </c>
      <c r="L20" s="2278" t="s">
        <v>21</v>
      </c>
      <c r="M20" s="2279"/>
      <c r="N20" s="2277"/>
      <c r="O20" s="2278" t="s">
        <v>22</v>
      </c>
      <c r="P20" s="2279"/>
      <c r="Q20" s="2277"/>
      <c r="R20" s="2278" t="s">
        <v>23</v>
      </c>
      <c r="S20" s="2279"/>
      <c r="T20" s="2277"/>
      <c r="U20" s="2278" t="s">
        <v>24</v>
      </c>
      <c r="V20" s="2279"/>
      <c r="W20" s="2277"/>
      <c r="X20" s="639" t="s">
        <v>25</v>
      </c>
      <c r="Y20" s="639" t="s">
        <v>26</v>
      </c>
      <c r="Z20" s="639" t="s">
        <v>27</v>
      </c>
      <c r="AA20" s="639" t="s">
        <v>28</v>
      </c>
      <c r="AB20" s="639" t="s">
        <v>29</v>
      </c>
      <c r="AC20" s="639" t="s">
        <v>30</v>
      </c>
    </row>
    <row r="21" spans="1:29" ht="193.5" customHeight="1">
      <c r="B21" s="712" t="s">
        <v>1701</v>
      </c>
      <c r="C21" s="2929" t="s">
        <v>1724</v>
      </c>
      <c r="D21" s="2930"/>
      <c r="E21" s="707" t="s">
        <v>412</v>
      </c>
      <c r="F21" s="708">
        <v>0</v>
      </c>
      <c r="G21" s="747" t="s">
        <v>32</v>
      </c>
      <c r="H21" s="339" t="s">
        <v>33</v>
      </c>
      <c r="I21" s="709" t="s">
        <v>1707</v>
      </c>
      <c r="J21" s="710" t="s">
        <v>1725</v>
      </c>
      <c r="K21" s="711">
        <v>0.95</v>
      </c>
      <c r="L21" s="2934">
        <f>SUM(L22:N24)/SUM(L22:W24)</f>
        <v>0.26545454545454544</v>
      </c>
      <c r="M21" s="2911"/>
      <c r="N21" s="2911"/>
      <c r="O21" s="2910">
        <f>SUM(L22:Q24)/SUM(L22:W24)</f>
        <v>0.53090909090909089</v>
      </c>
      <c r="P21" s="2911"/>
      <c r="Q21" s="2911"/>
      <c r="R21" s="2912">
        <f>SUM(L22:T24)/SUM(L22:W24)</f>
        <v>0.80545454545454553</v>
      </c>
      <c r="S21" s="2911"/>
      <c r="T21" s="2911"/>
      <c r="U21" s="2913">
        <f>SUM(L22:W24)/SUM(L22:W24)</f>
        <v>1</v>
      </c>
      <c r="V21" s="2911"/>
      <c r="W21" s="2911"/>
      <c r="X21" s="700" t="s">
        <v>1700</v>
      </c>
      <c r="Y21" s="700" t="s">
        <v>122</v>
      </c>
      <c r="Z21" s="700" t="s">
        <v>37</v>
      </c>
      <c r="AA21" s="700" t="s">
        <v>1699</v>
      </c>
      <c r="AB21" s="701">
        <f>+AB22</f>
        <v>500000</v>
      </c>
      <c r="AC21" s="713" t="str">
        <f>+AC22</f>
        <v>Personal jurídico</v>
      </c>
    </row>
    <row r="22" spans="1:29" s="748" customFormat="1" ht="87.75" hidden="1" customHeight="1" outlineLevel="1">
      <c r="B22" s="2931"/>
      <c r="C22" s="2932" t="s">
        <v>410</v>
      </c>
      <c r="D22" s="702" t="s">
        <v>1715</v>
      </c>
      <c r="E22" s="719" t="s">
        <v>403</v>
      </c>
      <c r="F22" s="719">
        <v>0</v>
      </c>
      <c r="G22" s="749" t="s">
        <v>32</v>
      </c>
      <c r="H22" s="750" t="s">
        <v>33</v>
      </c>
      <c r="I22" s="702" t="s">
        <v>1789</v>
      </c>
      <c r="J22" s="702" t="s">
        <v>1790</v>
      </c>
      <c r="K22" s="716">
        <f>SUM(L22:W22)</f>
        <v>0.96</v>
      </c>
      <c r="L22" s="716">
        <v>0</v>
      </c>
      <c r="M22" s="716">
        <v>0</v>
      </c>
      <c r="N22" s="716">
        <v>0.24</v>
      </c>
      <c r="O22" s="751">
        <v>0</v>
      </c>
      <c r="P22" s="716">
        <v>0</v>
      </c>
      <c r="Q22" s="716">
        <v>0.24</v>
      </c>
      <c r="R22" s="716">
        <v>0</v>
      </c>
      <c r="S22" s="716">
        <v>0</v>
      </c>
      <c r="T22" s="716">
        <v>0.24</v>
      </c>
      <c r="U22" s="716">
        <v>0</v>
      </c>
      <c r="V22" s="716">
        <v>0</v>
      </c>
      <c r="W22" s="716">
        <v>0.24</v>
      </c>
      <c r="X22" s="719" t="s">
        <v>1716</v>
      </c>
      <c r="Y22" s="718" t="s">
        <v>77</v>
      </c>
      <c r="Z22" s="718" t="s">
        <v>78</v>
      </c>
      <c r="AA22" s="702" t="s">
        <v>1717</v>
      </c>
      <c r="AB22" s="769">
        <v>500000</v>
      </c>
      <c r="AC22" s="770" t="s">
        <v>1711</v>
      </c>
    </row>
    <row r="23" spans="1:29" s="748" customFormat="1" ht="87.75" hidden="1" customHeight="1" outlineLevel="1">
      <c r="B23" s="2931"/>
      <c r="C23" s="2932"/>
      <c r="D23" s="702" t="s">
        <v>1718</v>
      </c>
      <c r="E23" s="719" t="s">
        <v>41</v>
      </c>
      <c r="F23" s="719">
        <v>0</v>
      </c>
      <c r="G23" s="749" t="s">
        <v>32</v>
      </c>
      <c r="H23" s="750" t="s">
        <v>33</v>
      </c>
      <c r="I23" s="702" t="s">
        <v>706</v>
      </c>
      <c r="J23" s="702" t="s">
        <v>1790</v>
      </c>
      <c r="K23" s="716">
        <v>0.95</v>
      </c>
      <c r="L23" s="767">
        <v>0.8</v>
      </c>
      <c r="M23" s="767">
        <v>1</v>
      </c>
      <c r="N23" s="767">
        <v>1</v>
      </c>
      <c r="O23" s="767">
        <v>0.8</v>
      </c>
      <c r="P23" s="767">
        <v>1</v>
      </c>
      <c r="Q23" s="767">
        <v>1</v>
      </c>
      <c r="R23" s="767">
        <v>1</v>
      </c>
      <c r="S23" s="767">
        <v>0.9</v>
      </c>
      <c r="T23" s="767">
        <v>1</v>
      </c>
      <c r="U23" s="767">
        <v>1</v>
      </c>
      <c r="V23" s="716">
        <v>0</v>
      </c>
      <c r="W23" s="716">
        <v>0.24</v>
      </c>
      <c r="X23" s="719" t="s">
        <v>1719</v>
      </c>
      <c r="Y23" s="718" t="s">
        <v>77</v>
      </c>
      <c r="Z23" s="718" t="s">
        <v>78</v>
      </c>
      <c r="AA23" s="702" t="s">
        <v>1720</v>
      </c>
      <c r="AB23" s="702" t="s">
        <v>1710</v>
      </c>
      <c r="AC23" s="770" t="s">
        <v>1711</v>
      </c>
    </row>
    <row r="24" spans="1:29" s="748" customFormat="1" ht="87.75" hidden="1" customHeight="1" outlineLevel="1">
      <c r="B24" s="2931"/>
      <c r="C24" s="2933"/>
      <c r="D24" s="702" t="s">
        <v>1721</v>
      </c>
      <c r="E24" s="719" t="s">
        <v>403</v>
      </c>
      <c r="F24" s="719">
        <v>0</v>
      </c>
      <c r="G24" s="749" t="s">
        <v>32</v>
      </c>
      <c r="H24" s="750" t="s">
        <v>33</v>
      </c>
      <c r="I24" s="702" t="s">
        <v>1791</v>
      </c>
      <c r="J24" s="702" t="s">
        <v>1792</v>
      </c>
      <c r="K24" s="717">
        <f>AVERAGE(L24:W24)</f>
        <v>0.94166666666666676</v>
      </c>
      <c r="L24" s="767">
        <v>0.8</v>
      </c>
      <c r="M24" s="767">
        <v>1</v>
      </c>
      <c r="N24" s="767">
        <v>1</v>
      </c>
      <c r="O24" s="767">
        <v>0.8</v>
      </c>
      <c r="P24" s="767">
        <v>1</v>
      </c>
      <c r="Q24" s="767">
        <v>1</v>
      </c>
      <c r="R24" s="767">
        <v>1</v>
      </c>
      <c r="S24" s="767">
        <v>0.9</v>
      </c>
      <c r="T24" s="767">
        <v>1</v>
      </c>
      <c r="U24" s="767">
        <v>1</v>
      </c>
      <c r="V24" s="767">
        <v>1</v>
      </c>
      <c r="W24" s="767">
        <v>0.8</v>
      </c>
      <c r="X24" s="719" t="s">
        <v>1722</v>
      </c>
      <c r="Y24" s="718" t="s">
        <v>36</v>
      </c>
      <c r="Z24" s="718" t="s">
        <v>78</v>
      </c>
      <c r="AA24" s="702" t="s">
        <v>1723</v>
      </c>
      <c r="AB24" s="702" t="s">
        <v>1710</v>
      </c>
      <c r="AC24" s="770" t="s">
        <v>1711</v>
      </c>
    </row>
    <row r="25" spans="1:29" s="752" customFormat="1" ht="199.5" customHeight="1" collapsed="1">
      <c r="B25" s="712" t="s">
        <v>1698</v>
      </c>
      <c r="C25" s="2914" t="s">
        <v>1726</v>
      </c>
      <c r="D25" s="2915"/>
      <c r="E25" s="707" t="s">
        <v>921</v>
      </c>
      <c r="F25" s="708">
        <v>0</v>
      </c>
      <c r="G25" s="747" t="s">
        <v>32</v>
      </c>
      <c r="H25" s="339" t="s">
        <v>33</v>
      </c>
      <c r="I25" s="709" t="s">
        <v>1706</v>
      </c>
      <c r="J25" s="710" t="s">
        <v>1705</v>
      </c>
      <c r="K25" s="711">
        <v>1</v>
      </c>
      <c r="L25" s="2934">
        <f>SUM(L26:N28)/SUM(L26:W28)</f>
        <v>0.25</v>
      </c>
      <c r="M25" s="2935"/>
      <c r="N25" s="2935"/>
      <c r="O25" s="2910">
        <f>SUM(L26:Q28)/SUM(L26:W28)</f>
        <v>0.5</v>
      </c>
      <c r="P25" s="2935"/>
      <c r="Q25" s="2935"/>
      <c r="R25" s="2912">
        <f>SUM(L26:T28)/SUM(L26:W28)</f>
        <v>0.75</v>
      </c>
      <c r="S25" s="2935"/>
      <c r="T25" s="2935"/>
      <c r="U25" s="2913">
        <f>SUM(L26:W28)/SUM(L26:W28)</f>
        <v>1</v>
      </c>
      <c r="V25" s="2935"/>
      <c r="W25" s="2935"/>
      <c r="X25" s="715" t="s">
        <v>1704</v>
      </c>
      <c r="Y25" s="700" t="s">
        <v>77</v>
      </c>
      <c r="Z25" s="700" t="s">
        <v>78</v>
      </c>
      <c r="AA25" s="700" t="s">
        <v>1697</v>
      </c>
      <c r="AB25" s="701">
        <f>+AB26</f>
        <v>1000000</v>
      </c>
      <c r="AC25" s="713" t="str">
        <f>+AC26</f>
        <v>Comparación de precios/ Licitaciones Públicas</v>
      </c>
    </row>
    <row r="26" spans="1:29" s="752" customFormat="1" ht="63" hidden="1" customHeight="1" outlineLevel="1">
      <c r="B26" s="2908"/>
      <c r="C26" s="2906" t="s">
        <v>410</v>
      </c>
      <c r="D26" s="702" t="s">
        <v>1715</v>
      </c>
      <c r="E26" s="719" t="s">
        <v>403</v>
      </c>
      <c r="F26" s="719">
        <v>0</v>
      </c>
      <c r="G26" s="749" t="s">
        <v>32</v>
      </c>
      <c r="H26" s="750" t="s">
        <v>33</v>
      </c>
      <c r="I26" s="714" t="s">
        <v>1708</v>
      </c>
      <c r="J26" s="714" t="s">
        <v>1709</v>
      </c>
      <c r="K26" s="714">
        <f>+J46</f>
        <v>0</v>
      </c>
      <c r="L26" s="704">
        <v>1</v>
      </c>
      <c r="M26" s="704">
        <v>1</v>
      </c>
      <c r="N26" s="704">
        <v>1</v>
      </c>
      <c r="O26" s="704">
        <v>1</v>
      </c>
      <c r="P26" s="704">
        <v>1</v>
      </c>
      <c r="Q26" s="704">
        <v>1</v>
      </c>
      <c r="R26" s="705">
        <v>1</v>
      </c>
      <c r="S26" s="705">
        <v>1</v>
      </c>
      <c r="T26" s="705">
        <v>1</v>
      </c>
      <c r="U26" s="705">
        <v>1</v>
      </c>
      <c r="V26" s="705">
        <v>1</v>
      </c>
      <c r="W26" s="705">
        <v>1</v>
      </c>
      <c r="X26" s="703" t="s">
        <v>1716</v>
      </c>
      <c r="Y26" s="718" t="s">
        <v>77</v>
      </c>
      <c r="Z26" s="718" t="s">
        <v>78</v>
      </c>
      <c r="AA26" s="703" t="s">
        <v>1717</v>
      </c>
      <c r="AB26" s="2923">
        <v>1000000</v>
      </c>
      <c r="AC26" s="2926" t="s">
        <v>1696</v>
      </c>
    </row>
    <row r="27" spans="1:29" s="752" customFormat="1" ht="63" hidden="1" customHeight="1" outlineLevel="1">
      <c r="B27" s="2908"/>
      <c r="C27" s="2906"/>
      <c r="D27" s="702" t="s">
        <v>1718</v>
      </c>
      <c r="E27" s="719" t="s">
        <v>41</v>
      </c>
      <c r="F27" s="719">
        <v>0</v>
      </c>
      <c r="G27" s="749" t="s">
        <v>32</v>
      </c>
      <c r="H27" s="750" t="s">
        <v>33</v>
      </c>
      <c r="I27" s="714" t="s">
        <v>1712</v>
      </c>
      <c r="J27" s="714" t="s">
        <v>1709</v>
      </c>
      <c r="K27" s="714">
        <f t="shared" ref="K27" si="0">+J47</f>
        <v>0</v>
      </c>
      <c r="L27" s="706">
        <v>1</v>
      </c>
      <c r="M27" s="706">
        <v>1</v>
      </c>
      <c r="N27" s="706">
        <v>1</v>
      </c>
      <c r="O27" s="706">
        <v>1</v>
      </c>
      <c r="P27" s="706">
        <v>1</v>
      </c>
      <c r="Q27" s="706">
        <v>1</v>
      </c>
      <c r="R27" s="706">
        <v>1</v>
      </c>
      <c r="S27" s="706">
        <v>1</v>
      </c>
      <c r="T27" s="706">
        <v>1</v>
      </c>
      <c r="U27" s="706">
        <v>1</v>
      </c>
      <c r="V27" s="706">
        <v>1</v>
      </c>
      <c r="W27" s="706">
        <v>1</v>
      </c>
      <c r="X27" s="703" t="s">
        <v>1719</v>
      </c>
      <c r="Y27" s="718" t="s">
        <v>77</v>
      </c>
      <c r="Z27" s="718" t="s">
        <v>78</v>
      </c>
      <c r="AA27" s="703" t="s">
        <v>1720</v>
      </c>
      <c r="AB27" s="2924"/>
      <c r="AC27" s="2927"/>
    </row>
    <row r="28" spans="1:29" s="752" customFormat="1" ht="63" hidden="1" customHeight="1" outlineLevel="1" thickBot="1">
      <c r="B28" s="2909"/>
      <c r="C28" s="2907"/>
      <c r="D28" s="771" t="s">
        <v>1721</v>
      </c>
      <c r="E28" s="772" t="s">
        <v>403</v>
      </c>
      <c r="F28" s="772">
        <v>0</v>
      </c>
      <c r="G28" s="773" t="s">
        <v>32</v>
      </c>
      <c r="H28" s="774" t="s">
        <v>33</v>
      </c>
      <c r="I28" s="775" t="s">
        <v>1713</v>
      </c>
      <c r="J28" s="775" t="s">
        <v>1714</v>
      </c>
      <c r="K28" s="775">
        <f t="shared" ref="K28" si="1">+J48</f>
        <v>0</v>
      </c>
      <c r="L28" s="776">
        <v>1</v>
      </c>
      <c r="M28" s="776">
        <v>1</v>
      </c>
      <c r="N28" s="776">
        <v>1</v>
      </c>
      <c r="O28" s="776">
        <v>1</v>
      </c>
      <c r="P28" s="776">
        <v>1</v>
      </c>
      <c r="Q28" s="776">
        <v>1</v>
      </c>
      <c r="R28" s="776">
        <v>1</v>
      </c>
      <c r="S28" s="776">
        <v>1</v>
      </c>
      <c r="T28" s="776">
        <v>1</v>
      </c>
      <c r="U28" s="776">
        <v>1</v>
      </c>
      <c r="V28" s="776">
        <v>1</v>
      </c>
      <c r="W28" s="776">
        <v>1</v>
      </c>
      <c r="X28" s="777" t="s">
        <v>1722</v>
      </c>
      <c r="Y28" s="778" t="s">
        <v>36</v>
      </c>
      <c r="Z28" s="778" t="s">
        <v>78</v>
      </c>
      <c r="AA28" s="777" t="s">
        <v>1723</v>
      </c>
      <c r="AB28" s="2925"/>
      <c r="AC28" s="2928"/>
    </row>
    <row r="29" spans="1:29" ht="16" hidden="1" outlineLevel="1" thickBot="1"/>
    <row r="30" spans="1:29" ht="21" hidden="1" customHeight="1" outlineLevel="1">
      <c r="B30" s="2918" t="s">
        <v>457</v>
      </c>
      <c r="C30" s="2919"/>
      <c r="D30" s="2919"/>
      <c r="E30" s="2919"/>
      <c r="F30" s="2919"/>
      <c r="G30" s="2919"/>
      <c r="H30" s="2919"/>
      <c r="I30" s="2919"/>
      <c r="J30" s="2919"/>
      <c r="K30" s="2919"/>
      <c r="L30" s="2919"/>
      <c r="M30" s="2919"/>
      <c r="N30" s="2919"/>
      <c r="O30" s="2919"/>
      <c r="P30" s="2919"/>
      <c r="Q30" s="2919"/>
      <c r="R30" s="2919"/>
      <c r="S30" s="2919"/>
      <c r="T30" s="2919"/>
      <c r="U30" s="2919"/>
      <c r="V30" s="2919"/>
      <c r="W30" s="2919"/>
      <c r="X30" s="2919"/>
      <c r="Y30" s="2919"/>
      <c r="Z30" s="2919"/>
      <c r="AA30" s="2919"/>
      <c r="AB30" s="2919"/>
      <c r="AC30" s="2920"/>
    </row>
    <row r="31" spans="1:29" ht="20.5" hidden="1" outlineLevel="1">
      <c r="B31" s="1925"/>
      <c r="C31" s="1907"/>
      <c r="D31" s="1926" t="s">
        <v>458</v>
      </c>
      <c r="E31" s="1907" t="s">
        <v>459</v>
      </c>
      <c r="F31" s="1907"/>
      <c r="G31" s="1907"/>
      <c r="H31" s="1907"/>
      <c r="I31" s="1907"/>
      <c r="J31" s="1907"/>
      <c r="K31" s="1927"/>
      <c r="L31" s="1907"/>
      <c r="M31" s="1907"/>
      <c r="N31" s="1907"/>
      <c r="O31" s="1907"/>
      <c r="P31" s="1907"/>
      <c r="Q31" s="1907"/>
      <c r="R31" s="1907"/>
      <c r="S31" s="1907"/>
      <c r="T31" s="1907"/>
      <c r="U31" s="1907"/>
      <c r="V31" s="1907"/>
      <c r="W31" s="1907"/>
      <c r="X31" s="1928"/>
      <c r="Y31" s="1907"/>
      <c r="Z31" s="1907"/>
      <c r="AA31" s="1907"/>
      <c r="AB31" s="1907"/>
      <c r="AC31" s="1929"/>
    </row>
    <row r="32" spans="1:29" ht="20.5" hidden="1" outlineLevel="1">
      <c r="B32" s="1925"/>
      <c r="C32" s="1907"/>
      <c r="D32" s="1907"/>
      <c r="E32" s="1907" t="s">
        <v>460</v>
      </c>
      <c r="F32" s="1907"/>
      <c r="G32" s="1907"/>
      <c r="H32" s="1907"/>
      <c r="I32" s="1907"/>
      <c r="J32" s="1930"/>
      <c r="K32" s="1931"/>
      <c r="L32" s="1907"/>
      <c r="M32" s="1907"/>
      <c r="N32" s="1907"/>
      <c r="O32" s="1907"/>
      <c r="P32" s="1907"/>
      <c r="Q32" s="1907"/>
      <c r="R32" s="1907"/>
      <c r="S32" s="1907"/>
      <c r="T32" s="1907"/>
      <c r="U32" s="1907"/>
      <c r="V32" s="1907"/>
      <c r="W32" s="1907"/>
      <c r="X32" s="1928"/>
      <c r="Y32" s="1907"/>
      <c r="Z32" s="1907"/>
      <c r="AA32" s="1907"/>
      <c r="AB32" s="1907"/>
      <c r="AC32" s="1929"/>
    </row>
    <row r="33" spans="2:29" ht="20.5" hidden="1" outlineLevel="1">
      <c r="B33" s="1925"/>
      <c r="C33" s="1907"/>
      <c r="D33" s="1907"/>
      <c r="E33" s="1926" t="s">
        <v>461</v>
      </c>
      <c r="F33" s="1907"/>
      <c r="G33" s="1907"/>
      <c r="H33" s="1907"/>
      <c r="I33" s="1907"/>
      <c r="J33" s="2921" t="s">
        <v>399</v>
      </c>
      <c r="K33" s="2921"/>
      <c r="L33" s="1907"/>
      <c r="M33" s="1907"/>
      <c r="N33" s="1907"/>
      <c r="O33" s="1907"/>
      <c r="P33" s="1907"/>
      <c r="Q33" s="1907"/>
      <c r="R33" s="1907"/>
      <c r="S33" s="1907"/>
      <c r="T33" s="1907"/>
      <c r="U33" s="1907"/>
      <c r="V33" s="1907"/>
      <c r="W33" s="1907"/>
      <c r="X33" s="1928"/>
      <c r="Y33" s="1907"/>
      <c r="Z33" s="1907"/>
      <c r="AA33" s="1907"/>
      <c r="AB33" s="1907"/>
      <c r="AC33" s="1929"/>
    </row>
    <row r="34" spans="2:29" ht="20.5" hidden="1" outlineLevel="1">
      <c r="B34" s="1925"/>
      <c r="C34" s="1907"/>
      <c r="D34" s="1907"/>
      <c r="E34" s="1907"/>
      <c r="F34" s="1907"/>
      <c r="G34" s="1907"/>
      <c r="H34" s="1907"/>
      <c r="I34" s="1907"/>
      <c r="J34" s="1907"/>
      <c r="K34" s="1927"/>
      <c r="L34" s="1907"/>
      <c r="M34" s="1907"/>
      <c r="N34" s="1907"/>
      <c r="O34" s="1907"/>
      <c r="P34" s="1907"/>
      <c r="Q34" s="1907"/>
      <c r="R34" s="1907"/>
      <c r="S34" s="1907"/>
      <c r="T34" s="1907"/>
      <c r="U34" s="1907"/>
      <c r="V34" s="1907"/>
      <c r="W34" s="1907"/>
      <c r="X34" s="1928"/>
      <c r="Y34" s="1907"/>
      <c r="Z34" s="1907"/>
      <c r="AA34" s="1907"/>
      <c r="AB34" s="1907"/>
      <c r="AC34" s="1929"/>
    </row>
    <row r="35" spans="2:29" ht="20.5" hidden="1" outlineLevel="1">
      <c r="B35" s="1925"/>
      <c r="C35" s="1907"/>
      <c r="D35" s="1907"/>
      <c r="E35" s="1907" t="s">
        <v>462</v>
      </c>
      <c r="F35" s="1907"/>
      <c r="G35" s="1907"/>
      <c r="H35" s="1907"/>
      <c r="I35" s="1907"/>
      <c r="J35" s="1907"/>
      <c r="K35" s="1927"/>
      <c r="L35" s="1907"/>
      <c r="M35" s="1907"/>
      <c r="N35" s="1907"/>
      <c r="O35" s="1907"/>
      <c r="P35" s="1907"/>
      <c r="Q35" s="1907"/>
      <c r="R35" s="1907"/>
      <c r="S35" s="1907"/>
      <c r="T35" s="1907"/>
      <c r="U35" s="1907"/>
      <c r="V35" s="1907"/>
      <c r="W35" s="1907"/>
      <c r="X35" s="1928"/>
      <c r="Y35" s="1907"/>
      <c r="Z35" s="1907"/>
      <c r="AA35" s="1907"/>
      <c r="AB35" s="1907"/>
      <c r="AC35" s="1929"/>
    </row>
    <row r="36" spans="2:29" ht="20.5" hidden="1" outlineLevel="1">
      <c r="B36" s="1925"/>
      <c r="C36" s="1907"/>
      <c r="D36" s="1907"/>
      <c r="E36" s="1907" t="s">
        <v>460</v>
      </c>
      <c r="F36" s="1907"/>
      <c r="G36" s="1907"/>
      <c r="H36" s="1907"/>
      <c r="I36" s="1907"/>
      <c r="J36" s="1930"/>
      <c r="K36" s="1931"/>
      <c r="L36" s="1907"/>
      <c r="M36" s="1907"/>
      <c r="N36" s="1907"/>
      <c r="O36" s="1907"/>
      <c r="P36" s="1907"/>
      <c r="Q36" s="1907"/>
      <c r="R36" s="1907"/>
      <c r="S36" s="1907"/>
      <c r="T36" s="1907"/>
      <c r="U36" s="1907"/>
      <c r="V36" s="1907"/>
      <c r="W36" s="1907"/>
      <c r="X36" s="1928"/>
      <c r="Y36" s="1907"/>
      <c r="Z36" s="1907"/>
      <c r="AA36" s="1907"/>
      <c r="AB36" s="1907"/>
      <c r="AC36" s="1929"/>
    </row>
    <row r="37" spans="2:29" ht="20.5" hidden="1" outlineLevel="1">
      <c r="B37" s="1925"/>
      <c r="C37" s="1907"/>
      <c r="D37" s="1907"/>
      <c r="E37" s="1926" t="s">
        <v>463</v>
      </c>
      <c r="F37" s="1907"/>
      <c r="G37" s="1907"/>
      <c r="H37" s="1907"/>
      <c r="I37" s="1907"/>
      <c r="J37" s="2921" t="s">
        <v>399</v>
      </c>
      <c r="K37" s="2921"/>
      <c r="L37" s="1907"/>
      <c r="M37" s="1907"/>
      <c r="N37" s="1907"/>
      <c r="O37" s="1907"/>
      <c r="P37" s="1907"/>
      <c r="Q37" s="1907"/>
      <c r="R37" s="1907"/>
      <c r="S37" s="1907"/>
      <c r="T37" s="1907"/>
      <c r="U37" s="1907"/>
      <c r="V37" s="1907"/>
      <c r="W37" s="1907"/>
      <c r="X37" s="1928"/>
      <c r="Y37" s="1907"/>
      <c r="Z37" s="1907"/>
      <c r="AA37" s="1907"/>
      <c r="AB37" s="1907"/>
      <c r="AC37" s="1929"/>
    </row>
    <row r="38" spans="2:29" ht="20.5" hidden="1" outlineLevel="1">
      <c r="B38" s="1925"/>
      <c r="C38" s="1907"/>
      <c r="D38" s="1907"/>
      <c r="E38" s="1907"/>
      <c r="F38" s="1907"/>
      <c r="G38" s="1907"/>
      <c r="H38" s="1907"/>
      <c r="I38" s="1907"/>
      <c r="J38" s="1907"/>
      <c r="K38" s="1927"/>
      <c r="L38" s="1907"/>
      <c r="M38" s="1907"/>
      <c r="N38" s="1907"/>
      <c r="O38" s="1907"/>
      <c r="P38" s="1907"/>
      <c r="Q38" s="1907"/>
      <c r="R38" s="1907"/>
      <c r="S38" s="1907"/>
      <c r="T38" s="1907"/>
      <c r="U38" s="1907"/>
      <c r="V38" s="1907"/>
      <c r="W38" s="1907"/>
      <c r="X38" s="1928"/>
      <c r="Y38" s="1907"/>
      <c r="Z38" s="1907"/>
      <c r="AA38" s="1907"/>
      <c r="AB38" s="1907"/>
      <c r="AC38" s="1929"/>
    </row>
    <row r="39" spans="2:29" ht="20.5" hidden="1" outlineLevel="1">
      <c r="B39" s="1925"/>
      <c r="C39" s="1907"/>
      <c r="D39" s="1926" t="s">
        <v>464</v>
      </c>
      <c r="E39" s="1907"/>
      <c r="F39" s="1907"/>
      <c r="G39" s="1907"/>
      <c r="H39" s="1907"/>
      <c r="I39" s="1907"/>
      <c r="J39" s="1907"/>
      <c r="K39" s="1927"/>
      <c r="L39" s="1907"/>
      <c r="M39" s="1907"/>
      <c r="N39" s="1907"/>
      <c r="O39" s="1907"/>
      <c r="P39" s="1907"/>
      <c r="Q39" s="1907"/>
      <c r="R39" s="1907"/>
      <c r="S39" s="1907"/>
      <c r="T39" s="1907"/>
      <c r="U39" s="1907"/>
      <c r="V39" s="1907"/>
      <c r="W39" s="1907"/>
      <c r="X39" s="1928"/>
      <c r="Y39" s="1907"/>
      <c r="Z39" s="1907"/>
      <c r="AA39" s="1907"/>
      <c r="AB39" s="1907"/>
      <c r="AC39" s="1929"/>
    </row>
    <row r="40" spans="2:29" s="754" customFormat="1" ht="32.25" hidden="1" customHeight="1" outlineLevel="1">
      <c r="B40" s="1925"/>
      <c r="C40" s="1907"/>
      <c r="D40" s="1926" t="s">
        <v>462</v>
      </c>
      <c r="E40" s="1907" t="s">
        <v>460</v>
      </c>
      <c r="F40" s="1907"/>
      <c r="G40" s="1907"/>
      <c r="H40" s="1907"/>
      <c r="I40" s="1907"/>
      <c r="J40" s="1930"/>
      <c r="K40" s="1931"/>
      <c r="L40" s="1907"/>
      <c r="M40" s="1907"/>
      <c r="N40" s="1907"/>
      <c r="O40" s="1907"/>
      <c r="P40" s="1907"/>
      <c r="Q40" s="1907"/>
      <c r="R40" s="1907"/>
      <c r="S40" s="1907"/>
      <c r="T40" s="1907"/>
      <c r="U40" s="1907"/>
      <c r="V40" s="1907"/>
      <c r="W40" s="1907"/>
      <c r="X40" s="1928"/>
      <c r="Y40" s="1907"/>
      <c r="Z40" s="1907"/>
      <c r="AA40" s="1907"/>
      <c r="AB40" s="1907"/>
      <c r="AC40" s="1929"/>
    </row>
    <row r="41" spans="2:29" s="754" customFormat="1" ht="18" hidden="1" customHeight="1" outlineLevel="1" thickBot="1">
      <c r="B41" s="1932"/>
      <c r="C41" s="1933"/>
      <c r="D41" s="1933"/>
      <c r="E41" s="1934" t="s">
        <v>463</v>
      </c>
      <c r="F41" s="1933"/>
      <c r="G41" s="1933"/>
      <c r="H41" s="1933"/>
      <c r="I41" s="1933"/>
      <c r="J41" s="2922" t="s">
        <v>399</v>
      </c>
      <c r="K41" s="2922"/>
      <c r="L41" s="1933"/>
      <c r="M41" s="1933"/>
      <c r="N41" s="1933"/>
      <c r="O41" s="1933"/>
      <c r="P41" s="1933"/>
      <c r="Q41" s="1933"/>
      <c r="R41" s="1933"/>
      <c r="S41" s="1933"/>
      <c r="T41" s="1933"/>
      <c r="U41" s="1933"/>
      <c r="V41" s="1933"/>
      <c r="W41" s="1933"/>
      <c r="X41" s="1935"/>
      <c r="Y41" s="1933"/>
      <c r="Z41" s="1933"/>
      <c r="AA41" s="1933"/>
      <c r="AB41" s="1933"/>
      <c r="AC41" s="1936"/>
    </row>
    <row r="42" spans="2:29" s="754" customFormat="1" ht="18" hidden="1" customHeight="1" outlineLevel="1">
      <c r="E42" s="755"/>
      <c r="H42" s="406"/>
      <c r="I42" s="406"/>
      <c r="J42" s="406"/>
      <c r="K42" s="406"/>
      <c r="L42" s="406"/>
      <c r="M42" s="406"/>
      <c r="N42" s="406"/>
      <c r="O42" s="406"/>
      <c r="P42" s="406"/>
      <c r="Q42" s="406"/>
      <c r="R42" s="406"/>
      <c r="S42" s="406"/>
      <c r="T42" s="406"/>
      <c r="U42" s="745"/>
      <c r="V42" s="745"/>
      <c r="W42" s="745"/>
      <c r="X42" s="745"/>
      <c r="Y42" s="745"/>
      <c r="Z42" s="745"/>
      <c r="AA42" s="745"/>
    </row>
    <row r="43" spans="2:29" s="754" customFormat="1" ht="18" customHeight="1" collapsed="1">
      <c r="E43" s="755"/>
      <c r="H43" s="406"/>
      <c r="I43" s="406"/>
      <c r="J43" s="406"/>
      <c r="K43" s="406"/>
      <c r="L43" s="406"/>
      <c r="M43" s="406"/>
      <c r="N43" s="406"/>
      <c r="O43" s="406"/>
      <c r="P43" s="406"/>
      <c r="Q43" s="406"/>
      <c r="R43" s="406"/>
      <c r="S43" s="406"/>
      <c r="T43" s="406"/>
      <c r="U43" s="745"/>
      <c r="V43" s="745"/>
      <c r="W43" s="745"/>
      <c r="X43" s="745"/>
      <c r="Y43" s="745"/>
      <c r="Z43" s="745"/>
      <c r="AA43" s="745"/>
    </row>
    <row r="44" spans="2:29" s="754" customFormat="1" ht="18" customHeight="1">
      <c r="E44" s="755"/>
      <c r="H44" s="406"/>
      <c r="I44" s="406"/>
      <c r="J44" s="406"/>
      <c r="K44" s="406"/>
      <c r="L44" s="406"/>
      <c r="M44" s="406"/>
      <c r="N44" s="406"/>
      <c r="O44" s="406"/>
      <c r="P44" s="406"/>
      <c r="Q44" s="406"/>
      <c r="R44" s="406"/>
      <c r="S44" s="406"/>
      <c r="T44" s="406"/>
      <c r="U44" s="745"/>
      <c r="V44" s="745"/>
      <c r="W44" s="745"/>
      <c r="X44" s="745"/>
      <c r="Y44" s="745"/>
      <c r="Z44" s="745"/>
      <c r="AA44" s="745"/>
    </row>
    <row r="45" spans="2:29" s="754" customFormat="1" ht="18" customHeight="1">
      <c r="E45" s="755"/>
      <c r="H45" s="406"/>
      <c r="I45" s="406"/>
      <c r="J45" s="406"/>
      <c r="K45" s="406"/>
      <c r="L45" s="406"/>
      <c r="M45" s="406"/>
      <c r="N45" s="406"/>
      <c r="O45" s="406"/>
      <c r="P45" s="406"/>
      <c r="Q45" s="406"/>
      <c r="R45" s="406"/>
      <c r="S45" s="406"/>
      <c r="T45" s="406"/>
      <c r="U45" s="745"/>
      <c r="V45" s="745"/>
      <c r="W45" s="745"/>
      <c r="X45" s="745"/>
      <c r="Y45" s="745"/>
      <c r="Z45" s="745"/>
      <c r="AA45" s="745"/>
    </row>
    <row r="46" spans="2:29" s="754" customFormat="1" ht="18" customHeight="1">
      <c r="E46" s="755"/>
      <c r="H46" s="406"/>
      <c r="I46" s="406"/>
      <c r="J46" s="406"/>
      <c r="K46" s="406"/>
      <c r="L46" s="406"/>
      <c r="M46" s="406"/>
      <c r="N46" s="406"/>
      <c r="O46" s="406"/>
      <c r="P46" s="406"/>
      <c r="Q46" s="406"/>
      <c r="R46" s="406"/>
      <c r="S46" s="406"/>
      <c r="T46" s="406"/>
      <c r="U46" s="745"/>
      <c r="V46" s="745"/>
      <c r="W46" s="745"/>
      <c r="X46" s="745"/>
      <c r="Y46" s="745"/>
      <c r="Z46" s="745"/>
      <c r="AA46" s="745"/>
    </row>
    <row r="47" spans="2:29" s="754" customFormat="1" ht="18" customHeight="1">
      <c r="E47" s="755"/>
      <c r="H47" s="406"/>
      <c r="I47" s="406"/>
      <c r="J47" s="406"/>
      <c r="K47" s="406"/>
      <c r="L47" s="406"/>
      <c r="M47" s="406"/>
      <c r="N47" s="406"/>
      <c r="O47" s="406"/>
      <c r="P47" s="406"/>
      <c r="Q47" s="406"/>
      <c r="R47" s="406"/>
      <c r="S47" s="406"/>
      <c r="T47" s="406"/>
      <c r="U47" s="745"/>
      <c r="V47" s="745"/>
      <c r="W47" s="745"/>
      <c r="X47" s="745"/>
      <c r="Y47" s="745"/>
      <c r="Z47" s="745"/>
      <c r="AA47" s="745"/>
    </row>
    <row r="48" spans="2:29" s="754" customFormat="1" ht="18" customHeight="1">
      <c r="E48" s="755"/>
      <c r="Y48" s="745"/>
    </row>
    <row r="49" spans="5:25" s="754" customFormat="1" ht="18" customHeight="1">
      <c r="E49" s="755"/>
      <c r="Y49" s="745"/>
    </row>
    <row r="50" spans="5:25" s="754" customFormat="1" ht="18" customHeight="1">
      <c r="E50" s="755"/>
      <c r="Y50" s="745"/>
    </row>
    <row r="51" spans="5:25" s="754" customFormat="1" ht="18" customHeight="1">
      <c r="E51" s="755"/>
      <c r="Y51" s="745"/>
    </row>
    <row r="52" spans="5:25" s="754" customFormat="1" ht="18" customHeight="1">
      <c r="E52" s="755"/>
      <c r="Y52" s="745"/>
    </row>
    <row r="53" spans="5:25" s="754" customFormat="1" ht="18" customHeight="1">
      <c r="E53" s="755"/>
      <c r="Y53" s="745"/>
    </row>
    <row r="54" spans="5:25" s="754" customFormat="1" ht="18" customHeight="1">
      <c r="E54" s="755"/>
      <c r="Y54" s="745"/>
    </row>
    <row r="55" spans="5:25" s="754" customFormat="1" ht="18" customHeight="1">
      <c r="E55" s="755"/>
      <c r="Y55" s="745"/>
    </row>
    <row r="56" spans="5:25" s="754" customFormat="1" ht="18" customHeight="1">
      <c r="E56" s="755"/>
      <c r="Y56" s="745"/>
    </row>
    <row r="57" spans="5:25" s="754" customFormat="1" ht="18" customHeight="1">
      <c r="E57" s="755"/>
      <c r="Y57" s="745"/>
    </row>
    <row r="58" spans="5:25" s="754" customFormat="1" ht="18" customHeight="1">
      <c r="E58" s="755"/>
      <c r="Y58" s="745"/>
    </row>
    <row r="59" spans="5:25" s="754" customFormat="1" ht="18" customHeight="1">
      <c r="E59" s="755"/>
      <c r="Y59" s="745"/>
    </row>
    <row r="60" spans="5:25" s="754" customFormat="1" ht="18" customHeight="1">
      <c r="E60" s="755"/>
      <c r="Y60" s="745"/>
    </row>
    <row r="61" spans="5:25" s="754" customFormat="1" ht="18" customHeight="1">
      <c r="E61" s="755"/>
      <c r="Y61" s="745"/>
    </row>
    <row r="62" spans="5:25" s="754" customFormat="1" ht="18" customHeight="1">
      <c r="E62" s="755"/>
      <c r="Y62" s="745"/>
    </row>
    <row r="63" spans="5:25" s="754" customFormat="1" ht="18" customHeight="1">
      <c r="E63" s="755"/>
      <c r="Y63" s="745"/>
    </row>
    <row r="64" spans="5:25" s="754" customFormat="1" ht="32.25" customHeight="1">
      <c r="E64" s="755"/>
    </row>
    <row r="65" spans="5:11" s="754" customFormat="1" ht="32.25" customHeight="1">
      <c r="E65" s="755"/>
      <c r="J65" s="755"/>
      <c r="K65" s="755"/>
    </row>
    <row r="66" spans="5:11" s="754" customFormat="1" ht="32.25" customHeight="1">
      <c r="E66" s="755"/>
      <c r="J66" s="755"/>
      <c r="K66" s="755"/>
    </row>
    <row r="67" spans="5:11" s="754" customFormat="1" ht="32.25" customHeight="1">
      <c r="E67" s="755"/>
      <c r="J67" s="755"/>
      <c r="K67" s="755"/>
    </row>
    <row r="68" spans="5:11" s="754" customFormat="1" ht="32.25" customHeight="1">
      <c r="E68" s="755"/>
      <c r="J68" s="755"/>
      <c r="K68" s="755"/>
    </row>
    <row r="69" spans="5:11" s="754" customFormat="1" ht="32.25" customHeight="1">
      <c r="E69" s="755"/>
      <c r="J69" s="755"/>
      <c r="K69" s="755"/>
    </row>
    <row r="70" spans="5:11" s="754" customFormat="1" ht="32.25" customHeight="1">
      <c r="E70" s="755"/>
      <c r="J70" s="755"/>
      <c r="K70" s="755"/>
    </row>
    <row r="71" spans="5:11" s="754" customFormat="1" ht="32.25" customHeight="1">
      <c r="E71" s="755"/>
      <c r="J71" s="755"/>
      <c r="K71" s="755"/>
    </row>
    <row r="72" spans="5:11" s="754" customFormat="1" ht="32.25" customHeight="1">
      <c r="E72" s="755"/>
      <c r="J72" s="755"/>
      <c r="K72" s="755"/>
    </row>
    <row r="73" spans="5:11" s="754" customFormat="1" ht="32.25" customHeight="1">
      <c r="E73" s="755"/>
      <c r="J73" s="755"/>
      <c r="K73" s="755"/>
    </row>
    <row r="74" spans="5:11" s="754" customFormat="1" ht="32.25" customHeight="1">
      <c r="E74" s="755"/>
      <c r="J74" s="755"/>
      <c r="K74" s="755"/>
    </row>
    <row r="75" spans="5:11" s="754" customFormat="1" ht="32.25" customHeight="1">
      <c r="E75" s="755"/>
      <c r="J75" s="755"/>
      <c r="K75" s="755"/>
    </row>
    <row r="76" spans="5:11" s="754" customFormat="1" ht="32.25" customHeight="1">
      <c r="E76" s="755"/>
      <c r="J76" s="755"/>
      <c r="K76" s="755"/>
    </row>
  </sheetData>
  <mergeCells count="38">
    <mergeCell ref="AB19:AC19"/>
    <mergeCell ref="B30:AC30"/>
    <mergeCell ref="J33:K33"/>
    <mergeCell ref="J37:K37"/>
    <mergeCell ref="J41:K41"/>
    <mergeCell ref="AB26:AB28"/>
    <mergeCell ref="AC26:AC28"/>
    <mergeCell ref="C20:D20"/>
    <mergeCell ref="C21:D21"/>
    <mergeCell ref="B22:B24"/>
    <mergeCell ref="C22:C24"/>
    <mergeCell ref="L21:N21"/>
    <mergeCell ref="L25:N25"/>
    <mergeCell ref="O25:Q25"/>
    <mergeCell ref="R25:T25"/>
    <mergeCell ref="U25:W25"/>
    <mergeCell ref="C26:C28"/>
    <mergeCell ref="B26:B28"/>
    <mergeCell ref="O21:Q21"/>
    <mergeCell ref="R21:T21"/>
    <mergeCell ref="U21:W21"/>
    <mergeCell ref="C25:D25"/>
    <mergeCell ref="K2:AD5"/>
    <mergeCell ref="AB9:AC9"/>
    <mergeCell ref="AB10:AC10"/>
    <mergeCell ref="C9:AA10"/>
    <mergeCell ref="L20:N20"/>
    <mergeCell ref="O20:Q20"/>
    <mergeCell ref="R20:T20"/>
    <mergeCell ref="U20:W20"/>
    <mergeCell ref="B12:D12"/>
    <mergeCell ref="B14:D14"/>
    <mergeCell ref="Z7:AC7"/>
    <mergeCell ref="Z8:AC8"/>
    <mergeCell ref="B18:AC18"/>
    <mergeCell ref="C19:W19"/>
    <mergeCell ref="B16:N17"/>
    <mergeCell ref="X19:AA19"/>
  </mergeCells>
  <conditionalFormatting sqref="H21:H28">
    <cfRule type="containsBlanks" dxfId="3" priority="1">
      <formula>LEN(TRIM(H21))=0</formula>
    </cfRule>
  </conditionalFormatting>
  <dataValidations count="2">
    <dataValidation allowBlank="1" showInputMessage="1" showErrorMessage="1" promptTitle="Direccion o area" prompt="Nombre de la la direccion reactante" sqref="C9:AA10"/>
    <dataValidation allowBlank="1" showInputMessage="1" showErrorMessage="1" promptTitle="Nombre del area " prompt="Dependecia o direccion que redacta. _x000a_Por ejemplo: de la direccion tecnica (Departamento Operacion y mantenimiento)" sqref="B16:N17"/>
  </dataValidations>
  <pageMargins left="0.25" right="0.25" top="0.75" bottom="0.75" header="0" footer="0"/>
  <pageSetup paperSize="261" scale="73" fitToHeight="0" orientation="landscape" r:id="rId1"/>
  <rowBreaks count="1" manualBreakCount="1">
    <brk id="25" max="29" man="1"/>
  </rowBreaks>
  <drawing r:id="rId2"/>
  <extLst>
    <ext xmlns:x14="http://schemas.microsoft.com/office/spreadsheetml/2009/9/main" uri="{CCE6A557-97BC-4b89-ADB6-D9C93CAAB3DF}">
      <x14:dataValidations xmlns:xm="http://schemas.microsoft.com/office/excel/2006/main" count="5">
        <x14:dataValidation type="list" allowBlank="1" showErrorMessage="1">
          <x14:formula1>
            <xm:f>Hoja2!$F$3:$F$5</xm:f>
          </x14:formula1>
          <xm:sqref>Y21:Y28</xm:sqref>
        </x14:dataValidation>
        <x14:dataValidation type="list" allowBlank="1" showErrorMessage="1">
          <x14:formula1>
            <xm:f>Hoja2!$H$3:$H$5</xm:f>
          </x14:formula1>
          <xm:sqref>Z21:Z28</xm:sqref>
        </x14:dataValidation>
        <x14:dataValidation type="list" allowBlank="1" showErrorMessage="1">
          <x14:formula1>
            <xm:f>Hoja2!$D$3:$D$9</xm:f>
          </x14:formula1>
          <xm:sqref>H21:H28</xm:sqref>
        </x14:dataValidation>
        <x14:dataValidation type="list" allowBlank="1" showErrorMessage="1">
          <x14:formula1>
            <xm:f>Hoja2!$B$3:$B$6</xm:f>
          </x14:formula1>
          <xm:sqref>G21:G28</xm:sqref>
        </x14:dataValidation>
        <x14:dataValidation type="list" allowBlank="1" showErrorMessage="1">
          <x14:formula1>
            <xm:f>Hoja2!$Q$3:$Q$8</xm:f>
          </x14:formula1>
          <xm:sqref>B12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81"/>
  <sheetViews>
    <sheetView showGridLines="0" view="pageBreakPreview" topLeftCell="A9" zoomScale="70" zoomScaleNormal="70" zoomScaleSheetLayoutView="70" workbookViewId="0">
      <selection activeCell="I99" sqref="I99"/>
    </sheetView>
  </sheetViews>
  <sheetFormatPr baseColWidth="10" defaultColWidth="14.453125" defaultRowHeight="15" customHeight="1" outlineLevelRow="2"/>
  <cols>
    <col min="1" max="1" width="6.453125" customWidth="1"/>
    <col min="2" max="2" width="13.1796875" customWidth="1"/>
    <col min="3" max="3" width="6" customWidth="1"/>
    <col min="4" max="4" width="45.54296875" customWidth="1"/>
    <col min="5" max="5" width="18.7265625" customWidth="1"/>
    <col min="6" max="6" width="10.81640625" customWidth="1"/>
    <col min="7" max="7" width="13.81640625" customWidth="1"/>
    <col min="8" max="8" width="17.26953125" customWidth="1"/>
    <col min="9" max="9" width="24.7265625" customWidth="1"/>
    <col min="10" max="10" width="20.453125" customWidth="1"/>
    <col min="11" max="11" width="9.1796875" style="534" customWidth="1"/>
    <col min="12" max="12" width="5.26953125" customWidth="1"/>
    <col min="13" max="13" width="8.1796875" customWidth="1"/>
    <col min="14" max="14" width="6.1796875" customWidth="1"/>
    <col min="15" max="15" width="5.26953125" customWidth="1"/>
    <col min="16" max="16" width="8.1796875" customWidth="1"/>
    <col min="17" max="18" width="5.26953125" customWidth="1"/>
    <col min="19" max="19" width="8.1796875" customWidth="1"/>
    <col min="20" max="20" width="6.1796875" customWidth="1"/>
    <col min="21" max="23" width="5.54296875" customWidth="1"/>
    <col min="24" max="24" width="27.1796875" customWidth="1"/>
    <col min="25" max="25" width="18.81640625" customWidth="1"/>
    <col min="26" max="26" width="16.7265625" customWidth="1"/>
    <col min="27" max="27" width="31.54296875" customWidth="1"/>
    <col min="28" max="28" width="21" customWidth="1"/>
    <col min="29" max="29" width="18.7265625" customWidth="1"/>
    <col min="30" max="30" width="4.1796875" customWidth="1"/>
  </cols>
  <sheetData>
    <row r="1" spans="1:31" ht="18" customHeight="1">
      <c r="A1" s="1"/>
      <c r="B1" s="2"/>
      <c r="C1" s="3"/>
      <c r="D1" s="3"/>
      <c r="E1" s="4"/>
      <c r="F1" s="5"/>
      <c r="G1" s="3"/>
      <c r="H1" s="5"/>
      <c r="I1" s="6"/>
      <c r="J1" s="6"/>
      <c r="K1" s="6"/>
      <c r="L1" s="2684"/>
      <c r="M1" s="2956"/>
      <c r="N1" s="2956"/>
      <c r="O1" s="2956"/>
      <c r="P1" s="2956"/>
      <c r="Q1" s="2956"/>
      <c r="R1" s="2956"/>
      <c r="S1" s="2956"/>
      <c r="T1" s="2956"/>
      <c r="U1" s="2956"/>
      <c r="V1" s="2956"/>
      <c r="W1" s="2956"/>
      <c r="X1" s="2956"/>
      <c r="Y1" s="2956"/>
      <c r="Z1" s="2956"/>
      <c r="AA1" s="2956"/>
      <c r="AB1" s="2956"/>
      <c r="AC1" s="2957"/>
      <c r="AD1" s="3"/>
    </row>
    <row r="2" spans="1:31" ht="18" customHeight="1">
      <c r="A2" s="1"/>
      <c r="B2" s="7"/>
      <c r="C2" s="8"/>
      <c r="D2" s="9"/>
      <c r="E2" s="10"/>
      <c r="F2" s="11"/>
      <c r="G2" s="11"/>
      <c r="H2" s="11"/>
      <c r="I2" s="11"/>
      <c r="J2" s="11"/>
      <c r="K2" s="6"/>
      <c r="L2" s="2958"/>
      <c r="M2" s="2959"/>
      <c r="N2" s="2959"/>
      <c r="O2" s="2959"/>
      <c r="P2" s="2959"/>
      <c r="Q2" s="2959"/>
      <c r="R2" s="2959"/>
      <c r="S2" s="2959"/>
      <c r="T2" s="2959"/>
      <c r="U2" s="2959"/>
      <c r="V2" s="2959"/>
      <c r="W2" s="2959"/>
      <c r="X2" s="2959"/>
      <c r="Y2" s="2959"/>
      <c r="Z2" s="2959"/>
      <c r="AA2" s="2959"/>
      <c r="AB2" s="2959"/>
      <c r="AC2" s="2960"/>
      <c r="AD2" s="12"/>
    </row>
    <row r="3" spans="1:31" ht="18" customHeight="1">
      <c r="A3" s="1"/>
      <c r="B3" s="7"/>
      <c r="C3" s="8"/>
      <c r="D3" s="11"/>
      <c r="E3" s="10"/>
      <c r="F3" s="11"/>
      <c r="G3" s="11"/>
      <c r="H3" s="11"/>
      <c r="I3" s="11"/>
      <c r="J3" s="11"/>
      <c r="K3" s="6"/>
      <c r="L3" s="2958"/>
      <c r="M3" s="2959"/>
      <c r="N3" s="2959"/>
      <c r="O3" s="2959"/>
      <c r="P3" s="2959"/>
      <c r="Q3" s="2959"/>
      <c r="R3" s="2959"/>
      <c r="S3" s="2959"/>
      <c r="T3" s="2959"/>
      <c r="U3" s="2959"/>
      <c r="V3" s="2959"/>
      <c r="W3" s="2959"/>
      <c r="X3" s="2959"/>
      <c r="Y3" s="2959"/>
      <c r="Z3" s="2959"/>
      <c r="AA3" s="2959"/>
      <c r="AB3" s="2959"/>
      <c r="AC3" s="2960"/>
      <c r="AD3" s="12"/>
    </row>
    <row r="4" spans="1:31" ht="18" customHeight="1">
      <c r="A4" s="1"/>
      <c r="B4" s="7"/>
      <c r="C4" s="8"/>
      <c r="D4" s="13"/>
      <c r="E4" s="10"/>
      <c r="F4" s="11"/>
      <c r="G4" s="11"/>
      <c r="H4" s="11"/>
      <c r="I4" s="11"/>
      <c r="J4" s="11"/>
      <c r="K4" s="6"/>
      <c r="L4" s="2958"/>
      <c r="M4" s="2959"/>
      <c r="N4" s="2959"/>
      <c r="O4" s="2959"/>
      <c r="P4" s="2959"/>
      <c r="Q4" s="2959"/>
      <c r="R4" s="2959"/>
      <c r="S4" s="2959"/>
      <c r="T4" s="2959"/>
      <c r="U4" s="2959"/>
      <c r="V4" s="2959"/>
      <c r="W4" s="2959"/>
      <c r="X4" s="2959"/>
      <c r="Y4" s="2959"/>
      <c r="Z4" s="2959"/>
      <c r="AA4" s="2959"/>
      <c r="AB4" s="2959"/>
      <c r="AC4" s="2960"/>
      <c r="AD4" s="12"/>
    </row>
    <row r="5" spans="1:31" ht="35.25" customHeight="1" thickBot="1">
      <c r="A5" s="1"/>
      <c r="B5" s="14"/>
      <c r="C5" s="14"/>
      <c r="D5" s="14"/>
      <c r="E5" s="15"/>
      <c r="F5" s="14"/>
      <c r="G5" s="14"/>
      <c r="H5" s="14"/>
      <c r="I5" s="14"/>
      <c r="J5" s="11"/>
      <c r="K5" s="16"/>
      <c r="L5" s="2961"/>
      <c r="M5" s="2962"/>
      <c r="N5" s="2962"/>
      <c r="O5" s="2962"/>
      <c r="P5" s="2962"/>
      <c r="Q5" s="2962"/>
      <c r="R5" s="2962"/>
      <c r="S5" s="2962"/>
      <c r="T5" s="2962"/>
      <c r="U5" s="2962"/>
      <c r="V5" s="2962"/>
      <c r="W5" s="2962"/>
      <c r="X5" s="2962"/>
      <c r="Y5" s="2962"/>
      <c r="Z5" s="2962"/>
      <c r="AA5" s="2962"/>
      <c r="AB5" s="2962"/>
      <c r="AC5" s="2963"/>
      <c r="AD5" s="12"/>
    </row>
    <row r="6" spans="1:31" ht="18" customHeight="1" thickTop="1" thickBot="1">
      <c r="A6" s="1"/>
      <c r="B6" s="11"/>
      <c r="C6" s="8"/>
      <c r="D6" s="11"/>
      <c r="E6" s="10"/>
      <c r="F6" s="11"/>
      <c r="G6" s="11"/>
      <c r="H6" s="11"/>
      <c r="I6" s="11"/>
      <c r="J6" s="11"/>
      <c r="K6" s="16"/>
      <c r="L6" s="11"/>
      <c r="M6" s="11"/>
      <c r="N6" s="11"/>
      <c r="O6" s="11"/>
      <c r="P6" s="11"/>
      <c r="Q6" s="11"/>
      <c r="R6" s="11"/>
      <c r="S6" s="11"/>
      <c r="T6" s="11"/>
      <c r="U6" s="11"/>
      <c r="V6" s="11"/>
      <c r="W6" s="17"/>
      <c r="X6" s="18"/>
      <c r="Y6" s="17"/>
      <c r="Z6" s="17"/>
      <c r="AA6" s="17"/>
      <c r="AB6" s="17"/>
      <c r="AC6" s="17"/>
      <c r="AD6" s="19"/>
    </row>
    <row r="7" spans="1:31" ht="27.75" customHeight="1" thickTop="1">
      <c r="A7" s="1"/>
      <c r="B7" s="20"/>
      <c r="C7" s="21" t="s">
        <v>0</v>
      </c>
      <c r="D7" s="22"/>
      <c r="E7" s="23"/>
      <c r="F7" s="22"/>
      <c r="G7" s="22"/>
      <c r="H7" s="22"/>
      <c r="I7" s="22"/>
      <c r="J7" s="22"/>
      <c r="K7" s="24"/>
      <c r="L7" s="22"/>
      <c r="M7" s="22"/>
      <c r="N7" s="22"/>
      <c r="O7" s="22"/>
      <c r="P7" s="22"/>
      <c r="Q7" s="22"/>
      <c r="R7" s="22"/>
      <c r="S7" s="22"/>
      <c r="T7" s="22"/>
      <c r="U7" s="22"/>
      <c r="V7" s="22"/>
      <c r="W7" s="22"/>
      <c r="X7" s="24"/>
      <c r="Y7" s="22"/>
      <c r="Z7" s="2964" t="s">
        <v>1</v>
      </c>
      <c r="AA7" s="2965"/>
      <c r="AB7" s="2965"/>
      <c r="AC7" s="2966"/>
      <c r="AD7" s="1"/>
    </row>
    <row r="8" spans="1:31" ht="27.75" customHeight="1" thickBot="1">
      <c r="A8" s="1"/>
      <c r="B8" s="25"/>
      <c r="C8" s="26"/>
      <c r="D8" s="27"/>
      <c r="E8" s="28"/>
      <c r="F8" s="27"/>
      <c r="G8" s="27"/>
      <c r="H8" s="27"/>
      <c r="I8" s="27"/>
      <c r="J8" s="27"/>
      <c r="K8" s="29"/>
      <c r="L8" s="27"/>
      <c r="M8" s="27"/>
      <c r="N8" s="27"/>
      <c r="O8" s="27"/>
      <c r="P8" s="27"/>
      <c r="Q8" s="27"/>
      <c r="R8" s="27"/>
      <c r="S8" s="27"/>
      <c r="T8" s="27"/>
      <c r="U8" s="27"/>
      <c r="V8" s="27"/>
      <c r="W8" s="27"/>
      <c r="X8" s="29"/>
      <c r="Y8" s="27"/>
      <c r="Z8" s="2967" t="s">
        <v>2067</v>
      </c>
      <c r="AA8" s="2968"/>
      <c r="AB8" s="2968"/>
      <c r="AC8" s="2969"/>
      <c r="AD8" s="1"/>
      <c r="AE8" s="268" t="str">
        <f>RIGHT(AB10,3)</f>
        <v/>
      </c>
    </row>
    <row r="9" spans="1:31" ht="27.75" customHeight="1">
      <c r="A9" s="1"/>
      <c r="B9" s="25"/>
      <c r="C9" s="2820" t="s">
        <v>1300</v>
      </c>
      <c r="D9" s="2821"/>
      <c r="E9" s="2821"/>
      <c r="F9" s="2821"/>
      <c r="G9" s="2821"/>
      <c r="H9" s="2821"/>
      <c r="I9" s="2821"/>
      <c r="J9" s="30"/>
      <c r="K9" s="31"/>
      <c r="L9" s="30"/>
      <c r="M9" s="30"/>
      <c r="N9" s="30"/>
      <c r="O9" s="30"/>
      <c r="P9" s="30"/>
      <c r="Q9" s="30"/>
      <c r="R9" s="30"/>
      <c r="S9" s="30"/>
      <c r="T9" s="30"/>
      <c r="U9" s="30"/>
      <c r="V9" s="30"/>
      <c r="W9" s="30"/>
      <c r="X9" s="31"/>
      <c r="Y9" s="30"/>
      <c r="Z9" s="30"/>
      <c r="AA9" s="32"/>
      <c r="AB9" s="2970" t="s">
        <v>3</v>
      </c>
      <c r="AC9" s="2971"/>
      <c r="AD9" s="1"/>
      <c r="AE9" s="268"/>
    </row>
    <row r="10" spans="1:31" ht="27.75" customHeight="1" thickBot="1">
      <c r="A10" s="1"/>
      <c r="B10" s="33"/>
      <c r="C10" s="2822"/>
      <c r="D10" s="2823"/>
      <c r="E10" s="2823"/>
      <c r="F10" s="2823"/>
      <c r="G10" s="2823"/>
      <c r="H10" s="2823"/>
      <c r="I10" s="2823"/>
      <c r="J10" s="34"/>
      <c r="K10" s="35"/>
      <c r="L10" s="34"/>
      <c r="M10" s="34"/>
      <c r="N10" s="34"/>
      <c r="O10" s="34"/>
      <c r="P10" s="34"/>
      <c r="Q10" s="34"/>
      <c r="R10" s="34"/>
      <c r="S10" s="34"/>
      <c r="T10" s="34"/>
      <c r="U10" s="34"/>
      <c r="V10" s="34"/>
      <c r="W10" s="34"/>
      <c r="X10" s="35"/>
      <c r="Y10" s="34"/>
      <c r="Z10" s="34"/>
      <c r="AA10" s="36"/>
      <c r="AB10" s="2972"/>
      <c r="AC10" s="2973"/>
      <c r="AD10" s="1"/>
      <c r="AE10" s="268" t="str">
        <f>+'Dpt.  Legal'!AE8</f>
        <v/>
      </c>
    </row>
    <row r="11" spans="1:31" ht="18" customHeight="1" thickTop="1" thickBot="1">
      <c r="A11" s="1"/>
      <c r="B11" s="11"/>
      <c r="C11" s="37"/>
      <c r="D11" s="37"/>
      <c r="E11" s="38"/>
      <c r="F11" s="39"/>
      <c r="G11" s="39"/>
      <c r="H11" s="19"/>
      <c r="I11" s="19"/>
      <c r="J11" s="19"/>
      <c r="K11" s="19"/>
      <c r="L11" s="19"/>
      <c r="M11" s="19"/>
      <c r="N11" s="19"/>
      <c r="O11" s="19"/>
      <c r="P11" s="19"/>
      <c r="Q11" s="19"/>
      <c r="R11" s="19"/>
      <c r="S11" s="19"/>
      <c r="T11" s="19"/>
      <c r="U11" s="19"/>
      <c r="V11" s="19"/>
      <c r="W11" s="19"/>
      <c r="X11" s="19"/>
      <c r="Y11" s="19"/>
      <c r="Z11" s="19"/>
      <c r="AA11" s="19"/>
      <c r="AB11" s="19"/>
      <c r="AC11" s="19"/>
      <c r="AD11" s="19"/>
      <c r="AE11" s="839">
        <v>4</v>
      </c>
    </row>
    <row r="12" spans="1:31" ht="20.25" customHeight="1" thickBot="1">
      <c r="A12" s="1"/>
      <c r="B12" s="2584" t="s">
        <v>4</v>
      </c>
      <c r="C12" s="2886"/>
      <c r="D12" s="2887"/>
      <c r="E12" s="40" t="str">
        <f>VLOOKUP(B12,Hoja2!Q3:R8,2,0)</f>
        <v xml:space="preserve"> Modernización de la gestión financiera, administrativa y comercial</v>
      </c>
      <c r="F12" s="40"/>
      <c r="G12" s="40"/>
      <c r="H12" s="41"/>
      <c r="I12" s="41"/>
      <c r="J12" s="41"/>
      <c r="K12" s="42"/>
      <c r="L12" s="41"/>
      <c r="M12" s="41"/>
      <c r="N12" s="41"/>
      <c r="O12" s="41"/>
      <c r="P12" s="41"/>
      <c r="Q12" s="41"/>
      <c r="R12" s="41"/>
      <c r="S12" s="41"/>
      <c r="T12" s="41"/>
      <c r="U12" s="41"/>
      <c r="V12" s="41"/>
      <c r="W12" s="41"/>
      <c r="X12" s="42"/>
      <c r="Y12" s="41"/>
      <c r="Z12" s="41"/>
      <c r="AA12" s="41"/>
      <c r="AB12" s="41"/>
      <c r="AC12" s="43"/>
      <c r="AD12" s="44"/>
    </row>
    <row r="13" spans="1:31" ht="20.25" customHeight="1" thickBot="1">
      <c r="A13" s="1"/>
      <c r="B13" s="45"/>
      <c r="C13" s="46"/>
      <c r="D13" s="47"/>
      <c r="E13" s="48"/>
      <c r="F13" s="49"/>
      <c r="G13" s="49"/>
      <c r="H13" s="49"/>
      <c r="I13" s="49"/>
      <c r="J13" s="49"/>
      <c r="K13" s="533"/>
      <c r="L13" s="49"/>
      <c r="M13" s="49"/>
      <c r="N13" s="49"/>
      <c r="O13" s="49"/>
      <c r="P13" s="49"/>
      <c r="Q13" s="49"/>
      <c r="R13" s="49"/>
      <c r="S13" s="49"/>
      <c r="T13" s="49"/>
      <c r="U13" s="49"/>
      <c r="V13" s="49"/>
      <c r="W13" s="49"/>
      <c r="X13" s="19"/>
      <c r="Y13" s="19"/>
      <c r="Z13" s="19"/>
      <c r="AA13" s="19"/>
      <c r="AB13" s="19"/>
      <c r="AC13" s="19"/>
      <c r="AD13" s="19"/>
    </row>
    <row r="14" spans="1:31" ht="20.25" customHeight="1" thickBot="1">
      <c r="A14" s="1"/>
      <c r="B14" s="2641" t="s">
        <v>5</v>
      </c>
      <c r="C14" s="2886"/>
      <c r="D14" s="2887"/>
      <c r="E14" s="50"/>
      <c r="F14" s="51"/>
      <c r="G14" s="51"/>
      <c r="H14" s="51"/>
      <c r="I14" s="51"/>
      <c r="J14" s="51"/>
      <c r="K14" s="52"/>
      <c r="L14" s="51"/>
      <c r="M14" s="51"/>
      <c r="N14" s="51"/>
      <c r="O14" s="51"/>
      <c r="P14" s="51"/>
      <c r="Q14" s="51"/>
      <c r="R14" s="51"/>
      <c r="S14" s="51"/>
      <c r="T14" s="51"/>
      <c r="U14" s="51"/>
      <c r="V14" s="51"/>
      <c r="W14" s="51"/>
      <c r="X14" s="52"/>
      <c r="Y14" s="51"/>
      <c r="Z14" s="51"/>
      <c r="AA14" s="51"/>
      <c r="AB14" s="51"/>
      <c r="AC14" s="53"/>
      <c r="AD14" s="54"/>
    </row>
    <row r="15" spans="1:31" ht="18" customHeight="1" thickBot="1">
      <c r="A15" s="1"/>
      <c r="B15" s="55"/>
      <c r="C15" s="3"/>
      <c r="D15" s="4"/>
      <c r="E15" s="56"/>
      <c r="F15" s="5"/>
      <c r="G15" s="5"/>
      <c r="H15" s="5"/>
      <c r="I15" s="57"/>
      <c r="J15" s="5"/>
      <c r="K15" s="58"/>
      <c r="L15" s="58"/>
      <c r="M15" s="58"/>
      <c r="N15" s="58"/>
      <c r="O15" s="58"/>
      <c r="P15" s="58"/>
      <c r="Q15" s="58"/>
      <c r="R15" s="58"/>
      <c r="S15" s="58"/>
      <c r="T15" s="58"/>
      <c r="U15" s="59"/>
      <c r="V15" s="59"/>
      <c r="W15" s="59"/>
      <c r="X15" s="5"/>
      <c r="Y15" s="6"/>
      <c r="Z15" s="6"/>
      <c r="AA15" s="3"/>
      <c r="AB15" s="3"/>
      <c r="AC15" s="3"/>
      <c r="AD15" s="1"/>
    </row>
    <row r="16" spans="1:31" ht="18" customHeight="1">
      <c r="B16" s="2974" t="s">
        <v>1300</v>
      </c>
      <c r="C16" s="2975"/>
      <c r="D16" s="2975"/>
      <c r="E16" s="2975"/>
      <c r="F16" s="2975"/>
      <c r="G16" s="2975"/>
      <c r="H16" s="2975"/>
      <c r="I16" s="2975"/>
      <c r="J16" s="2975"/>
      <c r="K16" s="2975"/>
      <c r="L16" s="2975"/>
      <c r="M16" s="2975"/>
      <c r="N16" s="2976"/>
      <c r="O16" s="60"/>
      <c r="P16" s="60"/>
      <c r="Q16" s="60"/>
      <c r="R16" s="60"/>
      <c r="S16" s="60"/>
      <c r="T16" s="60"/>
      <c r="U16" s="60"/>
      <c r="V16" s="60"/>
      <c r="W16" s="60"/>
      <c r="X16" s="61"/>
      <c r="Y16" s="60"/>
      <c r="Z16" s="60"/>
      <c r="AA16" s="60"/>
      <c r="AB16" s="60"/>
      <c r="AC16" s="62"/>
    </row>
    <row r="17" spans="2:29" ht="18" customHeight="1" thickBot="1">
      <c r="B17" s="2977"/>
      <c r="C17" s="2978"/>
      <c r="D17" s="2978"/>
      <c r="E17" s="2978"/>
      <c r="F17" s="2978"/>
      <c r="G17" s="2978"/>
      <c r="H17" s="2978"/>
      <c r="I17" s="2978"/>
      <c r="J17" s="2978"/>
      <c r="K17" s="2978"/>
      <c r="L17" s="2978"/>
      <c r="M17" s="2978"/>
      <c r="N17" s="2979"/>
      <c r="O17" s="63"/>
      <c r="P17" s="63"/>
      <c r="Q17" s="63"/>
      <c r="R17" s="63"/>
      <c r="S17" s="63"/>
      <c r="T17" s="63"/>
      <c r="U17" s="63"/>
      <c r="V17" s="63"/>
      <c r="W17" s="63"/>
      <c r="X17" s="64"/>
      <c r="Y17" s="63"/>
      <c r="Z17" s="63"/>
      <c r="AA17" s="63"/>
      <c r="AB17" s="63"/>
      <c r="AC17" s="65"/>
    </row>
    <row r="18" spans="2:29" ht="18" customHeight="1" thickBot="1">
      <c r="B18" s="787"/>
      <c r="C18" s="787"/>
      <c r="D18" s="787"/>
      <c r="E18" s="787"/>
      <c r="F18" s="787"/>
      <c r="G18" s="787"/>
      <c r="H18" s="787"/>
      <c r="I18" s="787"/>
      <c r="J18" s="787"/>
      <c r="K18" s="787"/>
      <c r="L18" s="787"/>
      <c r="M18" s="787"/>
      <c r="N18" s="787"/>
      <c r="O18" s="788"/>
      <c r="P18" s="788"/>
      <c r="Q18" s="788"/>
      <c r="R18" s="788"/>
      <c r="S18" s="788"/>
      <c r="T18" s="788"/>
      <c r="U18" s="788"/>
      <c r="V18" s="788"/>
      <c r="W18" s="788"/>
      <c r="X18" s="763"/>
      <c r="Y18" s="788"/>
      <c r="Z18" s="788"/>
      <c r="AA18" s="788"/>
      <c r="AB18" s="788"/>
      <c r="AC18" s="788"/>
    </row>
    <row r="19" spans="2:29" ht="18" customHeight="1" thickBot="1">
      <c r="B19" s="674" t="s">
        <v>8</v>
      </c>
      <c r="C19" s="2675" t="s">
        <v>9</v>
      </c>
      <c r="D19" s="2676"/>
      <c r="E19" s="2676"/>
      <c r="F19" s="2676"/>
      <c r="G19" s="2676"/>
      <c r="H19" s="2676"/>
      <c r="I19" s="2676"/>
      <c r="J19" s="2676"/>
      <c r="K19" s="2676"/>
      <c r="L19" s="2676"/>
      <c r="M19" s="2676"/>
      <c r="N19" s="2676"/>
      <c r="O19" s="2676"/>
      <c r="P19" s="2676"/>
      <c r="Q19" s="2676"/>
      <c r="R19" s="2676"/>
      <c r="S19" s="2676"/>
      <c r="T19" s="2676"/>
      <c r="U19" s="2676"/>
      <c r="V19" s="2676"/>
      <c r="W19" s="2676"/>
      <c r="X19" s="2675" t="s">
        <v>10</v>
      </c>
      <c r="Y19" s="2676"/>
      <c r="Z19" s="2676"/>
      <c r="AA19" s="2677"/>
      <c r="AB19" s="2678" t="s">
        <v>11</v>
      </c>
      <c r="AC19" s="2679"/>
    </row>
    <row r="20" spans="2:29" ht="73.5" customHeight="1">
      <c r="B20" s="874" t="s">
        <v>12</v>
      </c>
      <c r="C20" s="3008" t="s">
        <v>13</v>
      </c>
      <c r="D20" s="3009"/>
      <c r="E20" s="969" t="s">
        <v>14</v>
      </c>
      <c r="F20" s="969" t="s">
        <v>15</v>
      </c>
      <c r="G20" s="969" t="s">
        <v>16</v>
      </c>
      <c r="H20" s="969" t="s">
        <v>17</v>
      </c>
      <c r="I20" s="969" t="s">
        <v>18</v>
      </c>
      <c r="J20" s="969" t="s">
        <v>19</v>
      </c>
      <c r="K20" s="970" t="s">
        <v>20</v>
      </c>
      <c r="L20" s="3010" t="s">
        <v>21</v>
      </c>
      <c r="M20" s="3011"/>
      <c r="N20" s="3009"/>
      <c r="O20" s="3010" t="s">
        <v>22</v>
      </c>
      <c r="P20" s="3011"/>
      <c r="Q20" s="3009"/>
      <c r="R20" s="3010" t="s">
        <v>23</v>
      </c>
      <c r="S20" s="3011"/>
      <c r="T20" s="3009"/>
      <c r="U20" s="3010" t="s">
        <v>24</v>
      </c>
      <c r="V20" s="3011"/>
      <c r="W20" s="3009"/>
      <c r="X20" s="971" t="s">
        <v>25</v>
      </c>
      <c r="Y20" s="971" t="s">
        <v>26</v>
      </c>
      <c r="Z20" s="971" t="s">
        <v>27</v>
      </c>
      <c r="AA20" s="971" t="s">
        <v>28</v>
      </c>
      <c r="AB20" s="971" t="s">
        <v>29</v>
      </c>
      <c r="AC20" s="971" t="s">
        <v>30</v>
      </c>
    </row>
    <row r="21" spans="2:29" ht="218.25" customHeight="1">
      <c r="B21" s="981"/>
      <c r="C21" s="2827" t="s">
        <v>2064</v>
      </c>
      <c r="D21" s="2915"/>
      <c r="E21" s="707" t="s">
        <v>1794</v>
      </c>
      <c r="F21" s="949">
        <v>1</v>
      </c>
      <c r="G21" s="982" t="s">
        <v>32</v>
      </c>
      <c r="H21" s="982" t="s">
        <v>302</v>
      </c>
      <c r="I21" s="709" t="s">
        <v>1795</v>
      </c>
      <c r="J21" s="950" t="s">
        <v>1986</v>
      </c>
      <c r="K21" s="951">
        <v>1</v>
      </c>
      <c r="L21" s="2828">
        <v>1</v>
      </c>
      <c r="M21" s="2935"/>
      <c r="N21" s="2935"/>
      <c r="O21" s="2829">
        <v>1</v>
      </c>
      <c r="P21" s="2935"/>
      <c r="Q21" s="2935">
        <v>1</v>
      </c>
      <c r="R21" s="2830">
        <v>1</v>
      </c>
      <c r="S21" s="2935"/>
      <c r="T21" s="2935"/>
      <c r="U21" s="2824">
        <v>1</v>
      </c>
      <c r="V21" s="2911"/>
      <c r="W21" s="2911">
        <v>1</v>
      </c>
      <c r="X21" s="1048" t="s">
        <v>1987</v>
      </c>
      <c r="Y21" s="952" t="s">
        <v>36</v>
      </c>
      <c r="Z21" s="952" t="s">
        <v>93</v>
      </c>
      <c r="AA21" s="1048" t="s">
        <v>1988</v>
      </c>
      <c r="AB21" s="952" t="s">
        <v>1989</v>
      </c>
      <c r="AC21" s="953" t="s">
        <v>1990</v>
      </c>
    </row>
    <row r="22" spans="2:29" ht="39" hidden="1" outlineLevel="1">
      <c r="B22" s="939"/>
      <c r="C22" s="3012" t="s">
        <v>1796</v>
      </c>
      <c r="D22" s="906" t="s">
        <v>1797</v>
      </c>
      <c r="E22" s="907" t="s">
        <v>1991</v>
      </c>
      <c r="F22" s="908">
        <v>0.9</v>
      </c>
      <c r="G22" s="941" t="s">
        <v>32</v>
      </c>
      <c r="H22" s="941" t="s">
        <v>302</v>
      </c>
      <c r="I22" s="907" t="s">
        <v>1992</v>
      </c>
      <c r="J22" s="907" t="s">
        <v>1993</v>
      </c>
      <c r="K22" s="909">
        <v>1</v>
      </c>
      <c r="L22" s="3013">
        <v>1</v>
      </c>
      <c r="M22" s="3013"/>
      <c r="N22" s="3013"/>
      <c r="O22" s="2951">
        <v>1</v>
      </c>
      <c r="P22" s="2951"/>
      <c r="Q22" s="2951">
        <v>1</v>
      </c>
      <c r="R22" s="2952">
        <v>1</v>
      </c>
      <c r="S22" s="2952"/>
      <c r="T22" s="2952"/>
      <c r="U22" s="2953">
        <v>1</v>
      </c>
      <c r="V22" s="2953"/>
      <c r="W22" s="2953">
        <v>1</v>
      </c>
      <c r="X22" s="1992" t="s">
        <v>1994</v>
      </c>
      <c r="Y22" s="952" t="s">
        <v>36</v>
      </c>
      <c r="Z22" s="952" t="s">
        <v>93</v>
      </c>
      <c r="AA22" s="1993" t="s">
        <v>1995</v>
      </c>
      <c r="AB22" s="907" t="s">
        <v>1996</v>
      </c>
      <c r="AC22" s="967" t="s">
        <v>1997</v>
      </c>
    </row>
    <row r="23" spans="2:29" ht="39" hidden="1" outlineLevel="1">
      <c r="B23" s="939"/>
      <c r="C23" s="3012"/>
      <c r="D23" s="906" t="s">
        <v>1798</v>
      </c>
      <c r="E23" s="907" t="s">
        <v>1998</v>
      </c>
      <c r="F23" s="908">
        <v>0.9</v>
      </c>
      <c r="G23" s="941" t="s">
        <v>32</v>
      </c>
      <c r="H23" s="941" t="s">
        <v>302</v>
      </c>
      <c r="I23" s="907" t="s">
        <v>1999</v>
      </c>
      <c r="J23" s="907" t="s">
        <v>1993</v>
      </c>
      <c r="K23" s="909">
        <v>1</v>
      </c>
      <c r="L23" s="3013">
        <v>1</v>
      </c>
      <c r="M23" s="3013"/>
      <c r="N23" s="3013"/>
      <c r="O23" s="2951">
        <v>1</v>
      </c>
      <c r="P23" s="2951"/>
      <c r="Q23" s="2951">
        <v>1</v>
      </c>
      <c r="R23" s="2952">
        <v>1</v>
      </c>
      <c r="S23" s="2952"/>
      <c r="T23" s="2952"/>
      <c r="U23" s="2953">
        <v>1</v>
      </c>
      <c r="V23" s="2953"/>
      <c r="W23" s="2953">
        <v>1</v>
      </c>
      <c r="X23" s="1992" t="s">
        <v>2000</v>
      </c>
      <c r="Y23" s="952" t="s">
        <v>77</v>
      </c>
      <c r="Z23" s="952" t="s">
        <v>78</v>
      </c>
      <c r="AA23" s="1993" t="s">
        <v>2001</v>
      </c>
      <c r="AB23" s="907" t="s">
        <v>2002</v>
      </c>
      <c r="AC23" s="967" t="s">
        <v>1997</v>
      </c>
    </row>
    <row r="24" spans="2:29" ht="6.75" hidden="1" customHeight="1" outlineLevel="1">
      <c r="B24" s="939"/>
      <c r="C24" s="3012"/>
      <c r="D24" s="911" t="s">
        <v>1799</v>
      </c>
      <c r="E24" s="907" t="s">
        <v>2003</v>
      </c>
      <c r="F24" s="908">
        <v>0.8</v>
      </c>
      <c r="G24" s="941" t="s">
        <v>32</v>
      </c>
      <c r="H24" s="941" t="s">
        <v>302</v>
      </c>
      <c r="I24" s="907" t="s">
        <v>2004</v>
      </c>
      <c r="J24" s="907" t="s">
        <v>1993</v>
      </c>
      <c r="K24" s="909">
        <v>1</v>
      </c>
      <c r="L24" s="3013">
        <v>1</v>
      </c>
      <c r="M24" s="3013"/>
      <c r="N24" s="3013"/>
      <c r="O24" s="2951">
        <v>1</v>
      </c>
      <c r="P24" s="2951"/>
      <c r="Q24" s="2951">
        <v>1</v>
      </c>
      <c r="R24" s="2952">
        <v>1</v>
      </c>
      <c r="S24" s="2952"/>
      <c r="T24" s="2952"/>
      <c r="U24" s="2953">
        <v>1</v>
      </c>
      <c r="V24" s="2953"/>
      <c r="W24" s="2953">
        <v>1</v>
      </c>
      <c r="X24" s="1992" t="s">
        <v>2005</v>
      </c>
      <c r="Y24" s="952" t="s">
        <v>36</v>
      </c>
      <c r="Z24" s="952" t="s">
        <v>37</v>
      </c>
      <c r="AA24" s="1993" t="s">
        <v>2006</v>
      </c>
      <c r="AB24" s="907" t="s">
        <v>2002</v>
      </c>
      <c r="AC24" s="967" t="s">
        <v>2007</v>
      </c>
    </row>
    <row r="25" spans="2:29" ht="213" customHeight="1" collapsed="1">
      <c r="B25" s="981"/>
      <c r="C25" s="2827" t="s">
        <v>2063</v>
      </c>
      <c r="D25" s="2915"/>
      <c r="E25" s="707" t="s">
        <v>1800</v>
      </c>
      <c r="F25" s="949">
        <v>99.93</v>
      </c>
      <c r="G25" s="982" t="s">
        <v>32</v>
      </c>
      <c r="H25" s="982" t="s">
        <v>302</v>
      </c>
      <c r="I25" s="709" t="s">
        <v>1801</v>
      </c>
      <c r="J25" s="950" t="s">
        <v>35</v>
      </c>
      <c r="K25" s="951">
        <v>1</v>
      </c>
      <c r="L25" s="2828">
        <v>1</v>
      </c>
      <c r="M25" s="2935"/>
      <c r="N25" s="2935"/>
      <c r="O25" s="2829">
        <v>1</v>
      </c>
      <c r="P25" s="2935"/>
      <c r="Q25" s="2935">
        <v>1</v>
      </c>
      <c r="R25" s="2830">
        <v>1</v>
      </c>
      <c r="S25" s="2935"/>
      <c r="T25" s="2935"/>
      <c r="U25" s="2824">
        <v>1</v>
      </c>
      <c r="V25" s="2911"/>
      <c r="W25" s="2911">
        <v>1</v>
      </c>
      <c r="X25" s="1048" t="s">
        <v>2008</v>
      </c>
      <c r="Y25" s="952" t="s">
        <v>36</v>
      </c>
      <c r="Z25" s="952" t="s">
        <v>93</v>
      </c>
      <c r="AA25" s="1048" t="s">
        <v>2009</v>
      </c>
      <c r="AB25" s="952" t="s">
        <v>2010</v>
      </c>
      <c r="AC25" s="953" t="s">
        <v>2011</v>
      </c>
    </row>
    <row r="26" spans="2:29" ht="52" hidden="1" outlineLevel="1">
      <c r="B26" s="939"/>
      <c r="C26" s="3012" t="s">
        <v>1796</v>
      </c>
      <c r="D26" s="911" t="s">
        <v>1809</v>
      </c>
      <c r="E26" s="907" t="s">
        <v>2012</v>
      </c>
      <c r="F26" s="912">
        <v>0.9</v>
      </c>
      <c r="G26" s="941" t="s">
        <v>32</v>
      </c>
      <c r="H26" s="941" t="s">
        <v>302</v>
      </c>
      <c r="I26" s="907" t="s">
        <v>2013</v>
      </c>
      <c r="J26" s="907" t="s">
        <v>1993</v>
      </c>
      <c r="K26" s="909">
        <v>1</v>
      </c>
      <c r="L26" s="2954">
        <v>0.9</v>
      </c>
      <c r="M26" s="2954"/>
      <c r="N26" s="2954"/>
      <c r="O26" s="2943">
        <v>1</v>
      </c>
      <c r="P26" s="2944"/>
      <c r="Q26" s="2944"/>
      <c r="R26" s="2954">
        <v>1</v>
      </c>
      <c r="S26" s="2954"/>
      <c r="T26" s="2954"/>
      <c r="U26" s="2943">
        <v>0.9</v>
      </c>
      <c r="V26" s="2944"/>
      <c r="W26" s="2944"/>
      <c r="X26" s="1992" t="s">
        <v>2014</v>
      </c>
      <c r="Y26" s="952" t="s">
        <v>36</v>
      </c>
      <c r="Z26" s="952" t="s">
        <v>78</v>
      </c>
      <c r="AA26" s="1993" t="s">
        <v>2015</v>
      </c>
      <c r="AB26" s="907" t="s">
        <v>1996</v>
      </c>
      <c r="AC26" s="967" t="s">
        <v>1997</v>
      </c>
    </row>
    <row r="27" spans="2:29" ht="65" hidden="1" outlineLevel="1">
      <c r="B27" s="939"/>
      <c r="C27" s="3012"/>
      <c r="D27" s="911" t="s">
        <v>1802</v>
      </c>
      <c r="E27" s="907" t="s">
        <v>2016</v>
      </c>
      <c r="F27" s="912">
        <v>0.9</v>
      </c>
      <c r="G27" s="941" t="s">
        <v>32</v>
      </c>
      <c r="H27" s="941" t="s">
        <v>302</v>
      </c>
      <c r="I27" s="907" t="s">
        <v>2017</v>
      </c>
      <c r="J27" s="907" t="s">
        <v>1993</v>
      </c>
      <c r="K27" s="909">
        <v>1</v>
      </c>
      <c r="L27" s="2954">
        <v>0.9</v>
      </c>
      <c r="M27" s="2954"/>
      <c r="N27" s="2954"/>
      <c r="O27" s="2943">
        <v>1</v>
      </c>
      <c r="P27" s="2944"/>
      <c r="Q27" s="2944"/>
      <c r="R27" s="2954">
        <v>1</v>
      </c>
      <c r="S27" s="2954"/>
      <c r="T27" s="2954"/>
      <c r="U27" s="2943">
        <v>0.9</v>
      </c>
      <c r="V27" s="2944"/>
      <c r="W27" s="2944"/>
      <c r="X27" s="1992" t="s">
        <v>2018</v>
      </c>
      <c r="Y27" s="952" t="s">
        <v>36</v>
      </c>
      <c r="Z27" s="952" t="s">
        <v>93</v>
      </c>
      <c r="AA27" s="1993" t="s">
        <v>2019</v>
      </c>
      <c r="AB27" s="907" t="s">
        <v>1996</v>
      </c>
      <c r="AC27" s="967" t="s">
        <v>1997</v>
      </c>
    </row>
    <row r="28" spans="2:29" ht="78" hidden="1" outlineLevel="1">
      <c r="B28" s="939"/>
      <c r="C28" s="3012"/>
      <c r="D28" s="911" t="s">
        <v>1803</v>
      </c>
      <c r="E28" s="913" t="s">
        <v>2020</v>
      </c>
      <c r="F28" s="912">
        <v>0.95</v>
      </c>
      <c r="G28" s="941" t="s">
        <v>32</v>
      </c>
      <c r="H28" s="941" t="s">
        <v>302</v>
      </c>
      <c r="I28" s="907" t="s">
        <v>2021</v>
      </c>
      <c r="J28" s="907" t="s">
        <v>2022</v>
      </c>
      <c r="K28" s="909">
        <v>1</v>
      </c>
      <c r="L28" s="2954">
        <v>0.93</v>
      </c>
      <c r="M28" s="2954"/>
      <c r="N28" s="2954"/>
      <c r="O28" s="2943">
        <v>0.95</v>
      </c>
      <c r="P28" s="2944"/>
      <c r="Q28" s="2944"/>
      <c r="R28" s="2954">
        <v>0.97</v>
      </c>
      <c r="S28" s="2954"/>
      <c r="T28" s="2954"/>
      <c r="U28" s="2943">
        <v>0.99</v>
      </c>
      <c r="V28" s="2944"/>
      <c r="W28" s="2944"/>
      <c r="X28" s="1992" t="s">
        <v>2023</v>
      </c>
      <c r="Y28" s="952" t="s">
        <v>36</v>
      </c>
      <c r="Z28" s="952" t="s">
        <v>37</v>
      </c>
      <c r="AA28" s="1993" t="s">
        <v>2024</v>
      </c>
      <c r="AB28" s="907" t="s">
        <v>2025</v>
      </c>
      <c r="AC28" s="983" t="s">
        <v>2026</v>
      </c>
    </row>
    <row r="29" spans="2:29" ht="65" hidden="1" outlineLevel="1">
      <c r="B29" s="939"/>
      <c r="C29" s="3012"/>
      <c r="D29" s="911" t="s">
        <v>1804</v>
      </c>
      <c r="E29" s="913" t="s">
        <v>2027</v>
      </c>
      <c r="F29" s="912">
        <v>0.85</v>
      </c>
      <c r="G29" s="941" t="s">
        <v>32</v>
      </c>
      <c r="H29" s="941" t="s">
        <v>302</v>
      </c>
      <c r="I29" s="907" t="s">
        <v>2028</v>
      </c>
      <c r="J29" s="907" t="s">
        <v>1993</v>
      </c>
      <c r="K29" s="909">
        <v>1</v>
      </c>
      <c r="L29" s="2954">
        <v>0.85</v>
      </c>
      <c r="M29" s="2954"/>
      <c r="N29" s="2954"/>
      <c r="O29" s="2943">
        <v>0.9</v>
      </c>
      <c r="P29" s="2944"/>
      <c r="Q29" s="2944"/>
      <c r="R29" s="2954">
        <v>0.9</v>
      </c>
      <c r="S29" s="2954"/>
      <c r="T29" s="2954"/>
      <c r="U29" s="2943">
        <v>0.9</v>
      </c>
      <c r="V29" s="2944"/>
      <c r="W29" s="2944"/>
      <c r="X29" s="1992" t="s">
        <v>2029</v>
      </c>
      <c r="Y29" s="952" t="s">
        <v>122</v>
      </c>
      <c r="Z29" s="952" t="s">
        <v>93</v>
      </c>
      <c r="AA29" s="1993" t="s">
        <v>2030</v>
      </c>
      <c r="AB29" s="907" t="s">
        <v>2031</v>
      </c>
      <c r="AC29" s="983" t="s">
        <v>2032</v>
      </c>
    </row>
    <row r="30" spans="2:29" ht="104" hidden="1" outlineLevel="1">
      <c r="B30" s="939"/>
      <c r="C30" s="3012"/>
      <c r="D30" s="911" t="s">
        <v>1805</v>
      </c>
      <c r="E30" s="913" t="s">
        <v>2033</v>
      </c>
      <c r="F30" s="912">
        <v>0.95</v>
      </c>
      <c r="G30" s="941" t="s">
        <v>32</v>
      </c>
      <c r="H30" s="941" t="s">
        <v>302</v>
      </c>
      <c r="I30" s="907" t="s">
        <v>2034</v>
      </c>
      <c r="J30" s="907" t="s">
        <v>2035</v>
      </c>
      <c r="K30" s="909">
        <v>1</v>
      </c>
      <c r="L30" s="2954">
        <v>0.98</v>
      </c>
      <c r="M30" s="2954"/>
      <c r="N30" s="2954"/>
      <c r="O30" s="2943">
        <v>1</v>
      </c>
      <c r="P30" s="2944"/>
      <c r="Q30" s="2944"/>
      <c r="R30" s="2954">
        <v>1</v>
      </c>
      <c r="S30" s="2954"/>
      <c r="T30" s="2954"/>
      <c r="U30" s="2943">
        <v>1</v>
      </c>
      <c r="V30" s="2944"/>
      <c r="W30" s="2944"/>
      <c r="X30" s="1992" t="s">
        <v>2036</v>
      </c>
      <c r="Y30" s="952" t="s">
        <v>36</v>
      </c>
      <c r="Z30" s="952" t="s">
        <v>78</v>
      </c>
      <c r="AA30" s="1993" t="s">
        <v>2037</v>
      </c>
      <c r="AB30" s="907" t="s">
        <v>2038</v>
      </c>
      <c r="AC30" s="983" t="s">
        <v>2039</v>
      </c>
    </row>
    <row r="31" spans="2:29" ht="213.75" customHeight="1" collapsed="1">
      <c r="B31" s="981"/>
      <c r="C31" s="2827" t="s">
        <v>2062</v>
      </c>
      <c r="D31" s="2915"/>
      <c r="E31" s="707" t="s">
        <v>1794</v>
      </c>
      <c r="F31" s="949">
        <v>1</v>
      </c>
      <c r="G31" s="982" t="s">
        <v>290</v>
      </c>
      <c r="H31" s="982" t="s">
        <v>302</v>
      </c>
      <c r="I31" s="709" t="s">
        <v>1795</v>
      </c>
      <c r="J31" s="950" t="s">
        <v>35</v>
      </c>
      <c r="K31" s="951">
        <v>1</v>
      </c>
      <c r="L31" s="2828">
        <v>1</v>
      </c>
      <c r="M31" s="2935"/>
      <c r="N31" s="2935"/>
      <c r="O31" s="2829">
        <v>1</v>
      </c>
      <c r="P31" s="2935"/>
      <c r="Q31" s="2935">
        <v>1</v>
      </c>
      <c r="R31" s="2830">
        <v>1</v>
      </c>
      <c r="S31" s="2935"/>
      <c r="T31" s="2935"/>
      <c r="U31" s="2824">
        <v>1</v>
      </c>
      <c r="V31" s="2911"/>
      <c r="W31" s="2911">
        <v>1</v>
      </c>
      <c r="X31" s="1048" t="s">
        <v>2040</v>
      </c>
      <c r="Y31" s="952" t="s">
        <v>36</v>
      </c>
      <c r="Z31" s="952" t="s">
        <v>93</v>
      </c>
      <c r="AA31" s="1048" t="s">
        <v>2041</v>
      </c>
      <c r="AB31" s="952" t="s">
        <v>2010</v>
      </c>
      <c r="AC31" s="953" t="s">
        <v>1997</v>
      </c>
    </row>
    <row r="32" spans="2:29" ht="104" hidden="1" outlineLevel="1">
      <c r="B32" s="972"/>
      <c r="C32" s="3014" t="s">
        <v>1796</v>
      </c>
      <c r="D32" s="973" t="s">
        <v>1806</v>
      </c>
      <c r="E32" s="974" t="s">
        <v>2042</v>
      </c>
      <c r="F32" s="975">
        <v>1</v>
      </c>
      <c r="G32" s="877" t="s">
        <v>290</v>
      </c>
      <c r="H32" s="878" t="s">
        <v>302</v>
      </c>
      <c r="I32" s="976" t="s">
        <v>2043</v>
      </c>
      <c r="J32" s="976" t="s">
        <v>1993</v>
      </c>
      <c r="K32" s="977">
        <v>1</v>
      </c>
      <c r="L32" s="2945">
        <v>1</v>
      </c>
      <c r="M32" s="2946"/>
      <c r="N32" s="2947"/>
      <c r="O32" s="2948">
        <v>1</v>
      </c>
      <c r="P32" s="2949"/>
      <c r="Q32" s="2950"/>
      <c r="R32" s="2945">
        <v>1</v>
      </c>
      <c r="S32" s="2946"/>
      <c r="T32" s="2947"/>
      <c r="U32" s="2948">
        <v>1</v>
      </c>
      <c r="V32" s="2949"/>
      <c r="W32" s="2950"/>
      <c r="X32" s="978" t="s">
        <v>2044</v>
      </c>
      <c r="Y32" s="979" t="s">
        <v>36</v>
      </c>
      <c r="Z32" s="979" t="s">
        <v>78</v>
      </c>
      <c r="AA32" s="976" t="s">
        <v>2045</v>
      </c>
      <c r="AB32" s="976" t="s">
        <v>2025</v>
      </c>
      <c r="AC32" s="980" t="s">
        <v>2026</v>
      </c>
    </row>
    <row r="33" spans="2:29" ht="78" hidden="1" outlineLevel="1">
      <c r="B33" s="905"/>
      <c r="C33" s="3012"/>
      <c r="D33" s="911" t="s">
        <v>1807</v>
      </c>
      <c r="E33" s="914" t="s">
        <v>2046</v>
      </c>
      <c r="F33" s="908">
        <v>0.9</v>
      </c>
      <c r="G33" s="877" t="s">
        <v>290</v>
      </c>
      <c r="H33" s="878" t="s">
        <v>302</v>
      </c>
      <c r="I33" s="907" t="s">
        <v>2047</v>
      </c>
      <c r="J33" s="907" t="s">
        <v>1993</v>
      </c>
      <c r="K33" s="909">
        <v>1</v>
      </c>
      <c r="L33" s="3016">
        <v>1</v>
      </c>
      <c r="M33" s="3017"/>
      <c r="N33" s="3018"/>
      <c r="O33" s="3019">
        <v>1</v>
      </c>
      <c r="P33" s="3020"/>
      <c r="Q33" s="3021"/>
      <c r="R33" s="3016">
        <v>1</v>
      </c>
      <c r="S33" s="3017"/>
      <c r="T33" s="3018"/>
      <c r="U33" s="3019">
        <v>1</v>
      </c>
      <c r="V33" s="3020"/>
      <c r="W33" s="3021"/>
      <c r="X33" s="910" t="s">
        <v>2048</v>
      </c>
      <c r="Y33" s="952" t="s">
        <v>77</v>
      </c>
      <c r="Z33" s="952" t="s">
        <v>93</v>
      </c>
      <c r="AA33" s="907" t="s">
        <v>2049</v>
      </c>
      <c r="AB33" s="907" t="s">
        <v>1996</v>
      </c>
      <c r="AC33" s="968" t="s">
        <v>1997</v>
      </c>
    </row>
    <row r="34" spans="2:29" ht="63" hidden="1" customHeight="1" outlineLevel="1" thickBot="1">
      <c r="B34" s="915"/>
      <c r="C34" s="3015"/>
      <c r="D34" s="916" t="s">
        <v>1808</v>
      </c>
      <c r="E34" s="917" t="s">
        <v>2050</v>
      </c>
      <c r="F34" s="918">
        <v>0.9</v>
      </c>
      <c r="G34" s="877" t="s">
        <v>290</v>
      </c>
      <c r="H34" s="878" t="s">
        <v>302</v>
      </c>
      <c r="I34" s="919" t="s">
        <v>2051</v>
      </c>
      <c r="J34" s="919" t="s">
        <v>2052</v>
      </c>
      <c r="K34" s="920">
        <v>1</v>
      </c>
      <c r="L34" s="3022">
        <v>1</v>
      </c>
      <c r="M34" s="3023"/>
      <c r="N34" s="3024"/>
      <c r="O34" s="3025">
        <v>1</v>
      </c>
      <c r="P34" s="3026"/>
      <c r="Q34" s="3027"/>
      <c r="R34" s="3022">
        <v>1</v>
      </c>
      <c r="S34" s="3023"/>
      <c r="T34" s="3024"/>
      <c r="U34" s="3025">
        <v>1</v>
      </c>
      <c r="V34" s="3026"/>
      <c r="W34" s="3027"/>
      <c r="X34" s="921" t="s">
        <v>2053</v>
      </c>
      <c r="Y34" s="952" t="s">
        <v>36</v>
      </c>
      <c r="Z34" s="952" t="s">
        <v>93</v>
      </c>
      <c r="AA34" s="919" t="s">
        <v>2054</v>
      </c>
      <c r="AB34" s="919" t="s">
        <v>1996</v>
      </c>
      <c r="AC34" s="922" t="s">
        <v>1997</v>
      </c>
    </row>
    <row r="35" spans="2:29" ht="15.75" customHeight="1" collapsed="1">
      <c r="B35" s="901"/>
      <c r="C35" s="901"/>
      <c r="D35" s="901"/>
      <c r="E35" s="901"/>
      <c r="F35" s="901"/>
      <c r="G35" s="901"/>
      <c r="H35" s="901"/>
      <c r="I35" s="901"/>
      <c r="J35" s="901"/>
      <c r="K35" s="901"/>
      <c r="L35" s="901"/>
      <c r="M35" s="901"/>
      <c r="N35" s="901"/>
      <c r="O35" s="902"/>
      <c r="P35" s="902"/>
      <c r="Q35" s="902"/>
      <c r="R35" s="902"/>
      <c r="S35" s="902"/>
      <c r="T35" s="902"/>
      <c r="U35" s="902"/>
      <c r="V35" s="902"/>
      <c r="W35" s="902"/>
      <c r="X35" s="903"/>
      <c r="Y35" s="902"/>
      <c r="Z35" s="902"/>
      <c r="AA35" s="902"/>
      <c r="AB35" s="902"/>
      <c r="AC35" s="902"/>
    </row>
    <row r="36" spans="2:29" ht="24" hidden="1" customHeight="1" outlineLevel="2">
      <c r="B36" s="2936" t="s">
        <v>457</v>
      </c>
      <c r="C36" s="2937"/>
      <c r="D36" s="2937"/>
      <c r="E36" s="2937"/>
      <c r="F36" s="2937"/>
      <c r="G36" s="2937"/>
      <c r="H36" s="2937"/>
      <c r="I36" s="2937"/>
      <c r="J36" s="2937"/>
      <c r="K36" s="2937"/>
      <c r="L36" s="2937"/>
      <c r="M36" s="2937"/>
      <c r="N36" s="2937"/>
      <c r="O36" s="2937"/>
      <c r="P36" s="2937"/>
      <c r="Q36" s="2937"/>
      <c r="R36" s="2937"/>
      <c r="S36" s="2937"/>
      <c r="T36" s="2937"/>
      <c r="U36" s="2937"/>
      <c r="V36" s="2937"/>
      <c r="W36" s="2937"/>
      <c r="X36" s="2937"/>
      <c r="Y36" s="2937"/>
      <c r="Z36" s="2937"/>
      <c r="AA36" s="2937"/>
      <c r="AB36" s="2937"/>
      <c r="AC36" s="2938"/>
    </row>
    <row r="37" spans="2:29" ht="26.25" hidden="1" customHeight="1" outlineLevel="2">
      <c r="B37" s="1994"/>
      <c r="C37" s="1995"/>
      <c r="D37" s="1996" t="s">
        <v>458</v>
      </c>
      <c r="E37" s="1995" t="s">
        <v>459</v>
      </c>
      <c r="F37" s="1995"/>
      <c r="G37" s="1995"/>
      <c r="H37" s="1995"/>
      <c r="I37" s="1995"/>
      <c r="J37" s="1995"/>
      <c r="K37" s="1997"/>
      <c r="L37" s="1995"/>
      <c r="M37" s="1995"/>
      <c r="N37" s="1995"/>
      <c r="O37" s="1995"/>
      <c r="P37" s="1995"/>
      <c r="Q37" s="1995"/>
      <c r="R37" s="1995"/>
      <c r="S37" s="1995"/>
      <c r="T37" s="1995"/>
      <c r="U37" s="1995"/>
      <c r="V37" s="1995"/>
      <c r="W37" s="1995"/>
      <c r="X37" s="1998"/>
      <c r="Y37" s="1995"/>
      <c r="Z37" s="1995"/>
      <c r="AA37" s="1995"/>
      <c r="AB37" s="1995"/>
      <c r="AC37" s="1999"/>
    </row>
    <row r="38" spans="2:29" ht="26.25" hidden="1" customHeight="1" outlineLevel="2">
      <c r="B38" s="1994"/>
      <c r="C38" s="1995"/>
      <c r="D38" s="1995"/>
      <c r="E38" s="1995" t="s">
        <v>460</v>
      </c>
      <c r="F38" s="1995"/>
      <c r="G38" s="1995"/>
      <c r="H38" s="1995"/>
      <c r="I38" s="1995"/>
      <c r="J38" s="2000"/>
      <c r="K38" s="2001"/>
      <c r="L38" s="1995"/>
      <c r="M38" s="1995"/>
      <c r="N38" s="1995"/>
      <c r="O38" s="1995"/>
      <c r="P38" s="1995"/>
      <c r="Q38" s="1995"/>
      <c r="R38" s="1995"/>
      <c r="S38" s="1995"/>
      <c r="T38" s="1995"/>
      <c r="U38" s="1995"/>
      <c r="V38" s="1995"/>
      <c r="W38" s="1995"/>
      <c r="X38" s="1998"/>
      <c r="Y38" s="1995"/>
      <c r="Z38" s="1995"/>
      <c r="AA38" s="1995"/>
      <c r="AB38" s="1995"/>
      <c r="AC38" s="1999"/>
    </row>
    <row r="39" spans="2:29" ht="26.25" hidden="1" customHeight="1" outlineLevel="2">
      <c r="B39" s="1994"/>
      <c r="C39" s="1995"/>
      <c r="D39" s="1995"/>
      <c r="E39" s="1996" t="s">
        <v>461</v>
      </c>
      <c r="F39" s="1995"/>
      <c r="G39" s="1995"/>
      <c r="H39" s="1995"/>
      <c r="I39" s="1995"/>
      <c r="J39" s="2939" t="s">
        <v>399</v>
      </c>
      <c r="K39" s="2939"/>
      <c r="L39" s="1995"/>
      <c r="M39" s="1995"/>
      <c r="N39" s="1995"/>
      <c r="O39" s="1995"/>
      <c r="P39" s="1995"/>
      <c r="Q39" s="1995"/>
      <c r="R39" s="1995"/>
      <c r="S39" s="1995"/>
      <c r="T39" s="1995"/>
      <c r="U39" s="1995"/>
      <c r="V39" s="1995"/>
      <c r="W39" s="1995"/>
      <c r="X39" s="1998"/>
      <c r="Y39" s="1995"/>
      <c r="Z39" s="1995"/>
      <c r="AA39" s="1995"/>
      <c r="AB39" s="1995"/>
      <c r="AC39" s="1999"/>
    </row>
    <row r="40" spans="2:29" ht="26.25" hidden="1" customHeight="1" outlineLevel="2">
      <c r="B40" s="1994"/>
      <c r="C40" s="1995"/>
      <c r="D40" s="1995"/>
      <c r="E40" s="1995"/>
      <c r="F40" s="1995"/>
      <c r="G40" s="1995"/>
      <c r="H40" s="1995"/>
      <c r="I40" s="1995"/>
      <c r="J40" s="1995"/>
      <c r="K40" s="1997"/>
      <c r="L40" s="1995"/>
      <c r="M40" s="1995"/>
      <c r="N40" s="1995"/>
      <c r="O40" s="1995"/>
      <c r="P40" s="1995"/>
      <c r="Q40" s="1995"/>
      <c r="R40" s="1995"/>
      <c r="S40" s="1995"/>
      <c r="T40" s="1995"/>
      <c r="U40" s="1995"/>
      <c r="V40" s="1995"/>
      <c r="W40" s="1995"/>
      <c r="X40" s="1998"/>
      <c r="Y40" s="1995"/>
      <c r="Z40" s="1995"/>
      <c r="AA40" s="1995"/>
      <c r="AB40" s="1995"/>
      <c r="AC40" s="1999"/>
    </row>
    <row r="41" spans="2:29" ht="26.25" hidden="1" customHeight="1" outlineLevel="2">
      <c r="B41" s="1994"/>
      <c r="C41" s="1995"/>
      <c r="D41" s="1995"/>
      <c r="E41" s="1995" t="s">
        <v>462</v>
      </c>
      <c r="F41" s="1995"/>
      <c r="G41" s="1995"/>
      <c r="H41" s="1995"/>
      <c r="I41" s="1995"/>
      <c r="J41" s="1995"/>
      <c r="K41" s="1997"/>
      <c r="L41" s="1995"/>
      <c r="M41" s="1995"/>
      <c r="N41" s="1995"/>
      <c r="O41" s="1995"/>
      <c r="P41" s="1995"/>
      <c r="Q41" s="1995"/>
      <c r="R41" s="1995"/>
      <c r="S41" s="1995"/>
      <c r="T41" s="1995"/>
      <c r="U41" s="1995"/>
      <c r="V41" s="1995"/>
      <c r="W41" s="1995"/>
      <c r="X41" s="1998"/>
      <c r="Y41" s="1995"/>
      <c r="Z41" s="1995"/>
      <c r="AA41" s="1995"/>
      <c r="AB41" s="1995"/>
      <c r="AC41" s="1999"/>
    </row>
    <row r="42" spans="2:29" ht="26.25" hidden="1" customHeight="1" outlineLevel="2">
      <c r="B42" s="1994"/>
      <c r="C42" s="1995"/>
      <c r="D42" s="1995"/>
      <c r="E42" s="1995" t="s">
        <v>460</v>
      </c>
      <c r="F42" s="1995"/>
      <c r="G42" s="1995"/>
      <c r="H42" s="1995"/>
      <c r="I42" s="1995"/>
      <c r="J42" s="2000"/>
      <c r="K42" s="2001"/>
      <c r="L42" s="1995"/>
      <c r="M42" s="1995"/>
      <c r="N42" s="1995"/>
      <c r="O42" s="1995"/>
      <c r="P42" s="1995"/>
      <c r="Q42" s="1995"/>
      <c r="R42" s="1995"/>
      <c r="S42" s="1995"/>
      <c r="T42" s="1995"/>
      <c r="U42" s="1995"/>
      <c r="V42" s="1995"/>
      <c r="W42" s="1995"/>
      <c r="X42" s="1998"/>
      <c r="Y42" s="1995"/>
      <c r="Z42" s="1995"/>
      <c r="AA42" s="1995"/>
      <c r="AB42" s="1995"/>
      <c r="AC42" s="1999"/>
    </row>
    <row r="43" spans="2:29" ht="26.25" hidden="1" customHeight="1" outlineLevel="2">
      <c r="B43" s="1994"/>
      <c r="C43" s="1995"/>
      <c r="D43" s="1995"/>
      <c r="E43" s="1996" t="s">
        <v>463</v>
      </c>
      <c r="F43" s="1995"/>
      <c r="G43" s="1995"/>
      <c r="H43" s="1995"/>
      <c r="I43" s="1995"/>
      <c r="J43" s="2939" t="s">
        <v>399</v>
      </c>
      <c r="K43" s="2939"/>
      <c r="L43" s="1995"/>
      <c r="M43" s="1995"/>
      <c r="N43" s="1995"/>
      <c r="O43" s="1995"/>
      <c r="P43" s="1995"/>
      <c r="Q43" s="1995"/>
      <c r="R43" s="1995"/>
      <c r="S43" s="1995"/>
      <c r="T43" s="1995"/>
      <c r="U43" s="1995"/>
      <c r="V43" s="1995"/>
      <c r="W43" s="1995"/>
      <c r="X43" s="1998"/>
      <c r="Y43" s="1995"/>
      <c r="Z43" s="1995"/>
      <c r="AA43" s="1995"/>
      <c r="AB43" s="1995"/>
      <c r="AC43" s="1999"/>
    </row>
    <row r="44" spans="2:29" ht="26.25" hidden="1" customHeight="1" outlineLevel="2">
      <c r="B44" s="1994"/>
      <c r="C44" s="1995"/>
      <c r="D44" s="1995"/>
      <c r="E44" s="1995"/>
      <c r="F44" s="1995"/>
      <c r="G44" s="1995"/>
      <c r="H44" s="1995"/>
      <c r="I44" s="1995"/>
      <c r="J44" s="1995"/>
      <c r="K44" s="1997"/>
      <c r="L44" s="1995"/>
      <c r="M44" s="1995"/>
      <c r="N44" s="1995"/>
      <c r="O44" s="1995"/>
      <c r="P44" s="1995"/>
      <c r="Q44" s="1995"/>
      <c r="R44" s="1995"/>
      <c r="S44" s="1995"/>
      <c r="T44" s="1995"/>
      <c r="U44" s="1995"/>
      <c r="V44" s="1995"/>
      <c r="W44" s="1995"/>
      <c r="X44" s="1998"/>
      <c r="Y44" s="1995"/>
      <c r="Z44" s="1995"/>
      <c r="AA44" s="1995"/>
      <c r="AB44" s="1995"/>
      <c r="AC44" s="1999"/>
    </row>
    <row r="45" spans="2:29" ht="26.25" hidden="1" customHeight="1" outlineLevel="2">
      <c r="B45" s="1994"/>
      <c r="C45" s="1995"/>
      <c r="D45" s="1996" t="s">
        <v>464</v>
      </c>
      <c r="E45" s="1995"/>
      <c r="F45" s="1995"/>
      <c r="G45" s="1995"/>
      <c r="H45" s="1995"/>
      <c r="I45" s="1995"/>
      <c r="J45" s="1995"/>
      <c r="K45" s="1997"/>
      <c r="L45" s="1995"/>
      <c r="M45" s="1995"/>
      <c r="N45" s="1995"/>
      <c r="O45" s="1995"/>
      <c r="P45" s="1995"/>
      <c r="Q45" s="1995"/>
      <c r="R45" s="1995"/>
      <c r="S45" s="1995"/>
      <c r="T45" s="1995"/>
      <c r="U45" s="1995"/>
      <c r="V45" s="1995"/>
      <c r="W45" s="1995"/>
      <c r="X45" s="1998"/>
      <c r="Y45" s="1995"/>
      <c r="Z45" s="1995"/>
      <c r="AA45" s="1995"/>
      <c r="AB45" s="1995"/>
      <c r="AC45" s="1999"/>
    </row>
    <row r="46" spans="2:29" ht="26.25" hidden="1" customHeight="1" outlineLevel="2">
      <c r="B46" s="1994"/>
      <c r="C46" s="1995"/>
      <c r="D46" s="1996" t="s">
        <v>462</v>
      </c>
      <c r="E46" s="1995" t="s">
        <v>460</v>
      </c>
      <c r="F46" s="1995"/>
      <c r="G46" s="1995"/>
      <c r="H46" s="1995"/>
      <c r="I46" s="1995"/>
      <c r="J46" s="2000"/>
      <c r="K46" s="2001"/>
      <c r="L46" s="1995"/>
      <c r="M46" s="1995"/>
      <c r="N46" s="1995"/>
      <c r="O46" s="1995"/>
      <c r="P46" s="1995"/>
      <c r="Q46" s="1995"/>
      <c r="R46" s="1995"/>
      <c r="S46" s="1995"/>
      <c r="T46" s="1995"/>
      <c r="U46" s="1995"/>
      <c r="V46" s="1995"/>
      <c r="W46" s="1995"/>
      <c r="X46" s="1998"/>
      <c r="Y46" s="1995"/>
      <c r="Z46" s="1995"/>
      <c r="AA46" s="1995"/>
      <c r="AB46" s="1995"/>
      <c r="AC46" s="1999"/>
    </row>
    <row r="47" spans="2:29" ht="26.25" hidden="1" customHeight="1" outlineLevel="2" thickBot="1">
      <c r="B47" s="2002"/>
      <c r="C47" s="2003"/>
      <c r="D47" s="2003"/>
      <c r="E47" s="2004" t="s">
        <v>463</v>
      </c>
      <c r="F47" s="2003"/>
      <c r="G47" s="2003"/>
      <c r="H47" s="2003"/>
      <c r="I47" s="2003"/>
      <c r="J47" s="2955" t="s">
        <v>399</v>
      </c>
      <c r="K47" s="2955"/>
      <c r="L47" s="2003"/>
      <c r="M47" s="2003"/>
      <c r="N47" s="2003"/>
      <c r="O47" s="2003"/>
      <c r="P47" s="2003"/>
      <c r="Q47" s="2003"/>
      <c r="R47" s="2003"/>
      <c r="S47" s="2003"/>
      <c r="T47" s="2003"/>
      <c r="U47" s="2003"/>
      <c r="V47" s="2003"/>
      <c r="W47" s="2003"/>
      <c r="X47" s="2005"/>
      <c r="Y47" s="2003"/>
      <c r="Z47" s="2003"/>
      <c r="AA47" s="2003"/>
      <c r="AB47" s="2003"/>
      <c r="AC47" s="2006"/>
    </row>
    <row r="48" spans="2:29" ht="15.75" customHeight="1" collapsed="1">
      <c r="B48" s="900"/>
      <c r="C48" s="900"/>
      <c r="D48" s="900"/>
      <c r="E48" s="923"/>
      <c r="F48" s="900"/>
      <c r="G48" s="900"/>
      <c r="H48" s="900"/>
      <c r="I48" s="900"/>
      <c r="J48" s="924"/>
      <c r="K48" s="925"/>
      <c r="L48" s="924"/>
      <c r="M48" s="924"/>
      <c r="N48" s="924"/>
      <c r="O48" s="924"/>
      <c r="P48" s="924"/>
      <c r="Q48" s="924"/>
      <c r="R48" s="924"/>
      <c r="S48" s="924"/>
      <c r="T48" s="924"/>
      <c r="U48" s="900"/>
      <c r="V48" s="900"/>
      <c r="W48" s="900"/>
      <c r="X48" s="926"/>
      <c r="Y48" s="900"/>
      <c r="Z48" s="900"/>
      <c r="AA48" s="900"/>
      <c r="AB48" s="900"/>
      <c r="AC48" s="900"/>
    </row>
    <row r="49" spans="2:29" ht="15.75" customHeight="1">
      <c r="B49" s="900"/>
      <c r="C49" s="900"/>
      <c r="D49" s="900"/>
      <c r="E49" s="923"/>
      <c r="F49" s="900"/>
      <c r="G49" s="900"/>
      <c r="H49" s="900"/>
      <c r="I49" s="900"/>
      <c r="J49" s="924"/>
      <c r="K49" s="925"/>
      <c r="L49" s="924"/>
      <c r="M49" s="924"/>
      <c r="N49" s="924"/>
      <c r="O49" s="924"/>
      <c r="P49" s="924"/>
      <c r="Q49" s="924"/>
      <c r="R49" s="924"/>
      <c r="S49" s="924"/>
      <c r="T49" s="924"/>
      <c r="U49" s="900"/>
      <c r="V49" s="900"/>
      <c r="W49" s="900"/>
      <c r="X49" s="926"/>
      <c r="Y49" s="900"/>
      <c r="Z49" s="900"/>
      <c r="AA49" s="900"/>
      <c r="AB49" s="900"/>
      <c r="AC49" s="900"/>
    </row>
    <row r="50" spans="2:29" ht="15.75" customHeight="1" thickBot="1">
      <c r="B50" s="2980"/>
      <c r="C50" s="2981"/>
      <c r="D50" s="2981"/>
      <c r="E50" s="2981"/>
      <c r="F50" s="2981"/>
      <c r="G50" s="2981"/>
      <c r="H50" s="2981"/>
      <c r="I50" s="2981"/>
      <c r="J50" s="2981"/>
      <c r="K50" s="2981"/>
      <c r="L50" s="2981"/>
      <c r="M50" s="2981"/>
      <c r="N50" s="2981"/>
      <c r="O50" s="2981"/>
      <c r="P50" s="2981"/>
      <c r="Q50" s="2981"/>
      <c r="R50" s="2981"/>
      <c r="S50" s="2981"/>
      <c r="T50" s="2981"/>
      <c r="U50" s="2981"/>
      <c r="V50" s="2981"/>
      <c r="W50" s="2981"/>
      <c r="X50" s="2981"/>
      <c r="Y50" s="2981"/>
      <c r="Z50" s="2981"/>
      <c r="AA50" s="2981"/>
      <c r="AB50" s="2981"/>
      <c r="AC50" s="2981"/>
    </row>
    <row r="51" spans="2:29" ht="16" thickBot="1">
      <c r="B51" s="904" t="s">
        <v>8</v>
      </c>
      <c r="C51" s="2982" t="s">
        <v>9</v>
      </c>
      <c r="D51" s="2983"/>
      <c r="E51" s="2983"/>
      <c r="F51" s="2983"/>
      <c r="G51" s="2983"/>
      <c r="H51" s="2983"/>
      <c r="I51" s="2983"/>
      <c r="J51" s="2983"/>
      <c r="K51" s="2983"/>
      <c r="L51" s="2983"/>
      <c r="M51" s="2983"/>
      <c r="N51" s="2983"/>
      <c r="O51" s="2983"/>
      <c r="P51" s="2983"/>
      <c r="Q51" s="2983"/>
      <c r="R51" s="2983"/>
      <c r="S51" s="2983"/>
      <c r="T51" s="2983"/>
      <c r="U51" s="2983"/>
      <c r="V51" s="2983"/>
      <c r="W51" s="2983"/>
      <c r="X51" s="2982" t="s">
        <v>10</v>
      </c>
      <c r="Y51" s="2983"/>
      <c r="Z51" s="2983"/>
      <c r="AA51" s="2984"/>
      <c r="AB51" s="2985" t="s">
        <v>11</v>
      </c>
      <c r="AC51" s="2986"/>
    </row>
    <row r="52" spans="2:29" ht="65.25" customHeight="1" thickBot="1">
      <c r="B52" s="927" t="s">
        <v>12</v>
      </c>
      <c r="C52" s="2987" t="s">
        <v>13</v>
      </c>
      <c r="D52" s="2988"/>
      <c r="E52" s="929" t="s">
        <v>14</v>
      </c>
      <c r="F52" s="929" t="s">
        <v>15</v>
      </c>
      <c r="G52" s="929" t="s">
        <v>16</v>
      </c>
      <c r="H52" s="929" t="s">
        <v>17</v>
      </c>
      <c r="I52" s="928" t="s">
        <v>18</v>
      </c>
      <c r="J52" s="929" t="s">
        <v>19</v>
      </c>
      <c r="K52" s="930" t="s">
        <v>20</v>
      </c>
      <c r="L52" s="2989" t="s">
        <v>21</v>
      </c>
      <c r="M52" s="2990"/>
      <c r="N52" s="2990"/>
      <c r="O52" s="2989" t="s">
        <v>22</v>
      </c>
      <c r="P52" s="2990"/>
      <c r="Q52" s="2990"/>
      <c r="R52" s="2989" t="s">
        <v>23</v>
      </c>
      <c r="S52" s="2990"/>
      <c r="T52" s="2990"/>
      <c r="U52" s="2989" t="s">
        <v>24</v>
      </c>
      <c r="V52" s="2990"/>
      <c r="W52" s="2990"/>
      <c r="X52" s="931" t="s">
        <v>25</v>
      </c>
      <c r="Y52" s="932" t="s">
        <v>26</v>
      </c>
      <c r="Z52" s="932" t="s">
        <v>27</v>
      </c>
      <c r="AA52" s="932" t="s">
        <v>28</v>
      </c>
      <c r="AB52" s="932" t="s">
        <v>29</v>
      </c>
      <c r="AC52" s="933" t="s">
        <v>30</v>
      </c>
    </row>
    <row r="53" spans="2:29" ht="186" customHeight="1">
      <c r="B53" s="1010" t="s">
        <v>1329</v>
      </c>
      <c r="C53" s="2839" t="s">
        <v>2065</v>
      </c>
      <c r="D53" s="2991"/>
      <c r="E53" s="1011" t="s">
        <v>403</v>
      </c>
      <c r="F53" s="1012">
        <v>0.9</v>
      </c>
      <c r="G53" s="1029" t="s">
        <v>290</v>
      </c>
      <c r="H53" s="1029" t="s">
        <v>404</v>
      </c>
      <c r="I53" s="1013" t="s">
        <v>2055</v>
      </c>
      <c r="J53" s="1014" t="s">
        <v>2056</v>
      </c>
      <c r="K53" s="1015">
        <v>1</v>
      </c>
      <c r="L53" s="2840">
        <v>0.9</v>
      </c>
      <c r="M53" s="2992"/>
      <c r="N53" s="2992"/>
      <c r="O53" s="2842">
        <v>0.9</v>
      </c>
      <c r="P53" s="2992"/>
      <c r="Q53" s="2992"/>
      <c r="R53" s="2843">
        <v>0.9</v>
      </c>
      <c r="S53" s="2992"/>
      <c r="T53" s="2992"/>
      <c r="U53" s="2844">
        <v>1</v>
      </c>
      <c r="V53" s="3001"/>
      <c r="W53" s="3001"/>
      <c r="X53" s="1038" t="s">
        <v>2057</v>
      </c>
      <c r="Y53" s="1016" t="s">
        <v>77</v>
      </c>
      <c r="Z53" s="1016" t="s">
        <v>78</v>
      </c>
      <c r="AA53" s="1038" t="s">
        <v>2058</v>
      </c>
      <c r="AB53" s="1016" t="s">
        <v>2059</v>
      </c>
      <c r="AC53" s="1017" t="s">
        <v>2060</v>
      </c>
    </row>
    <row r="54" spans="2:29" ht="239.25" hidden="1" customHeight="1" outlineLevel="1">
      <c r="B54" s="1018">
        <v>1</v>
      </c>
      <c r="C54" s="1030"/>
      <c r="D54" s="934" t="s">
        <v>1302</v>
      </c>
      <c r="E54" s="984" t="s">
        <v>403</v>
      </c>
      <c r="F54" s="935">
        <v>0.9</v>
      </c>
      <c r="G54" s="940" t="s">
        <v>32</v>
      </c>
      <c r="H54" s="941" t="s">
        <v>33</v>
      </c>
      <c r="I54" s="958" t="s">
        <v>1440</v>
      </c>
      <c r="J54" s="934" t="s">
        <v>1425</v>
      </c>
      <c r="K54" s="942">
        <v>1</v>
      </c>
      <c r="L54" s="995">
        <v>0.9</v>
      </c>
      <c r="M54" s="995"/>
      <c r="N54" s="995"/>
      <c r="O54" s="995">
        <v>0.9</v>
      </c>
      <c r="P54" s="995"/>
      <c r="Q54" s="995"/>
      <c r="R54" s="995">
        <v>0.9</v>
      </c>
      <c r="S54" s="995"/>
      <c r="T54" s="995"/>
      <c r="U54" s="995">
        <v>1</v>
      </c>
      <c r="V54" s="995"/>
      <c r="W54" s="995"/>
      <c r="X54" s="992" t="s">
        <v>2057</v>
      </c>
      <c r="Y54" s="817" t="s">
        <v>77</v>
      </c>
      <c r="Z54" s="817" t="s">
        <v>78</v>
      </c>
      <c r="AA54" s="943" t="s">
        <v>2061</v>
      </c>
      <c r="AB54" s="959">
        <v>2000</v>
      </c>
      <c r="AC54" s="1019"/>
    </row>
    <row r="55" spans="2:29" ht="262.5" hidden="1" customHeight="1" outlineLevel="1">
      <c r="B55" s="1018">
        <v>2</v>
      </c>
      <c r="C55" s="1030"/>
      <c r="D55" s="934" t="s">
        <v>1303</v>
      </c>
      <c r="E55" s="984" t="s">
        <v>403</v>
      </c>
      <c r="F55" s="935">
        <v>0.9</v>
      </c>
      <c r="G55" s="940" t="s">
        <v>32</v>
      </c>
      <c r="H55" s="941" t="s">
        <v>33</v>
      </c>
      <c r="I55" s="958" t="s">
        <v>1441</v>
      </c>
      <c r="J55" s="934" t="s">
        <v>1425</v>
      </c>
      <c r="K55" s="942">
        <v>1</v>
      </c>
      <c r="L55" s="945">
        <v>0</v>
      </c>
      <c r="M55" s="945">
        <v>0</v>
      </c>
      <c r="N55" s="945">
        <v>1</v>
      </c>
      <c r="O55" s="945">
        <v>0</v>
      </c>
      <c r="P55" s="945">
        <v>1</v>
      </c>
      <c r="Q55" s="945">
        <v>0</v>
      </c>
      <c r="R55" s="945">
        <v>0</v>
      </c>
      <c r="S55" s="945">
        <v>1</v>
      </c>
      <c r="T55" s="945">
        <v>0</v>
      </c>
      <c r="U55" s="945">
        <v>0</v>
      </c>
      <c r="V55" s="945">
        <v>1</v>
      </c>
      <c r="W55" s="945">
        <v>0</v>
      </c>
      <c r="X55" s="946"/>
      <c r="Y55" s="817" t="s">
        <v>77</v>
      </c>
      <c r="Z55" s="817" t="s">
        <v>78</v>
      </c>
      <c r="AA55" s="946"/>
      <c r="AB55" s="960">
        <v>25000</v>
      </c>
      <c r="AC55" s="1019"/>
    </row>
    <row r="56" spans="2:29" ht="75.75" hidden="1" customHeight="1" outlineLevel="1">
      <c r="B56" s="1018">
        <v>3</v>
      </c>
      <c r="C56" s="1030"/>
      <c r="D56" s="934" t="s">
        <v>1304</v>
      </c>
      <c r="E56" s="984" t="s">
        <v>403</v>
      </c>
      <c r="F56" s="936"/>
      <c r="G56" s="940" t="s">
        <v>32</v>
      </c>
      <c r="H56" s="941" t="s">
        <v>33</v>
      </c>
      <c r="I56" s="958" t="s">
        <v>1305</v>
      </c>
      <c r="J56" s="934" t="s">
        <v>1425</v>
      </c>
      <c r="K56" s="942">
        <v>1</v>
      </c>
      <c r="L56" s="945">
        <v>0</v>
      </c>
      <c r="M56" s="945">
        <v>1</v>
      </c>
      <c r="N56" s="945">
        <v>0</v>
      </c>
      <c r="O56" s="945">
        <v>0</v>
      </c>
      <c r="P56" s="945">
        <v>3</v>
      </c>
      <c r="Q56" s="945">
        <v>0</v>
      </c>
      <c r="R56" s="945">
        <v>0</v>
      </c>
      <c r="S56" s="945">
        <v>1</v>
      </c>
      <c r="T56" s="945">
        <v>0</v>
      </c>
      <c r="U56" s="945">
        <v>0</v>
      </c>
      <c r="V56" s="945">
        <v>0</v>
      </c>
      <c r="W56" s="945">
        <v>0</v>
      </c>
      <c r="X56" s="946"/>
      <c r="Y56" s="817" t="s">
        <v>77</v>
      </c>
      <c r="Z56" s="817" t="s">
        <v>78</v>
      </c>
      <c r="AA56" s="946"/>
      <c r="AB56" s="960">
        <v>30000</v>
      </c>
      <c r="AC56" s="1019"/>
    </row>
    <row r="57" spans="2:29" ht="75.75" hidden="1" customHeight="1" outlineLevel="1">
      <c r="B57" s="1018">
        <v>4</v>
      </c>
      <c r="C57" s="1030"/>
      <c r="D57" s="934" t="s">
        <v>1306</v>
      </c>
      <c r="E57" s="984" t="s">
        <v>403</v>
      </c>
      <c r="F57" s="936"/>
      <c r="G57" s="940" t="s">
        <v>32</v>
      </c>
      <c r="H57" s="941" t="s">
        <v>33</v>
      </c>
      <c r="I57" s="958" t="s">
        <v>1307</v>
      </c>
      <c r="J57" s="934" t="s">
        <v>1425</v>
      </c>
      <c r="K57" s="942">
        <v>1</v>
      </c>
      <c r="L57" s="945">
        <v>0</v>
      </c>
      <c r="M57" s="945">
        <v>1</v>
      </c>
      <c r="N57" s="945">
        <v>0</v>
      </c>
      <c r="O57" s="945">
        <v>0</v>
      </c>
      <c r="P57" s="945">
        <v>0</v>
      </c>
      <c r="Q57" s="945">
        <v>0</v>
      </c>
      <c r="R57" s="945">
        <v>0</v>
      </c>
      <c r="S57" s="945">
        <v>0</v>
      </c>
      <c r="T57" s="945">
        <v>0</v>
      </c>
      <c r="U57" s="945">
        <v>0</v>
      </c>
      <c r="V57" s="945">
        <v>0</v>
      </c>
      <c r="W57" s="945">
        <v>0</v>
      </c>
      <c r="X57" s="946"/>
      <c r="Y57" s="817" t="s">
        <v>77</v>
      </c>
      <c r="Z57" s="817" t="s">
        <v>78</v>
      </c>
      <c r="AA57" s="947"/>
      <c r="AB57" s="960">
        <v>2000</v>
      </c>
      <c r="AC57" s="1019"/>
    </row>
    <row r="58" spans="2:29" ht="75.75" hidden="1" customHeight="1" outlineLevel="1">
      <c r="B58" s="1018">
        <v>5</v>
      </c>
      <c r="C58" s="1030"/>
      <c r="D58" s="934" t="s">
        <v>1308</v>
      </c>
      <c r="E58" s="984" t="s">
        <v>403</v>
      </c>
      <c r="F58" s="936"/>
      <c r="G58" s="940" t="s">
        <v>32</v>
      </c>
      <c r="H58" s="941" t="s">
        <v>33</v>
      </c>
      <c r="I58" s="987" t="s">
        <v>1426</v>
      </c>
      <c r="J58" s="934" t="s">
        <v>1425</v>
      </c>
      <c r="K58" s="942">
        <v>1</v>
      </c>
      <c r="L58" s="945">
        <v>0</v>
      </c>
      <c r="M58" s="945">
        <v>1</v>
      </c>
      <c r="N58" s="945">
        <v>0</v>
      </c>
      <c r="O58" s="945">
        <v>0</v>
      </c>
      <c r="P58" s="945">
        <v>0</v>
      </c>
      <c r="Q58" s="945">
        <v>1</v>
      </c>
      <c r="R58" s="945">
        <v>0</v>
      </c>
      <c r="S58" s="945">
        <v>0</v>
      </c>
      <c r="T58" s="945">
        <v>0</v>
      </c>
      <c r="U58" s="945">
        <v>0</v>
      </c>
      <c r="V58" s="945">
        <v>0</v>
      </c>
      <c r="W58" s="945">
        <v>0</v>
      </c>
      <c r="X58" s="946"/>
      <c r="Y58" s="817" t="s">
        <v>77</v>
      </c>
      <c r="Z58" s="817" t="s">
        <v>78</v>
      </c>
      <c r="AA58" s="946"/>
      <c r="AB58" s="960">
        <v>15000</v>
      </c>
      <c r="AC58" s="1019"/>
    </row>
    <row r="59" spans="2:29" ht="103.5" hidden="1" customHeight="1" outlineLevel="1">
      <c r="B59" s="1018">
        <v>6</v>
      </c>
      <c r="C59" s="1030"/>
      <c r="D59" s="934" t="s">
        <v>1308</v>
      </c>
      <c r="E59" s="984" t="s">
        <v>403</v>
      </c>
      <c r="F59" s="936"/>
      <c r="G59" s="940" t="s">
        <v>32</v>
      </c>
      <c r="H59" s="941" t="s">
        <v>33</v>
      </c>
      <c r="I59" s="958" t="s">
        <v>1427</v>
      </c>
      <c r="J59" s="934" t="s">
        <v>1425</v>
      </c>
      <c r="K59" s="942">
        <v>1</v>
      </c>
      <c r="L59" s="945">
        <v>0</v>
      </c>
      <c r="M59" s="945">
        <v>0</v>
      </c>
      <c r="N59" s="945">
        <v>1</v>
      </c>
      <c r="O59" s="945">
        <v>0</v>
      </c>
      <c r="P59" s="945">
        <v>0</v>
      </c>
      <c r="Q59" s="945">
        <v>1</v>
      </c>
      <c r="R59" s="945">
        <v>0</v>
      </c>
      <c r="S59" s="945">
        <v>0</v>
      </c>
      <c r="T59" s="945">
        <v>0</v>
      </c>
      <c r="U59" s="945">
        <v>0</v>
      </c>
      <c r="V59" s="945">
        <v>0</v>
      </c>
      <c r="W59" s="945">
        <v>0</v>
      </c>
      <c r="X59" s="946"/>
      <c r="Y59" s="817" t="s">
        <v>77</v>
      </c>
      <c r="Z59" s="817" t="s">
        <v>78</v>
      </c>
      <c r="AA59" s="946"/>
      <c r="AB59" s="960">
        <v>15000</v>
      </c>
      <c r="AC59" s="1019"/>
    </row>
    <row r="60" spans="2:29" ht="216" customHeight="1" collapsed="1">
      <c r="B60" s="1018" t="s">
        <v>1330</v>
      </c>
      <c r="C60" s="3002" t="s">
        <v>2132</v>
      </c>
      <c r="D60" s="3003"/>
      <c r="E60" s="707" t="s">
        <v>403</v>
      </c>
      <c r="F60" s="1031"/>
      <c r="G60" s="1032" t="s">
        <v>32</v>
      </c>
      <c r="H60" s="1032" t="s">
        <v>33</v>
      </c>
      <c r="I60" s="1991" t="s">
        <v>1429</v>
      </c>
      <c r="J60" s="1989" t="s">
        <v>1425</v>
      </c>
      <c r="K60" s="1033">
        <v>1</v>
      </c>
      <c r="L60" s="3004">
        <v>1</v>
      </c>
      <c r="M60" s="3004"/>
      <c r="N60" s="3004"/>
      <c r="O60" s="3005">
        <f>SUM(L61:Q66)/SUM(L61:W66)</f>
        <v>0.54838709677419351</v>
      </c>
      <c r="P60" s="3005"/>
      <c r="Q60" s="3005"/>
      <c r="R60" s="3006">
        <f>SUM(L61:T66)/SUM(L61:W66)</f>
        <v>0.77419354838709675</v>
      </c>
      <c r="S60" s="3006"/>
      <c r="T60" s="3006"/>
      <c r="U60" s="3007">
        <f>SUM(L61:W66)/SUM(L61:W66)</f>
        <v>1</v>
      </c>
      <c r="V60" s="3007"/>
      <c r="W60" s="3007"/>
      <c r="X60" s="1988" t="s">
        <v>2126</v>
      </c>
      <c r="Y60" s="952" t="s">
        <v>77</v>
      </c>
      <c r="Z60" s="952" t="s">
        <v>78</v>
      </c>
      <c r="AA60" s="1034" t="s">
        <v>2127</v>
      </c>
      <c r="AB60" s="1034">
        <f>SUM(AB61:AB66)</f>
        <v>89000</v>
      </c>
      <c r="AC60" s="1035"/>
    </row>
    <row r="61" spans="2:29" ht="208.5" hidden="1" customHeight="1" outlineLevel="1">
      <c r="B61" s="1018">
        <v>1</v>
      </c>
      <c r="C61" s="1030"/>
      <c r="D61" s="994" t="s">
        <v>1428</v>
      </c>
      <c r="E61" s="984" t="s">
        <v>403</v>
      </c>
      <c r="F61" s="936"/>
      <c r="G61" s="940" t="s">
        <v>32</v>
      </c>
      <c r="H61" s="941" t="s">
        <v>33</v>
      </c>
      <c r="I61" s="934" t="s">
        <v>1429</v>
      </c>
      <c r="J61" s="934" t="s">
        <v>1425</v>
      </c>
      <c r="K61" s="961">
        <v>1</v>
      </c>
      <c r="L61" s="948">
        <v>1</v>
      </c>
      <c r="M61" s="948">
        <v>1</v>
      </c>
      <c r="N61" s="948">
        <v>1</v>
      </c>
      <c r="O61" s="948">
        <v>1</v>
      </c>
      <c r="P61" s="948">
        <v>1</v>
      </c>
      <c r="Q61" s="948">
        <v>1</v>
      </c>
      <c r="R61" s="948">
        <v>1</v>
      </c>
      <c r="S61" s="948">
        <v>1</v>
      </c>
      <c r="T61" s="948">
        <v>1</v>
      </c>
      <c r="U61" s="948">
        <v>1</v>
      </c>
      <c r="V61" s="948">
        <v>1</v>
      </c>
      <c r="W61" s="948">
        <v>1</v>
      </c>
      <c r="X61" s="946"/>
      <c r="Y61" s="817" t="s">
        <v>77</v>
      </c>
      <c r="Z61" s="817" t="s">
        <v>78</v>
      </c>
      <c r="AA61" s="946"/>
      <c r="AB61" s="962">
        <v>2000</v>
      </c>
      <c r="AC61" s="1019"/>
    </row>
    <row r="62" spans="2:29" ht="163.5" hidden="1" customHeight="1" outlineLevel="1">
      <c r="B62" s="1018">
        <v>2</v>
      </c>
      <c r="C62" s="1030"/>
      <c r="D62" s="994" t="s">
        <v>1430</v>
      </c>
      <c r="E62" s="984" t="s">
        <v>403</v>
      </c>
      <c r="F62" s="936"/>
      <c r="G62" s="940" t="s">
        <v>32</v>
      </c>
      <c r="H62" s="941" t="s">
        <v>33</v>
      </c>
      <c r="I62" s="934" t="s">
        <v>1431</v>
      </c>
      <c r="J62" s="934" t="s">
        <v>1425</v>
      </c>
      <c r="K62" s="961">
        <v>1</v>
      </c>
      <c r="L62" s="948">
        <v>1</v>
      </c>
      <c r="M62" s="948">
        <v>1</v>
      </c>
      <c r="N62" s="948">
        <v>1</v>
      </c>
      <c r="O62" s="948">
        <v>1</v>
      </c>
      <c r="P62" s="948">
        <v>1</v>
      </c>
      <c r="Q62" s="948">
        <v>1</v>
      </c>
      <c r="R62" s="948">
        <v>1</v>
      </c>
      <c r="S62" s="948">
        <v>1</v>
      </c>
      <c r="T62" s="948">
        <v>1</v>
      </c>
      <c r="U62" s="948">
        <v>1</v>
      </c>
      <c r="V62" s="948">
        <v>1</v>
      </c>
      <c r="W62" s="948">
        <v>1</v>
      </c>
      <c r="X62" s="946"/>
      <c r="Y62" s="817" t="s">
        <v>77</v>
      </c>
      <c r="Z62" s="817" t="s">
        <v>78</v>
      </c>
      <c r="AA62" s="946"/>
      <c r="AB62" s="963">
        <v>25000</v>
      </c>
      <c r="AC62" s="1019"/>
    </row>
    <row r="63" spans="2:29" ht="158.25" hidden="1" customHeight="1" outlineLevel="1">
      <c r="B63" s="1018">
        <v>3</v>
      </c>
      <c r="C63" s="1030"/>
      <c r="D63" s="994" t="s">
        <v>1309</v>
      </c>
      <c r="E63" s="984" t="s">
        <v>403</v>
      </c>
      <c r="F63" s="936"/>
      <c r="G63" s="940" t="s">
        <v>32</v>
      </c>
      <c r="H63" s="941" t="s">
        <v>33</v>
      </c>
      <c r="I63" s="958" t="s">
        <v>1432</v>
      </c>
      <c r="J63" s="934" t="s">
        <v>1425</v>
      </c>
      <c r="K63" s="961">
        <v>1</v>
      </c>
      <c r="L63" s="948">
        <v>0</v>
      </c>
      <c r="M63" s="948"/>
      <c r="N63" s="948">
        <v>1</v>
      </c>
      <c r="O63" s="948"/>
      <c r="P63" s="948">
        <v>0</v>
      </c>
      <c r="Q63" s="948">
        <v>0</v>
      </c>
      <c r="R63" s="948">
        <v>0</v>
      </c>
      <c r="S63" s="948">
        <v>0</v>
      </c>
      <c r="T63" s="948">
        <v>0</v>
      </c>
      <c r="U63" s="948">
        <v>0</v>
      </c>
      <c r="V63" s="948">
        <v>0</v>
      </c>
      <c r="W63" s="948">
        <v>0</v>
      </c>
      <c r="X63" s="946"/>
      <c r="Y63" s="817" t="s">
        <v>77</v>
      </c>
      <c r="Z63" s="817" t="s">
        <v>78</v>
      </c>
      <c r="AA63" s="946"/>
      <c r="AB63" s="963">
        <v>30000</v>
      </c>
      <c r="AC63" s="1019"/>
    </row>
    <row r="64" spans="2:29" ht="104.25" hidden="1" customHeight="1" outlineLevel="1">
      <c r="B64" s="1018">
        <v>4</v>
      </c>
      <c r="C64" s="1030"/>
      <c r="D64" s="994" t="s">
        <v>1433</v>
      </c>
      <c r="E64" s="984" t="s">
        <v>403</v>
      </c>
      <c r="F64" s="936"/>
      <c r="G64" s="940" t="s">
        <v>32</v>
      </c>
      <c r="H64" s="941" t="s">
        <v>33</v>
      </c>
      <c r="I64" s="964" t="s">
        <v>1310</v>
      </c>
      <c r="J64" s="934" t="s">
        <v>1425</v>
      </c>
      <c r="K64" s="961">
        <v>1</v>
      </c>
      <c r="L64" s="948">
        <v>0</v>
      </c>
      <c r="M64" s="948"/>
      <c r="N64" s="948">
        <v>1</v>
      </c>
      <c r="O64" s="948">
        <v>0</v>
      </c>
      <c r="P64" s="948">
        <v>0</v>
      </c>
      <c r="Q64" s="948">
        <v>0</v>
      </c>
      <c r="R64" s="948">
        <v>0</v>
      </c>
      <c r="S64" s="948">
        <v>0</v>
      </c>
      <c r="T64" s="948">
        <v>0</v>
      </c>
      <c r="U64" s="948">
        <v>0</v>
      </c>
      <c r="V64" s="948">
        <v>0</v>
      </c>
      <c r="W64" s="948">
        <v>0</v>
      </c>
      <c r="X64" s="946"/>
      <c r="Y64" s="817" t="s">
        <v>77</v>
      </c>
      <c r="Z64" s="817" t="s">
        <v>78</v>
      </c>
      <c r="AA64" s="947"/>
      <c r="AB64" s="963">
        <v>2000</v>
      </c>
      <c r="AC64" s="1019"/>
    </row>
    <row r="65" spans="2:29" ht="123" hidden="1" customHeight="1" outlineLevel="1">
      <c r="B65" s="1018">
        <v>5</v>
      </c>
      <c r="C65" s="1030"/>
      <c r="D65" s="994" t="s">
        <v>1434</v>
      </c>
      <c r="E65" s="984" t="s">
        <v>403</v>
      </c>
      <c r="F65" s="936"/>
      <c r="G65" s="940" t="s">
        <v>32</v>
      </c>
      <c r="H65" s="941" t="s">
        <v>33</v>
      </c>
      <c r="I65" s="958" t="s">
        <v>1311</v>
      </c>
      <c r="J65" s="934" t="s">
        <v>1425</v>
      </c>
      <c r="K65" s="961">
        <v>4</v>
      </c>
      <c r="L65" s="948">
        <v>0</v>
      </c>
      <c r="M65" s="948">
        <v>0</v>
      </c>
      <c r="N65" s="948">
        <v>1</v>
      </c>
      <c r="O65" s="948">
        <v>0</v>
      </c>
      <c r="P65" s="948">
        <v>0</v>
      </c>
      <c r="Q65" s="948">
        <v>1</v>
      </c>
      <c r="R65" s="948"/>
      <c r="S65" s="948"/>
      <c r="T65" s="948">
        <v>1</v>
      </c>
      <c r="U65" s="948"/>
      <c r="V65" s="948">
        <v>1</v>
      </c>
      <c r="W65" s="948"/>
      <c r="X65" s="946"/>
      <c r="Y65" s="817" t="s">
        <v>77</v>
      </c>
      <c r="Z65" s="817" t="s">
        <v>78</v>
      </c>
      <c r="AA65" s="946"/>
      <c r="AB65" s="965">
        <v>15000</v>
      </c>
      <c r="AC65" s="1019"/>
    </row>
    <row r="66" spans="2:29" ht="107.25" hidden="1" customHeight="1" outlineLevel="1">
      <c r="B66" s="1018">
        <v>6</v>
      </c>
      <c r="C66" s="1030"/>
      <c r="D66" s="994" t="s">
        <v>1435</v>
      </c>
      <c r="E66" s="984" t="s">
        <v>403</v>
      </c>
      <c r="F66" s="936"/>
      <c r="G66" s="940" t="s">
        <v>32</v>
      </c>
      <c r="H66" s="941" t="s">
        <v>33</v>
      </c>
      <c r="I66" s="964" t="s">
        <v>1312</v>
      </c>
      <c r="J66" s="934" t="s">
        <v>1425</v>
      </c>
      <c r="K66" s="961">
        <v>1</v>
      </c>
      <c r="L66" s="948">
        <v>0</v>
      </c>
      <c r="M66" s="948">
        <v>0</v>
      </c>
      <c r="N66" s="948">
        <v>1</v>
      </c>
      <c r="O66" s="948">
        <v>0</v>
      </c>
      <c r="P66" s="948">
        <v>0</v>
      </c>
      <c r="Q66" s="948">
        <v>0</v>
      </c>
      <c r="R66" s="948">
        <v>0</v>
      </c>
      <c r="S66" s="948">
        <v>0</v>
      </c>
      <c r="T66" s="948">
        <v>0</v>
      </c>
      <c r="U66" s="948">
        <v>0</v>
      </c>
      <c r="V66" s="948">
        <v>0</v>
      </c>
      <c r="W66" s="948">
        <v>0</v>
      </c>
      <c r="X66" s="946"/>
      <c r="Y66" s="817" t="s">
        <v>77</v>
      </c>
      <c r="Z66" s="817" t="s">
        <v>78</v>
      </c>
      <c r="AA66" s="946"/>
      <c r="AB66" s="965">
        <v>15000</v>
      </c>
      <c r="AC66" s="1019"/>
    </row>
    <row r="67" spans="2:29" ht="122.25" customHeight="1" collapsed="1">
      <c r="B67" s="1018" t="s">
        <v>1331</v>
      </c>
      <c r="C67" s="2827" t="s">
        <v>1436</v>
      </c>
      <c r="D67" s="2915"/>
      <c r="E67" s="707" t="s">
        <v>403</v>
      </c>
      <c r="F67" s="949"/>
      <c r="G67" s="1032" t="s">
        <v>32</v>
      </c>
      <c r="H67" s="1032" t="s">
        <v>33</v>
      </c>
      <c r="I67" s="709" t="s">
        <v>1437</v>
      </c>
      <c r="J67" s="950" t="s">
        <v>1425</v>
      </c>
      <c r="K67" s="951">
        <v>1</v>
      </c>
      <c r="L67" s="2828">
        <v>1</v>
      </c>
      <c r="M67" s="2935"/>
      <c r="N67" s="2935"/>
      <c r="O67" s="2829">
        <f>SUM(L68:Q73)/SUM(L68:W73)</f>
        <v>0.54545454545454541</v>
      </c>
      <c r="P67" s="2935"/>
      <c r="Q67" s="2935"/>
      <c r="R67" s="2830">
        <f>SUM(L68:T73)/SUM(L68:W73)</f>
        <v>0.75757575757575757</v>
      </c>
      <c r="S67" s="2935"/>
      <c r="T67" s="2935"/>
      <c r="U67" s="2824">
        <f>SUM(L68:W73)/SUM(L68:W73)</f>
        <v>1</v>
      </c>
      <c r="V67" s="2911"/>
      <c r="W67" s="2911"/>
      <c r="X67" s="1048" t="s">
        <v>2128</v>
      </c>
      <c r="Y67" s="952" t="s">
        <v>77</v>
      </c>
      <c r="Z67" s="952" t="s">
        <v>78</v>
      </c>
      <c r="AA67" s="952" t="s">
        <v>2129</v>
      </c>
      <c r="AB67" s="952">
        <f>SUM(AB68:AB73)</f>
        <v>89000</v>
      </c>
      <c r="AC67" s="1020"/>
    </row>
    <row r="68" spans="2:29" s="990" customFormat="1" ht="108.75" hidden="1" customHeight="1" outlineLevel="1">
      <c r="B68" s="1018">
        <v>1</v>
      </c>
      <c r="C68" s="991"/>
      <c r="D68" s="934" t="s">
        <v>1313</v>
      </c>
      <c r="E68" s="984" t="s">
        <v>403</v>
      </c>
      <c r="F68" s="986"/>
      <c r="G68" s="941" t="s">
        <v>32</v>
      </c>
      <c r="H68" s="941" t="s">
        <v>33</v>
      </c>
      <c r="I68" s="958" t="s">
        <v>1437</v>
      </c>
      <c r="J68" s="934" t="s">
        <v>1425</v>
      </c>
      <c r="K68" s="987">
        <v>1</v>
      </c>
      <c r="L68" s="934">
        <v>1</v>
      </c>
      <c r="M68" s="948">
        <v>1</v>
      </c>
      <c r="N68" s="948">
        <v>1</v>
      </c>
      <c r="O68" s="948">
        <v>1</v>
      </c>
      <c r="P68" s="948">
        <v>1</v>
      </c>
      <c r="Q68" s="948">
        <v>1</v>
      </c>
      <c r="R68" s="948">
        <v>1</v>
      </c>
      <c r="S68" s="948">
        <v>1</v>
      </c>
      <c r="T68" s="948">
        <v>1</v>
      </c>
      <c r="U68" s="948">
        <v>1</v>
      </c>
      <c r="V68" s="948">
        <v>1</v>
      </c>
      <c r="W68" s="948">
        <v>1</v>
      </c>
      <c r="X68" s="988"/>
      <c r="Y68" s="817" t="s">
        <v>77</v>
      </c>
      <c r="Z68" s="817" t="s">
        <v>78</v>
      </c>
      <c r="AA68" s="988"/>
      <c r="AB68" s="989">
        <v>2000</v>
      </c>
      <c r="AC68" s="1021"/>
    </row>
    <row r="69" spans="2:29" s="990" customFormat="1" ht="82.5" hidden="1" customHeight="1" outlineLevel="1">
      <c r="B69" s="1018">
        <v>2</v>
      </c>
      <c r="C69" s="991"/>
      <c r="D69" s="934" t="s">
        <v>1314</v>
      </c>
      <c r="E69" s="984" t="s">
        <v>403</v>
      </c>
      <c r="F69" s="986"/>
      <c r="G69" s="941" t="s">
        <v>32</v>
      </c>
      <c r="H69" s="941" t="s">
        <v>33</v>
      </c>
      <c r="I69" s="958" t="s">
        <v>1315</v>
      </c>
      <c r="J69" s="934" t="s">
        <v>1425</v>
      </c>
      <c r="K69" s="987">
        <v>4</v>
      </c>
      <c r="L69" s="948">
        <v>0</v>
      </c>
      <c r="M69" s="948">
        <v>0</v>
      </c>
      <c r="N69" s="948">
        <v>1</v>
      </c>
      <c r="O69" s="948">
        <v>0</v>
      </c>
      <c r="P69" s="948">
        <v>0</v>
      </c>
      <c r="Q69" s="948">
        <v>1</v>
      </c>
      <c r="R69" s="948">
        <v>0</v>
      </c>
      <c r="S69" s="948">
        <v>0</v>
      </c>
      <c r="T69" s="948">
        <v>1</v>
      </c>
      <c r="U69" s="948">
        <v>0</v>
      </c>
      <c r="V69" s="948">
        <v>0</v>
      </c>
      <c r="W69" s="948">
        <v>1</v>
      </c>
      <c r="X69" s="988"/>
      <c r="Y69" s="817" t="s">
        <v>77</v>
      </c>
      <c r="Z69" s="817" t="s">
        <v>78</v>
      </c>
      <c r="AA69" s="988"/>
      <c r="AB69" s="991">
        <v>25000</v>
      </c>
      <c r="AC69" s="1021"/>
    </row>
    <row r="70" spans="2:29" s="990" customFormat="1" ht="165" hidden="1" customHeight="1" outlineLevel="1">
      <c r="B70" s="1018">
        <v>3</v>
      </c>
      <c r="C70" s="991"/>
      <c r="D70" s="934" t="s">
        <v>1316</v>
      </c>
      <c r="E70" s="984" t="s">
        <v>403</v>
      </c>
      <c r="F70" s="986"/>
      <c r="G70" s="941" t="s">
        <v>32</v>
      </c>
      <c r="H70" s="941" t="s">
        <v>33</v>
      </c>
      <c r="I70" s="958" t="s">
        <v>1438</v>
      </c>
      <c r="J70" s="934" t="s">
        <v>1425</v>
      </c>
      <c r="K70" s="987">
        <v>2</v>
      </c>
      <c r="L70" s="948">
        <v>0</v>
      </c>
      <c r="M70" s="948">
        <v>0</v>
      </c>
      <c r="N70" s="948">
        <v>0</v>
      </c>
      <c r="O70" s="948">
        <v>0</v>
      </c>
      <c r="P70" s="948">
        <v>0</v>
      </c>
      <c r="Q70" s="948">
        <v>1</v>
      </c>
      <c r="R70" s="948">
        <v>0</v>
      </c>
      <c r="S70" s="948">
        <v>0</v>
      </c>
      <c r="T70" s="948">
        <v>0</v>
      </c>
      <c r="U70" s="948">
        <v>0</v>
      </c>
      <c r="V70" s="948">
        <v>1</v>
      </c>
      <c r="W70" s="948">
        <v>0</v>
      </c>
      <c r="X70" s="988"/>
      <c r="Y70" s="817" t="s">
        <v>77</v>
      </c>
      <c r="Z70" s="817" t="s">
        <v>78</v>
      </c>
      <c r="AA70" s="988"/>
      <c r="AB70" s="991">
        <v>30000</v>
      </c>
      <c r="AC70" s="1021"/>
    </row>
    <row r="71" spans="2:29" s="990" customFormat="1" ht="150" hidden="1" customHeight="1" outlineLevel="1">
      <c r="B71" s="1018">
        <v>4</v>
      </c>
      <c r="C71" s="1036"/>
      <c r="D71" s="994" t="s">
        <v>1439</v>
      </c>
      <c r="E71" s="984" t="s">
        <v>403</v>
      </c>
      <c r="F71" s="986"/>
      <c r="G71" s="941" t="s">
        <v>32</v>
      </c>
      <c r="H71" s="941" t="s">
        <v>33</v>
      </c>
      <c r="I71" s="958" t="s">
        <v>1317</v>
      </c>
      <c r="J71" s="934" t="s">
        <v>1425</v>
      </c>
      <c r="K71" s="985">
        <v>2</v>
      </c>
      <c r="L71" s="948">
        <v>0</v>
      </c>
      <c r="M71" s="948">
        <v>0</v>
      </c>
      <c r="N71" s="948">
        <v>1</v>
      </c>
      <c r="O71" s="948">
        <v>0</v>
      </c>
      <c r="P71" s="948">
        <v>0</v>
      </c>
      <c r="Q71" s="948">
        <v>1</v>
      </c>
      <c r="R71" s="948">
        <v>0</v>
      </c>
      <c r="S71" s="948">
        <v>0</v>
      </c>
      <c r="T71" s="948">
        <v>0</v>
      </c>
      <c r="U71" s="948">
        <v>0</v>
      </c>
      <c r="V71" s="948">
        <v>0</v>
      </c>
      <c r="W71" s="948">
        <v>0</v>
      </c>
      <c r="X71" s="988"/>
      <c r="Y71" s="817" t="s">
        <v>77</v>
      </c>
      <c r="Z71" s="817" t="s">
        <v>78</v>
      </c>
      <c r="AA71" s="992"/>
      <c r="AB71" s="991">
        <v>2000</v>
      </c>
      <c r="AC71" s="1021"/>
    </row>
    <row r="72" spans="2:29" s="990" customFormat="1" ht="103.5" hidden="1" customHeight="1" outlineLevel="1">
      <c r="B72" s="1018">
        <v>5</v>
      </c>
      <c r="C72" s="1036"/>
      <c r="D72" s="994" t="s">
        <v>1318</v>
      </c>
      <c r="E72" s="984" t="s">
        <v>403</v>
      </c>
      <c r="F72" s="986"/>
      <c r="G72" s="941" t="s">
        <v>32</v>
      </c>
      <c r="H72" s="941" t="s">
        <v>33</v>
      </c>
      <c r="I72" s="958" t="s">
        <v>1319</v>
      </c>
      <c r="J72" s="934" t="s">
        <v>1425</v>
      </c>
      <c r="K72" s="985">
        <v>1</v>
      </c>
      <c r="L72" s="948">
        <v>0</v>
      </c>
      <c r="M72" s="948">
        <v>0</v>
      </c>
      <c r="N72" s="948"/>
      <c r="O72" s="948">
        <v>0</v>
      </c>
      <c r="P72" s="948">
        <v>0</v>
      </c>
      <c r="Q72" s="948">
        <v>1</v>
      </c>
      <c r="R72" s="948">
        <v>0</v>
      </c>
      <c r="S72" s="948">
        <v>0</v>
      </c>
      <c r="T72" s="948">
        <v>0</v>
      </c>
      <c r="U72" s="948">
        <v>0</v>
      </c>
      <c r="V72" s="948">
        <v>0</v>
      </c>
      <c r="W72" s="948">
        <v>0</v>
      </c>
      <c r="X72" s="988"/>
      <c r="Y72" s="817" t="s">
        <v>77</v>
      </c>
      <c r="Z72" s="817" t="s">
        <v>78</v>
      </c>
      <c r="AA72" s="988"/>
      <c r="AB72" s="989">
        <v>15000</v>
      </c>
      <c r="AC72" s="1021"/>
    </row>
    <row r="73" spans="2:29" s="990" customFormat="1" ht="105" hidden="1" customHeight="1" outlineLevel="1">
      <c r="B73" s="1018">
        <v>6</v>
      </c>
      <c r="C73" s="1036"/>
      <c r="D73" s="994" t="s">
        <v>1320</v>
      </c>
      <c r="E73" s="984" t="s">
        <v>403</v>
      </c>
      <c r="F73" s="986"/>
      <c r="G73" s="941" t="s">
        <v>32</v>
      </c>
      <c r="H73" s="941" t="s">
        <v>33</v>
      </c>
      <c r="I73" s="958" t="s">
        <v>1321</v>
      </c>
      <c r="J73" s="934" t="s">
        <v>1425</v>
      </c>
      <c r="K73" s="985">
        <v>3</v>
      </c>
      <c r="L73" s="934">
        <v>1</v>
      </c>
      <c r="M73" s="948">
        <v>1</v>
      </c>
      <c r="N73" s="948">
        <v>1</v>
      </c>
      <c r="O73" s="948">
        <v>1</v>
      </c>
      <c r="P73" s="948">
        <v>1</v>
      </c>
      <c r="Q73" s="948">
        <v>1</v>
      </c>
      <c r="R73" s="948">
        <v>1</v>
      </c>
      <c r="S73" s="948">
        <v>1</v>
      </c>
      <c r="T73" s="948">
        <v>1</v>
      </c>
      <c r="U73" s="948">
        <v>1</v>
      </c>
      <c r="V73" s="948">
        <v>1</v>
      </c>
      <c r="W73" s="948">
        <v>1</v>
      </c>
      <c r="X73" s="988"/>
      <c r="Y73" s="817" t="s">
        <v>77</v>
      </c>
      <c r="Z73" s="817" t="s">
        <v>78</v>
      </c>
      <c r="AA73" s="988"/>
      <c r="AB73" s="989">
        <v>15000</v>
      </c>
      <c r="AC73" s="1021"/>
    </row>
    <row r="74" spans="2:29" ht="169.5" customHeight="1" collapsed="1" thickBot="1">
      <c r="B74" s="1022" t="s">
        <v>1332</v>
      </c>
      <c r="C74" s="2993" t="s">
        <v>1322</v>
      </c>
      <c r="D74" s="2994"/>
      <c r="E74" s="1023" t="s">
        <v>403</v>
      </c>
      <c r="F74" s="1037"/>
      <c r="G74" s="1037" t="s">
        <v>32</v>
      </c>
      <c r="H74" s="1037" t="s">
        <v>33</v>
      </c>
      <c r="I74" s="1024" t="s">
        <v>2133</v>
      </c>
      <c r="J74" s="1025" t="s">
        <v>1425</v>
      </c>
      <c r="K74" s="1026">
        <v>1</v>
      </c>
      <c r="L74" s="2995">
        <v>1</v>
      </c>
      <c r="M74" s="2996"/>
      <c r="N74" s="2996"/>
      <c r="O74" s="2997">
        <f>SUM(L75:Q80)/SUM(L75:W80)</f>
        <v>0.53846153846153844</v>
      </c>
      <c r="P74" s="2996"/>
      <c r="Q74" s="2996"/>
      <c r="R74" s="2998">
        <f>SUM(L75:T80)/SUM(L75:W80)</f>
        <v>0.76923076923076927</v>
      </c>
      <c r="S74" s="2996"/>
      <c r="T74" s="2996"/>
      <c r="U74" s="2999">
        <f>SUM(L75:W80)/SUM(L75:W80)</f>
        <v>1</v>
      </c>
      <c r="V74" s="3000"/>
      <c r="W74" s="3000"/>
      <c r="X74" s="1990" t="s">
        <v>2130</v>
      </c>
      <c r="Y74" s="1027" t="s">
        <v>36</v>
      </c>
      <c r="Z74" s="1027" t="s">
        <v>37</v>
      </c>
      <c r="AA74" s="1027" t="s">
        <v>2131</v>
      </c>
      <c r="AB74" s="1027">
        <f>SUM(AB75:AB78)</f>
        <v>57000</v>
      </c>
      <c r="AC74" s="1028"/>
    </row>
    <row r="75" spans="2:29" ht="123" hidden="1" customHeight="1" outlineLevel="1">
      <c r="B75" s="956">
        <v>1</v>
      </c>
      <c r="C75" s="996"/>
      <c r="D75" s="997" t="s">
        <v>1323</v>
      </c>
      <c r="E75" s="998" t="s">
        <v>403</v>
      </c>
      <c r="F75" s="999"/>
      <c r="G75" s="1000" t="s">
        <v>32</v>
      </c>
      <c r="H75" s="1001" t="s">
        <v>33</v>
      </c>
      <c r="I75" s="1002" t="s">
        <v>1324</v>
      </c>
      <c r="J75" s="1003" t="s">
        <v>1425</v>
      </c>
      <c r="K75" s="1004">
        <v>2</v>
      </c>
      <c r="L75" s="1005">
        <v>1</v>
      </c>
      <c r="M75" s="1005">
        <v>1</v>
      </c>
      <c r="N75" s="1005">
        <v>1</v>
      </c>
      <c r="O75" s="1005">
        <v>1</v>
      </c>
      <c r="P75" s="1005">
        <v>1</v>
      </c>
      <c r="Q75" s="1005">
        <v>1</v>
      </c>
      <c r="R75" s="1005">
        <v>1</v>
      </c>
      <c r="S75" s="1005">
        <v>1</v>
      </c>
      <c r="T75" s="1005">
        <v>1</v>
      </c>
      <c r="U75" s="1005">
        <v>1</v>
      </c>
      <c r="V75" s="1005">
        <v>1</v>
      </c>
      <c r="W75" s="1005">
        <v>1</v>
      </c>
      <c r="X75" s="1006"/>
      <c r="Y75" s="1007" t="s">
        <v>36</v>
      </c>
      <c r="Z75" s="1007" t="s">
        <v>37</v>
      </c>
      <c r="AA75" s="1006"/>
      <c r="AB75" s="1008">
        <v>2000</v>
      </c>
      <c r="AC75" s="1009"/>
    </row>
    <row r="76" spans="2:29" ht="202.5" hidden="1" customHeight="1" outlineLevel="1">
      <c r="B76" s="956">
        <v>2</v>
      </c>
      <c r="C76" s="957"/>
      <c r="D76" s="993" t="s">
        <v>1325</v>
      </c>
      <c r="E76" s="985" t="s">
        <v>403</v>
      </c>
      <c r="F76" s="936"/>
      <c r="G76" s="940" t="s">
        <v>32</v>
      </c>
      <c r="H76" s="941" t="s">
        <v>33</v>
      </c>
      <c r="I76" s="958" t="s">
        <v>1326</v>
      </c>
      <c r="J76" s="934" t="s">
        <v>1425</v>
      </c>
      <c r="K76" s="954">
        <v>1</v>
      </c>
      <c r="L76" s="955">
        <v>0</v>
      </c>
      <c r="M76" s="955">
        <v>0</v>
      </c>
      <c r="N76" s="955">
        <v>0</v>
      </c>
      <c r="O76" s="955">
        <v>1</v>
      </c>
      <c r="P76" s="955">
        <v>0</v>
      </c>
      <c r="Q76" s="955">
        <v>0</v>
      </c>
      <c r="R76" s="955">
        <v>0</v>
      </c>
      <c r="S76" s="955">
        <v>0</v>
      </c>
      <c r="T76" s="955">
        <v>0</v>
      </c>
      <c r="U76" s="955">
        <v>0</v>
      </c>
      <c r="V76" s="955">
        <v>0</v>
      </c>
      <c r="W76" s="955">
        <v>0</v>
      </c>
      <c r="X76" s="946"/>
      <c r="Y76" s="817" t="s">
        <v>36</v>
      </c>
      <c r="Z76" s="817" t="s">
        <v>37</v>
      </c>
      <c r="AA76" s="946"/>
      <c r="AB76" s="963">
        <v>25000</v>
      </c>
      <c r="AC76" s="944"/>
    </row>
    <row r="77" spans="2:29" ht="204.75" hidden="1" customHeight="1" outlineLevel="1">
      <c r="B77" s="956">
        <v>3</v>
      </c>
      <c r="C77" s="957"/>
      <c r="D77" s="993" t="s">
        <v>1325</v>
      </c>
      <c r="E77" s="985" t="s">
        <v>403</v>
      </c>
      <c r="F77" s="936"/>
      <c r="G77" s="940" t="s">
        <v>32</v>
      </c>
      <c r="H77" s="941" t="s">
        <v>33</v>
      </c>
      <c r="I77" s="958" t="s">
        <v>1326</v>
      </c>
      <c r="J77" s="934" t="s">
        <v>1425</v>
      </c>
      <c r="K77" s="954">
        <v>1</v>
      </c>
      <c r="L77" s="955">
        <v>0</v>
      </c>
      <c r="M77" s="955">
        <v>0</v>
      </c>
      <c r="N77" s="955">
        <v>0</v>
      </c>
      <c r="O77" s="955">
        <v>1</v>
      </c>
      <c r="P77" s="955">
        <v>0</v>
      </c>
      <c r="Q77" s="955">
        <v>0</v>
      </c>
      <c r="R77" s="955">
        <v>0</v>
      </c>
      <c r="S77" s="955">
        <v>0</v>
      </c>
      <c r="T77" s="955">
        <v>0</v>
      </c>
      <c r="U77" s="955">
        <v>0</v>
      </c>
      <c r="V77" s="955">
        <v>0</v>
      </c>
      <c r="W77" s="955">
        <v>0</v>
      </c>
      <c r="X77" s="946"/>
      <c r="Y77" s="817" t="s">
        <v>36</v>
      </c>
      <c r="Z77" s="817" t="s">
        <v>37</v>
      </c>
      <c r="AA77" s="946"/>
      <c r="AB77" s="965">
        <v>15000</v>
      </c>
      <c r="AC77" s="944"/>
    </row>
    <row r="78" spans="2:29" ht="114" hidden="1" customHeight="1" outlineLevel="1" thickBot="1">
      <c r="B78" s="966">
        <v>4</v>
      </c>
      <c r="C78" s="957"/>
      <c r="D78" s="994" t="s">
        <v>1327</v>
      </c>
      <c r="E78" s="985" t="s">
        <v>403</v>
      </c>
      <c r="F78" s="936"/>
      <c r="G78" s="940" t="s">
        <v>32</v>
      </c>
      <c r="H78" s="941" t="s">
        <v>33</v>
      </c>
      <c r="I78" s="958" t="s">
        <v>1328</v>
      </c>
      <c r="J78" s="934" t="s">
        <v>1425</v>
      </c>
      <c r="K78" s="954">
        <v>3</v>
      </c>
      <c r="L78" s="955">
        <v>1</v>
      </c>
      <c r="M78" s="955">
        <v>1</v>
      </c>
      <c r="N78" s="955">
        <v>1</v>
      </c>
      <c r="O78" s="955">
        <v>1</v>
      </c>
      <c r="P78" s="955">
        <v>1</v>
      </c>
      <c r="Q78" s="955">
        <v>1</v>
      </c>
      <c r="R78" s="955">
        <v>1</v>
      </c>
      <c r="S78" s="955">
        <v>1</v>
      </c>
      <c r="T78" s="955">
        <v>1</v>
      </c>
      <c r="U78" s="955">
        <v>1</v>
      </c>
      <c r="V78" s="955">
        <v>1</v>
      </c>
      <c r="W78" s="955">
        <v>1</v>
      </c>
      <c r="X78" s="946"/>
      <c r="Y78" s="817" t="s">
        <v>36</v>
      </c>
      <c r="Z78" s="817" t="s">
        <v>37</v>
      </c>
      <c r="AA78" s="946"/>
      <c r="AB78" s="965">
        <v>15000</v>
      </c>
      <c r="AC78" s="944"/>
    </row>
    <row r="79" spans="2:29" ht="15.75" customHeight="1" collapsed="1">
      <c r="B79" s="900"/>
      <c r="C79" s="900"/>
      <c r="D79" s="900"/>
      <c r="E79" s="900"/>
      <c r="F79" s="900"/>
      <c r="G79" s="900"/>
      <c r="H79" s="900"/>
      <c r="I79" s="937"/>
      <c r="J79" s="900"/>
      <c r="K79" s="938"/>
      <c r="L79" s="900"/>
      <c r="M79" s="900"/>
      <c r="N79" s="924"/>
      <c r="O79" s="924"/>
      <c r="P79" s="924"/>
      <c r="Q79" s="924"/>
      <c r="R79" s="924"/>
      <c r="S79" s="924"/>
      <c r="T79" s="924"/>
      <c r="U79" s="900"/>
      <c r="V79" s="900"/>
      <c r="W79" s="900"/>
      <c r="X79" s="926"/>
      <c r="Y79" s="900"/>
      <c r="Z79" s="900"/>
      <c r="AA79" s="900"/>
      <c r="AB79" s="900"/>
      <c r="AC79" s="900"/>
    </row>
    <row r="80" spans="2:29" s="1884" customFormat="1" ht="20.5" hidden="1" outlineLevel="1">
      <c r="B80" s="2936" t="s">
        <v>457</v>
      </c>
      <c r="C80" s="2937"/>
      <c r="D80" s="2937"/>
      <c r="E80" s="2937"/>
      <c r="F80" s="2937"/>
      <c r="G80" s="2937"/>
      <c r="H80" s="2937"/>
      <c r="I80" s="2937"/>
      <c r="J80" s="2937"/>
      <c r="K80" s="2937"/>
      <c r="L80" s="2937"/>
      <c r="M80" s="2937"/>
      <c r="N80" s="2937"/>
      <c r="O80" s="2937"/>
      <c r="P80" s="2937"/>
      <c r="Q80" s="2937"/>
      <c r="R80" s="2937"/>
      <c r="S80" s="2937"/>
      <c r="T80" s="2937"/>
      <c r="U80" s="2937"/>
      <c r="V80" s="2937"/>
      <c r="W80" s="2937"/>
      <c r="X80" s="2937"/>
      <c r="Y80" s="2937"/>
      <c r="Z80" s="2937"/>
      <c r="AA80" s="2937"/>
      <c r="AB80" s="2937"/>
      <c r="AC80" s="2938"/>
    </row>
    <row r="81" spans="2:29" s="1884" customFormat="1" ht="20.5" hidden="1" outlineLevel="1">
      <c r="B81" s="1994"/>
      <c r="C81" s="1995"/>
      <c r="D81" s="1996" t="s">
        <v>458</v>
      </c>
      <c r="E81" s="1995" t="s">
        <v>459</v>
      </c>
      <c r="F81" s="1995"/>
      <c r="G81" s="1995"/>
      <c r="H81" s="1995"/>
      <c r="I81" s="1995"/>
      <c r="J81" s="1995"/>
      <c r="K81" s="1997"/>
      <c r="L81" s="1995"/>
      <c r="M81" s="1995"/>
      <c r="N81" s="1995"/>
      <c r="O81" s="1995"/>
      <c r="P81" s="1995"/>
      <c r="Q81" s="1995"/>
      <c r="R81" s="1995"/>
      <c r="S81" s="1995"/>
      <c r="T81" s="1995"/>
      <c r="U81" s="1995"/>
      <c r="V81" s="1995"/>
      <c r="W81" s="1995"/>
      <c r="X81" s="1998"/>
      <c r="Y81" s="1995"/>
      <c r="Z81" s="1995"/>
      <c r="AA81" s="1995"/>
      <c r="AB81" s="1995"/>
      <c r="AC81" s="1999"/>
    </row>
    <row r="82" spans="2:29" s="1884" customFormat="1" ht="20.5" hidden="1" outlineLevel="1">
      <c r="B82" s="1994"/>
      <c r="C82" s="1995"/>
      <c r="D82" s="1995"/>
      <c r="E82" s="1995" t="s">
        <v>460</v>
      </c>
      <c r="F82" s="1995"/>
      <c r="G82" s="1995"/>
      <c r="H82" s="1995"/>
      <c r="I82" s="1995"/>
      <c r="J82" s="2000"/>
      <c r="K82" s="2001"/>
      <c r="L82" s="1995"/>
      <c r="M82" s="1995"/>
      <c r="N82" s="1995"/>
      <c r="O82" s="1995"/>
      <c r="P82" s="1995"/>
      <c r="Q82" s="1995"/>
      <c r="R82" s="1995"/>
      <c r="S82" s="1995"/>
      <c r="T82" s="1995"/>
      <c r="U82" s="1995"/>
      <c r="V82" s="1995"/>
      <c r="W82" s="1995"/>
      <c r="X82" s="1998"/>
      <c r="Y82" s="1995"/>
      <c r="Z82" s="1995"/>
      <c r="AA82" s="1995"/>
      <c r="AB82" s="1995"/>
      <c r="AC82" s="1999"/>
    </row>
    <row r="83" spans="2:29" s="1884" customFormat="1" ht="20.5" hidden="1" outlineLevel="1">
      <c r="B83" s="1994"/>
      <c r="C83" s="1995"/>
      <c r="D83" s="1995"/>
      <c r="E83" s="1996" t="s">
        <v>461</v>
      </c>
      <c r="F83" s="1995"/>
      <c r="G83" s="1995"/>
      <c r="H83" s="1995"/>
      <c r="I83" s="1995"/>
      <c r="J83" s="2939" t="s">
        <v>399</v>
      </c>
      <c r="K83" s="2939"/>
      <c r="L83" s="1995"/>
      <c r="M83" s="1995"/>
      <c r="N83" s="1995"/>
      <c r="O83" s="1995"/>
      <c r="P83" s="1995"/>
      <c r="Q83" s="1995"/>
      <c r="R83" s="1995"/>
      <c r="S83" s="1995"/>
      <c r="T83" s="1995"/>
      <c r="U83" s="1995"/>
      <c r="V83" s="1995"/>
      <c r="W83" s="1995"/>
      <c r="X83" s="1998"/>
      <c r="Y83" s="1995"/>
      <c r="Z83" s="1995"/>
      <c r="AA83" s="1995"/>
      <c r="AB83" s="1995"/>
      <c r="AC83" s="1999"/>
    </row>
    <row r="84" spans="2:29" s="1884" customFormat="1" ht="20.5" hidden="1" outlineLevel="1">
      <c r="B84" s="1994"/>
      <c r="C84" s="1995"/>
      <c r="D84" s="1995"/>
      <c r="E84" s="1995"/>
      <c r="F84" s="1995"/>
      <c r="G84" s="1995"/>
      <c r="H84" s="1995"/>
      <c r="I84" s="1995"/>
      <c r="J84" s="1995"/>
      <c r="K84" s="1997"/>
      <c r="L84" s="1995"/>
      <c r="M84" s="1995"/>
      <c r="N84" s="1995"/>
      <c r="O84" s="1995"/>
      <c r="P84" s="1995"/>
      <c r="Q84" s="1995"/>
      <c r="R84" s="1995"/>
      <c r="S84" s="1995"/>
      <c r="T84" s="1995"/>
      <c r="U84" s="1995"/>
      <c r="V84" s="1995"/>
      <c r="W84" s="1995"/>
      <c r="X84" s="1998"/>
      <c r="Y84" s="1995"/>
      <c r="Z84" s="1995"/>
      <c r="AA84" s="1995"/>
      <c r="AB84" s="1995"/>
      <c r="AC84" s="1999"/>
    </row>
    <row r="85" spans="2:29" s="1884" customFormat="1" ht="20.5" hidden="1" outlineLevel="1">
      <c r="B85" s="1994"/>
      <c r="C85" s="1995"/>
      <c r="D85" s="1995"/>
      <c r="E85" s="1995" t="s">
        <v>462</v>
      </c>
      <c r="F85" s="1995"/>
      <c r="G85" s="1995"/>
      <c r="H85" s="1995"/>
      <c r="I85" s="1995"/>
      <c r="J85" s="1995"/>
      <c r="K85" s="1997"/>
      <c r="L85" s="1995"/>
      <c r="M85" s="1995"/>
      <c r="N85" s="1995"/>
      <c r="O85" s="1995"/>
      <c r="P85" s="1995"/>
      <c r="Q85" s="1995"/>
      <c r="R85" s="1995"/>
      <c r="S85" s="1995"/>
      <c r="T85" s="1995"/>
      <c r="U85" s="1995"/>
      <c r="V85" s="1995"/>
      <c r="W85" s="1995"/>
      <c r="X85" s="1998"/>
      <c r="Y85" s="1995"/>
      <c r="Z85" s="1995"/>
      <c r="AA85" s="1995"/>
      <c r="AB85" s="1995"/>
      <c r="AC85" s="1999"/>
    </row>
    <row r="86" spans="2:29" s="1884" customFormat="1" ht="20.5" hidden="1" outlineLevel="1">
      <c r="B86" s="1994"/>
      <c r="C86" s="1995"/>
      <c r="D86" s="1995"/>
      <c r="E86" s="1995" t="s">
        <v>460</v>
      </c>
      <c r="F86" s="1995"/>
      <c r="G86" s="1995"/>
      <c r="H86" s="1995"/>
      <c r="I86" s="1995"/>
      <c r="J86" s="2000"/>
      <c r="K86" s="2001"/>
      <c r="L86" s="1995"/>
      <c r="M86" s="1995"/>
      <c r="N86" s="1995"/>
      <c r="O86" s="1995"/>
      <c r="P86" s="1995"/>
      <c r="Q86" s="1995"/>
      <c r="R86" s="1995"/>
      <c r="S86" s="1995"/>
      <c r="T86" s="1995"/>
      <c r="U86" s="1995"/>
      <c r="V86" s="1995"/>
      <c r="W86" s="1995"/>
      <c r="X86" s="1998"/>
      <c r="Y86" s="1995"/>
      <c r="Z86" s="1995"/>
      <c r="AA86" s="1995"/>
      <c r="AB86" s="1995"/>
      <c r="AC86" s="1999"/>
    </row>
    <row r="87" spans="2:29" s="1884" customFormat="1" ht="20.5" hidden="1" outlineLevel="1">
      <c r="B87" s="1994"/>
      <c r="C87" s="1995"/>
      <c r="D87" s="1995"/>
      <c r="E87" s="1996" t="s">
        <v>463</v>
      </c>
      <c r="F87" s="1995"/>
      <c r="G87" s="1995"/>
      <c r="H87" s="1995"/>
      <c r="I87" s="1995"/>
      <c r="J87" s="2939" t="s">
        <v>399</v>
      </c>
      <c r="K87" s="2939"/>
      <c r="L87" s="1995"/>
      <c r="M87" s="1995"/>
      <c r="N87" s="1995"/>
      <c r="O87" s="1995"/>
      <c r="P87" s="1995"/>
      <c r="Q87" s="1995"/>
      <c r="R87" s="1995"/>
      <c r="S87" s="1995"/>
      <c r="T87" s="1995"/>
      <c r="U87" s="1995"/>
      <c r="V87" s="1995"/>
      <c r="W87" s="1995"/>
      <c r="X87" s="1998"/>
      <c r="Y87" s="1995"/>
      <c r="Z87" s="1995"/>
      <c r="AA87" s="1995"/>
      <c r="AB87" s="1995"/>
      <c r="AC87" s="1999"/>
    </row>
    <row r="88" spans="2:29" s="1884" customFormat="1" ht="20.5" hidden="1" outlineLevel="1">
      <c r="B88" s="1994"/>
      <c r="C88" s="1995"/>
      <c r="D88" s="1995"/>
      <c r="E88" s="1995"/>
      <c r="F88" s="1995"/>
      <c r="G88" s="1995"/>
      <c r="H88" s="1995"/>
      <c r="I88" s="1995"/>
      <c r="J88" s="1995"/>
      <c r="K88" s="1997"/>
      <c r="L88" s="1995"/>
      <c r="M88" s="1995"/>
      <c r="N88" s="1995"/>
      <c r="O88" s="1995"/>
      <c r="P88" s="1995"/>
      <c r="Q88" s="1995"/>
      <c r="R88" s="1995"/>
      <c r="S88" s="1995"/>
      <c r="T88" s="1995"/>
      <c r="U88" s="1995"/>
      <c r="V88" s="1995"/>
      <c r="W88" s="1995"/>
      <c r="X88" s="1998"/>
      <c r="Y88" s="1995"/>
      <c r="Z88" s="1995"/>
      <c r="AA88" s="1995"/>
      <c r="AB88" s="1995"/>
      <c r="AC88" s="1999"/>
    </row>
    <row r="89" spans="2:29" s="1884" customFormat="1" ht="20.5" hidden="1" outlineLevel="1">
      <c r="B89" s="1994"/>
      <c r="C89" s="1995"/>
      <c r="D89" s="1996" t="s">
        <v>464</v>
      </c>
      <c r="E89" s="1995"/>
      <c r="F89" s="1995"/>
      <c r="G89" s="1995"/>
      <c r="H89" s="1995"/>
      <c r="I89" s="1995"/>
      <c r="J89" s="1995"/>
      <c r="K89" s="1997"/>
      <c r="L89" s="1995"/>
      <c r="M89" s="1995"/>
      <c r="N89" s="1995"/>
      <c r="O89" s="1995"/>
      <c r="P89" s="1995"/>
      <c r="Q89" s="1995"/>
      <c r="R89" s="1995"/>
      <c r="S89" s="1995"/>
      <c r="T89" s="1995"/>
      <c r="U89" s="1995"/>
      <c r="V89" s="1995"/>
      <c r="W89" s="1995"/>
      <c r="X89" s="1998"/>
      <c r="Y89" s="1995"/>
      <c r="Z89" s="1995"/>
      <c r="AA89" s="1995"/>
      <c r="AB89" s="1995"/>
      <c r="AC89" s="1999"/>
    </row>
    <row r="90" spans="2:29" s="1884" customFormat="1" ht="20.5" hidden="1" outlineLevel="1">
      <c r="B90" s="1994"/>
      <c r="C90" s="1995"/>
      <c r="D90" s="1996" t="s">
        <v>462</v>
      </c>
      <c r="E90" s="1995" t="s">
        <v>460</v>
      </c>
      <c r="F90" s="1995"/>
      <c r="G90" s="1995"/>
      <c r="H90" s="1995"/>
      <c r="I90" s="1995"/>
      <c r="J90" s="2000"/>
      <c r="K90" s="2001"/>
      <c r="L90" s="1995"/>
      <c r="M90" s="1995"/>
      <c r="N90" s="1995"/>
      <c r="O90" s="1995"/>
      <c r="P90" s="1995"/>
      <c r="Q90" s="1995"/>
      <c r="R90" s="1995"/>
      <c r="S90" s="1995"/>
      <c r="T90" s="1995"/>
      <c r="U90" s="1995"/>
      <c r="V90" s="1995"/>
      <c r="W90" s="1995"/>
      <c r="X90" s="1998"/>
      <c r="Y90" s="1995"/>
      <c r="Z90" s="1995"/>
      <c r="AA90" s="1995"/>
      <c r="AB90" s="1995"/>
      <c r="AC90" s="1999"/>
    </row>
    <row r="91" spans="2:29" s="1884" customFormat="1" ht="21" hidden="1" outlineLevel="1" thickBot="1">
      <c r="B91" s="2002"/>
      <c r="C91" s="2003"/>
      <c r="D91" s="2003"/>
      <c r="E91" s="2004" t="s">
        <v>463</v>
      </c>
      <c r="F91" s="2003"/>
      <c r="G91" s="2003"/>
      <c r="H91" s="2003"/>
      <c r="I91" s="2003"/>
      <c r="J91" s="2955" t="s">
        <v>399</v>
      </c>
      <c r="K91" s="2955"/>
      <c r="L91" s="2003"/>
      <c r="M91" s="2003"/>
      <c r="N91" s="2003"/>
      <c r="O91" s="2003"/>
      <c r="P91" s="2003"/>
      <c r="Q91" s="2003"/>
      <c r="R91" s="2003"/>
      <c r="S91" s="2003"/>
      <c r="T91" s="2003"/>
      <c r="U91" s="2003"/>
      <c r="V91" s="2003"/>
      <c r="W91" s="2003"/>
      <c r="X91" s="2005"/>
      <c r="Y91" s="2003"/>
      <c r="Z91" s="2003"/>
      <c r="AA91" s="2003"/>
      <c r="AB91" s="2003"/>
      <c r="AC91" s="2006"/>
    </row>
    <row r="92" spans="2:29" s="1884" customFormat="1" ht="15.75" customHeight="1" collapsed="1">
      <c r="B92" s="2129"/>
      <c r="C92" s="2129"/>
      <c r="D92" s="2129"/>
      <c r="E92" s="2129"/>
      <c r="F92" s="2129"/>
      <c r="G92" s="2129"/>
      <c r="H92" s="2129"/>
      <c r="I92" s="2129"/>
      <c r="J92" s="2129"/>
      <c r="K92" s="2130"/>
      <c r="L92" s="2129"/>
      <c r="M92" s="2129"/>
      <c r="N92" s="2129"/>
      <c r="O92" s="2129"/>
      <c r="P92" s="2129"/>
      <c r="Q92" s="2129"/>
      <c r="R92" s="2129"/>
      <c r="S92" s="2129"/>
      <c r="T92" s="2129"/>
      <c r="U92" s="2129"/>
      <c r="V92" s="2129"/>
      <c r="W92" s="2129"/>
      <c r="X92" s="2131"/>
      <c r="Y92" s="2129"/>
      <c r="Z92" s="2129"/>
      <c r="AA92" s="2129"/>
      <c r="AB92" s="2129"/>
      <c r="AC92" s="2129"/>
    </row>
    <row r="93" spans="2:29" s="1884" customFormat="1" ht="15.75" customHeight="1" thickBot="1">
      <c r="B93" s="2129"/>
      <c r="C93" s="2129"/>
      <c r="D93" s="2129"/>
      <c r="E93" s="2129"/>
      <c r="F93" s="2129"/>
      <c r="G93" s="2129"/>
      <c r="H93" s="2129"/>
      <c r="I93" s="2129"/>
      <c r="J93" s="2129"/>
      <c r="K93" s="2130"/>
      <c r="L93" s="2129"/>
      <c r="M93" s="2129"/>
      <c r="N93" s="2129"/>
      <c r="O93" s="2129"/>
      <c r="P93" s="2129"/>
      <c r="Q93" s="2129"/>
      <c r="R93" s="2129"/>
      <c r="S93" s="2129"/>
      <c r="T93" s="2129"/>
      <c r="U93" s="2129"/>
      <c r="V93" s="2129"/>
      <c r="W93" s="2129"/>
      <c r="X93" s="2131"/>
      <c r="Y93" s="2129"/>
      <c r="Z93" s="2129"/>
      <c r="AA93" s="2129"/>
      <c r="AB93" s="2129"/>
      <c r="AC93" s="2129"/>
    </row>
    <row r="94" spans="2:29" s="1884" customFormat="1" ht="18" customHeight="1">
      <c r="B94" s="2936" t="s">
        <v>457</v>
      </c>
      <c r="C94" s="2937"/>
      <c r="D94" s="2937"/>
      <c r="E94" s="2937"/>
      <c r="F94" s="2937"/>
      <c r="G94" s="2937"/>
      <c r="H94" s="2937"/>
      <c r="I94" s="2937"/>
      <c r="J94" s="2937"/>
      <c r="K94" s="2937"/>
      <c r="L94" s="2937"/>
      <c r="M94" s="2937"/>
      <c r="N94" s="2937"/>
      <c r="O94" s="2937"/>
      <c r="P94" s="2937"/>
      <c r="Q94" s="2937"/>
      <c r="R94" s="2937"/>
      <c r="S94" s="2937"/>
      <c r="T94" s="2937"/>
      <c r="U94" s="2937"/>
      <c r="V94" s="2937"/>
      <c r="W94" s="2937"/>
      <c r="X94" s="2937"/>
      <c r="Y94" s="2937"/>
      <c r="Z94" s="2937"/>
      <c r="AA94" s="2937"/>
      <c r="AB94" s="2937"/>
      <c r="AC94" s="2938"/>
    </row>
    <row r="95" spans="2:29" s="1884" customFormat="1" ht="21" customHeight="1">
      <c r="B95" s="1994"/>
      <c r="C95" s="2132"/>
      <c r="D95" s="2135"/>
      <c r="E95" s="2132"/>
      <c r="F95" s="2132"/>
      <c r="G95" s="2132"/>
      <c r="H95" s="2132"/>
      <c r="I95" s="2132"/>
      <c r="J95" s="2132"/>
      <c r="K95" s="2133"/>
      <c r="L95" s="2132"/>
      <c r="M95" s="2132"/>
      <c r="N95" s="2132"/>
      <c r="O95" s="2132"/>
      <c r="P95" s="2132"/>
      <c r="Q95" s="2132"/>
      <c r="R95" s="2132"/>
      <c r="S95" s="2132"/>
      <c r="T95" s="2132"/>
      <c r="U95" s="2132"/>
      <c r="V95" s="2132"/>
      <c r="W95" s="2132"/>
      <c r="X95" s="2137"/>
      <c r="Y95" s="2132"/>
      <c r="Z95" s="2132"/>
      <c r="AA95" s="2132"/>
      <c r="AB95" s="2132"/>
      <c r="AC95" s="1999"/>
    </row>
    <row r="96" spans="2:29" s="1884" customFormat="1" ht="21" customHeight="1">
      <c r="B96" s="1994"/>
      <c r="C96" s="2132"/>
      <c r="D96" s="2940" t="s">
        <v>464</v>
      </c>
      <c r="E96" s="2132"/>
      <c r="F96" s="2132"/>
      <c r="G96" s="2132"/>
      <c r="H96" s="2132"/>
      <c r="I96" s="2132"/>
      <c r="J96" s="2132"/>
      <c r="K96" s="2133"/>
      <c r="L96" s="2132"/>
      <c r="M96" s="2132"/>
      <c r="N96" s="2132"/>
      <c r="O96" s="2132"/>
      <c r="P96" s="2132"/>
      <c r="Q96" s="2132"/>
      <c r="R96" s="2132"/>
      <c r="S96" s="2132"/>
      <c r="T96" s="2132"/>
      <c r="U96" s="2132"/>
      <c r="V96" s="2132"/>
      <c r="W96" s="2132"/>
      <c r="X96" s="2137"/>
      <c r="Y96" s="2132"/>
      <c r="Z96" s="2132"/>
      <c r="AA96" s="2132"/>
      <c r="AB96" s="2132"/>
      <c r="AC96" s="1999"/>
    </row>
    <row r="97" spans="2:29" s="1884" customFormat="1" ht="21" customHeight="1">
      <c r="B97" s="1994"/>
      <c r="C97" s="2132"/>
      <c r="D97" s="2940"/>
      <c r="E97" s="2132"/>
      <c r="F97" s="2132"/>
      <c r="G97" s="2132"/>
      <c r="H97" s="2132"/>
      <c r="I97" s="2132"/>
      <c r="J97" s="2132"/>
      <c r="K97" s="2133"/>
      <c r="L97" s="2132"/>
      <c r="M97" s="2132"/>
      <c r="N97" s="2132"/>
      <c r="O97" s="2132"/>
      <c r="P97" s="2132"/>
      <c r="Q97" s="2132"/>
      <c r="R97" s="2132"/>
      <c r="S97" s="2132"/>
      <c r="T97" s="2132"/>
      <c r="U97" s="2132"/>
      <c r="V97" s="2132"/>
      <c r="W97" s="2132"/>
      <c r="X97" s="2137"/>
      <c r="Y97" s="2132"/>
      <c r="Z97" s="2132"/>
      <c r="AA97" s="2132"/>
      <c r="AB97" s="2132"/>
      <c r="AC97" s="1999"/>
    </row>
    <row r="98" spans="2:29" s="1884" customFormat="1" ht="21" customHeight="1">
      <c r="B98" s="1994"/>
      <c r="C98" s="2132"/>
      <c r="D98" s="2134" t="s">
        <v>2414</v>
      </c>
      <c r="E98" s="2132" t="s">
        <v>460</v>
      </c>
      <c r="F98" s="2132"/>
      <c r="G98" s="2132"/>
      <c r="H98" s="2132"/>
      <c r="I98" s="2132"/>
      <c r="J98" s="2000"/>
      <c r="K98" s="2001"/>
      <c r="L98" s="2132"/>
      <c r="M98" s="2132"/>
      <c r="N98" s="2132"/>
      <c r="O98" s="2132"/>
      <c r="P98" s="2132"/>
      <c r="Q98" s="2132"/>
      <c r="R98" s="2132"/>
      <c r="S98" s="2132"/>
      <c r="T98" s="2132"/>
      <c r="U98" s="2132"/>
      <c r="V98" s="2132"/>
      <c r="W98" s="2132"/>
      <c r="X98" s="2137"/>
      <c r="Y98" s="2132"/>
      <c r="Z98" s="2132"/>
      <c r="AA98" s="2132"/>
      <c r="AB98" s="2132"/>
      <c r="AC98" s="1999"/>
    </row>
    <row r="99" spans="2:29" s="1884" customFormat="1" ht="21" customHeight="1">
      <c r="B99" s="1994"/>
      <c r="C99" s="2132"/>
      <c r="D99" s="2132"/>
      <c r="E99" s="2941" t="s">
        <v>2416</v>
      </c>
      <c r="F99" s="2941"/>
      <c r="G99" s="2941"/>
      <c r="H99" s="2941"/>
      <c r="I99" s="2140"/>
      <c r="J99" s="2939" t="s">
        <v>399</v>
      </c>
      <c r="K99" s="2939"/>
      <c r="L99" s="2132"/>
      <c r="M99" s="2132"/>
      <c r="N99" s="2132"/>
      <c r="O99" s="2132"/>
      <c r="P99" s="2132"/>
      <c r="Q99" s="2132"/>
      <c r="R99" s="2132"/>
      <c r="S99" s="2132"/>
      <c r="T99" s="2132"/>
      <c r="U99" s="2132"/>
      <c r="V99" s="2132"/>
      <c r="W99" s="2132"/>
      <c r="X99" s="2137"/>
      <c r="Y99" s="2132"/>
      <c r="Z99" s="2132"/>
      <c r="AA99" s="2132"/>
      <c r="AB99" s="2132"/>
      <c r="AC99" s="1999"/>
    </row>
    <row r="100" spans="2:29" s="1884" customFormat="1" ht="21" customHeight="1">
      <c r="B100" s="1994"/>
      <c r="C100" s="2132"/>
      <c r="D100" s="2132"/>
      <c r="E100" s="2140"/>
      <c r="F100" s="2140"/>
      <c r="G100" s="2140"/>
      <c r="H100" s="2140"/>
      <c r="I100" s="2140"/>
      <c r="J100" s="2140"/>
      <c r="K100" s="2140"/>
      <c r="L100" s="2132"/>
      <c r="M100" s="2132"/>
      <c r="N100" s="2132"/>
      <c r="O100" s="2132"/>
      <c r="P100" s="2132"/>
      <c r="Q100" s="2132"/>
      <c r="R100" s="2132"/>
      <c r="S100" s="2132"/>
      <c r="T100" s="2132"/>
      <c r="U100" s="2132"/>
      <c r="V100" s="2132"/>
      <c r="W100" s="2132"/>
      <c r="X100" s="2137"/>
      <c r="Y100" s="2132"/>
      <c r="Z100" s="2132"/>
      <c r="AA100" s="2132"/>
      <c r="AB100" s="2132"/>
      <c r="AC100" s="1999"/>
    </row>
    <row r="101" spans="2:29" s="1884" customFormat="1" ht="21" customHeight="1">
      <c r="B101" s="1994"/>
      <c r="C101" s="2132"/>
      <c r="D101" s="2132"/>
      <c r="E101" s="2141"/>
      <c r="F101" s="2141"/>
      <c r="G101" s="2141"/>
      <c r="H101" s="2141"/>
      <c r="I101" s="2141"/>
      <c r="J101" s="2141"/>
      <c r="K101" s="2141"/>
      <c r="L101" s="2132"/>
      <c r="M101" s="2132"/>
      <c r="N101" s="2132"/>
      <c r="O101" s="2132"/>
      <c r="P101" s="2132"/>
      <c r="Q101" s="2132"/>
      <c r="R101" s="2132"/>
      <c r="S101" s="2132"/>
      <c r="T101" s="2132"/>
      <c r="U101" s="2132"/>
      <c r="V101" s="2132"/>
      <c r="W101" s="2132"/>
      <c r="X101" s="2137"/>
      <c r="Y101" s="2132"/>
      <c r="Z101" s="2132"/>
      <c r="AA101" s="2132"/>
      <c r="AB101" s="2132"/>
      <c r="AC101" s="1999"/>
    </row>
    <row r="102" spans="2:29" s="1884" customFormat="1" ht="21" customHeight="1">
      <c r="B102" s="1994"/>
      <c r="C102" s="2132"/>
      <c r="D102" s="2139" t="s">
        <v>2415</v>
      </c>
      <c r="E102" s="2142"/>
      <c r="F102" s="2140"/>
      <c r="G102" s="2140"/>
      <c r="H102" s="2140"/>
      <c r="I102" s="2140"/>
      <c r="J102" s="2140"/>
      <c r="K102" s="2143"/>
      <c r="L102" s="2132"/>
      <c r="M102" s="2132"/>
      <c r="N102" s="2132"/>
      <c r="O102" s="2132"/>
      <c r="P102" s="2132"/>
      <c r="Q102" s="2132"/>
      <c r="R102" s="2132"/>
      <c r="S102" s="2132"/>
      <c r="T102" s="2132"/>
      <c r="U102" s="2132"/>
      <c r="V102" s="2132"/>
      <c r="W102" s="2132"/>
      <c r="X102" s="2137"/>
      <c r="Y102" s="2132"/>
      <c r="Z102" s="2132"/>
      <c r="AA102" s="2132"/>
      <c r="AB102" s="2132"/>
      <c r="AC102" s="1999"/>
    </row>
    <row r="103" spans="2:29" s="1884" customFormat="1" ht="21" customHeight="1">
      <c r="B103" s="1994"/>
      <c r="C103" s="2132"/>
      <c r="D103" s="2139" t="s">
        <v>2413</v>
      </c>
      <c r="E103" s="2140" t="s">
        <v>460</v>
      </c>
      <c r="F103" s="2140"/>
      <c r="G103" s="2140"/>
      <c r="H103" s="2140"/>
      <c r="I103" s="2140"/>
      <c r="J103" s="2144"/>
      <c r="K103" s="2145"/>
      <c r="L103" s="2132"/>
      <c r="M103" s="2132"/>
      <c r="N103" s="2132"/>
      <c r="O103" s="2132"/>
      <c r="P103" s="2132"/>
      <c r="Q103" s="2132"/>
      <c r="R103" s="2132"/>
      <c r="S103" s="2132"/>
      <c r="T103" s="2132"/>
      <c r="U103" s="2132"/>
      <c r="V103" s="2132"/>
      <c r="W103" s="2132"/>
      <c r="X103" s="2137"/>
      <c r="Y103" s="2132"/>
      <c r="Z103" s="2132"/>
      <c r="AA103" s="2132"/>
      <c r="AB103" s="2132"/>
      <c r="AC103" s="1999"/>
    </row>
    <row r="104" spans="2:29" s="1884" customFormat="1" ht="21" customHeight="1">
      <c r="B104" s="1994"/>
      <c r="C104" s="2132"/>
      <c r="D104" s="2136"/>
      <c r="E104" s="2942" t="s">
        <v>2412</v>
      </c>
      <c r="F104" s="2942"/>
      <c r="G104" s="2942"/>
      <c r="H104" s="2942"/>
      <c r="I104" s="2140"/>
      <c r="J104" s="2939" t="s">
        <v>399</v>
      </c>
      <c r="K104" s="2939"/>
      <c r="L104" s="2132"/>
      <c r="M104" s="2132"/>
      <c r="N104" s="2132"/>
      <c r="O104" s="2132"/>
      <c r="P104" s="2132"/>
      <c r="Q104" s="2132"/>
      <c r="R104" s="2132"/>
      <c r="S104" s="2132"/>
      <c r="T104" s="2132"/>
      <c r="U104" s="2132"/>
      <c r="V104" s="2132"/>
      <c r="W104" s="2132"/>
      <c r="X104" s="2137"/>
      <c r="Y104" s="2132"/>
      <c r="Z104" s="2132"/>
      <c r="AA104" s="2132"/>
      <c r="AB104" s="2132"/>
      <c r="AC104" s="1999"/>
    </row>
    <row r="105" spans="2:29" s="1884" customFormat="1" ht="18" customHeight="1" thickBot="1">
      <c r="B105" s="2002"/>
      <c r="C105" s="2003"/>
      <c r="D105" s="2138"/>
      <c r="E105" s="2138"/>
      <c r="F105" s="2138"/>
      <c r="G105" s="2138"/>
      <c r="H105" s="2138"/>
      <c r="I105" s="2138"/>
      <c r="J105" s="2138"/>
      <c r="K105" s="2138"/>
      <c r="L105" s="2003"/>
      <c r="M105" s="2003"/>
      <c r="N105" s="2003"/>
      <c r="O105" s="2003"/>
      <c r="P105" s="2003"/>
      <c r="Q105" s="2003"/>
      <c r="R105" s="2003"/>
      <c r="S105" s="2003"/>
      <c r="T105" s="2003"/>
      <c r="U105" s="2003"/>
      <c r="V105" s="2003"/>
      <c r="W105" s="2003"/>
      <c r="X105" s="2005"/>
      <c r="Y105" s="2003"/>
      <c r="Z105" s="2003"/>
      <c r="AA105" s="2003"/>
      <c r="AB105" s="2003"/>
      <c r="AC105" s="2006"/>
    </row>
    <row r="106" spans="2:29" ht="15.75" customHeight="1">
      <c r="C106" s="67"/>
      <c r="D106" s="67"/>
      <c r="E106" s="67"/>
      <c r="F106" s="67"/>
      <c r="G106" s="67"/>
      <c r="H106" s="67"/>
      <c r="I106" s="67"/>
      <c r="J106" s="67"/>
      <c r="K106" s="67"/>
      <c r="L106" s="67"/>
      <c r="M106" s="67"/>
      <c r="N106" s="67"/>
      <c r="O106" s="67"/>
      <c r="P106" s="67"/>
      <c r="Q106" s="67"/>
      <c r="R106" s="67"/>
      <c r="S106" s="67"/>
      <c r="T106" s="67"/>
      <c r="X106" s="114"/>
    </row>
    <row r="107" spans="2:29" ht="15.75" hidden="1" customHeight="1">
      <c r="L107" s="67"/>
      <c r="M107" s="67"/>
      <c r="N107" s="67"/>
      <c r="O107" s="67"/>
      <c r="P107" s="67"/>
      <c r="Q107" s="67"/>
      <c r="R107" s="67"/>
      <c r="S107" s="67"/>
      <c r="T107" s="67"/>
      <c r="X107" s="114"/>
    </row>
    <row r="108" spans="2:29" ht="15.75" hidden="1" customHeight="1">
      <c r="L108" s="67"/>
      <c r="M108" s="67"/>
      <c r="N108" s="67"/>
      <c r="O108" s="67"/>
      <c r="P108" s="67"/>
      <c r="Q108" s="67"/>
      <c r="R108" s="67"/>
      <c r="S108" s="67"/>
      <c r="T108" s="67"/>
      <c r="X108" s="114"/>
    </row>
    <row r="109" spans="2:29" ht="15.75" hidden="1" customHeight="1">
      <c r="L109" s="67"/>
      <c r="M109" s="67"/>
      <c r="N109" s="67"/>
      <c r="O109" s="67"/>
      <c r="P109" s="67"/>
      <c r="Q109" s="67"/>
      <c r="R109" s="67"/>
      <c r="S109" s="67"/>
      <c r="T109" s="67"/>
      <c r="X109" s="114"/>
    </row>
    <row r="110" spans="2:29" ht="15.75" hidden="1" customHeight="1">
      <c r="E110" s="113"/>
      <c r="J110" s="67"/>
      <c r="K110" s="115"/>
      <c r="L110" s="67"/>
      <c r="M110" s="67"/>
      <c r="N110" s="67"/>
      <c r="O110" s="67"/>
      <c r="P110" s="67"/>
      <c r="Q110" s="67"/>
      <c r="R110" s="67"/>
      <c r="S110" s="67"/>
      <c r="T110" s="67"/>
      <c r="X110" s="114"/>
    </row>
    <row r="111" spans="2:29" ht="15.75" hidden="1" customHeight="1">
      <c r="E111" s="113"/>
      <c r="J111" s="67"/>
      <c r="K111" s="115"/>
      <c r="L111" s="67"/>
      <c r="M111" s="67"/>
      <c r="N111" s="67"/>
      <c r="O111" s="67"/>
      <c r="P111" s="67"/>
      <c r="Q111" s="67"/>
      <c r="R111" s="67"/>
      <c r="S111" s="67"/>
      <c r="T111" s="67"/>
      <c r="X111" s="114"/>
    </row>
    <row r="112" spans="2:29" ht="15.75" customHeight="1">
      <c r="E112" s="113"/>
      <c r="J112" s="67"/>
      <c r="K112" s="115"/>
      <c r="L112" s="67"/>
      <c r="M112" s="67"/>
      <c r="N112" s="67"/>
      <c r="O112" s="67"/>
      <c r="P112" s="67"/>
      <c r="Q112" s="67"/>
      <c r="R112" s="67"/>
      <c r="S112" s="67"/>
      <c r="T112" s="67"/>
      <c r="X112" s="114"/>
    </row>
    <row r="113" spans="5:24" ht="15.75" customHeight="1">
      <c r="E113" s="113"/>
      <c r="J113" s="67"/>
      <c r="K113" s="115"/>
      <c r="L113" s="67"/>
      <c r="M113" s="67"/>
      <c r="N113" s="67"/>
      <c r="O113" s="67"/>
      <c r="P113" s="67"/>
      <c r="Q113" s="67"/>
      <c r="R113" s="67"/>
      <c r="S113" s="67"/>
      <c r="T113" s="67"/>
      <c r="X113" s="114"/>
    </row>
    <row r="114" spans="5:24" ht="15.75" customHeight="1">
      <c r="E114" s="113"/>
      <c r="J114" s="67"/>
      <c r="K114" s="115"/>
      <c r="L114" s="67"/>
      <c r="M114" s="67"/>
      <c r="N114" s="67"/>
      <c r="O114" s="67"/>
      <c r="P114" s="67"/>
      <c r="Q114" s="67"/>
      <c r="R114" s="67"/>
      <c r="S114" s="67"/>
      <c r="T114" s="67"/>
      <c r="X114" s="114"/>
    </row>
    <row r="115" spans="5:24" ht="15.75" customHeight="1">
      <c r="E115" s="113"/>
      <c r="J115" s="67"/>
      <c r="K115" s="115"/>
      <c r="L115" s="67"/>
      <c r="M115" s="67"/>
      <c r="N115" s="67"/>
      <c r="O115" s="67"/>
      <c r="P115" s="67"/>
      <c r="Q115" s="67"/>
      <c r="R115" s="67"/>
      <c r="S115" s="67"/>
      <c r="T115" s="67"/>
      <c r="X115" s="114"/>
    </row>
    <row r="116" spans="5:24" ht="15.75" customHeight="1">
      <c r="E116" s="113"/>
      <c r="J116" s="67"/>
      <c r="K116" s="115"/>
      <c r="L116" s="67"/>
      <c r="M116" s="67"/>
      <c r="N116" s="67"/>
      <c r="O116" s="67"/>
      <c r="P116" s="67"/>
      <c r="Q116" s="67"/>
      <c r="R116" s="67"/>
      <c r="S116" s="67"/>
      <c r="T116" s="67"/>
      <c r="X116" s="114"/>
    </row>
    <row r="117" spans="5:24" ht="15.75" customHeight="1">
      <c r="E117" s="113"/>
      <c r="J117" s="67"/>
      <c r="K117" s="115"/>
      <c r="L117" s="67"/>
      <c r="M117" s="67"/>
      <c r="N117" s="67"/>
      <c r="O117" s="67"/>
      <c r="P117" s="67"/>
      <c r="Q117" s="67"/>
      <c r="R117" s="67"/>
      <c r="S117" s="67"/>
      <c r="T117" s="67"/>
      <c r="X117" s="114"/>
    </row>
    <row r="118" spans="5:24" ht="15.75" customHeight="1">
      <c r="E118" s="113"/>
      <c r="J118" s="67"/>
      <c r="K118" s="115"/>
      <c r="L118" s="67"/>
      <c r="M118" s="67"/>
      <c r="N118" s="67"/>
      <c r="O118" s="67"/>
      <c r="P118" s="67"/>
      <c r="Q118" s="67"/>
      <c r="R118" s="67"/>
      <c r="S118" s="67"/>
      <c r="T118" s="67"/>
      <c r="X118" s="114"/>
    </row>
    <row r="119" spans="5:24" ht="15.75" customHeight="1">
      <c r="E119" s="113"/>
      <c r="J119" s="67"/>
      <c r="K119" s="115"/>
      <c r="L119" s="67"/>
      <c r="M119" s="67"/>
      <c r="N119" s="67"/>
      <c r="O119" s="67"/>
      <c r="P119" s="67"/>
      <c r="Q119" s="67"/>
      <c r="R119" s="67"/>
      <c r="S119" s="67"/>
      <c r="T119" s="67"/>
      <c r="X119" s="114"/>
    </row>
    <row r="120" spans="5:24" ht="15.75" customHeight="1">
      <c r="E120" s="113"/>
      <c r="J120" s="67"/>
      <c r="K120" s="115"/>
      <c r="L120" s="67"/>
      <c r="M120" s="67"/>
      <c r="N120" s="67"/>
      <c r="O120" s="67"/>
      <c r="P120" s="67"/>
      <c r="Q120" s="67"/>
      <c r="R120" s="67"/>
      <c r="S120" s="67"/>
      <c r="T120" s="67"/>
      <c r="X120" s="114"/>
    </row>
    <row r="121" spans="5:24" ht="15.75" customHeight="1">
      <c r="E121" s="113"/>
      <c r="J121" s="67"/>
      <c r="K121" s="115"/>
      <c r="L121" s="67"/>
      <c r="M121" s="67"/>
      <c r="N121" s="67"/>
      <c r="O121" s="67"/>
      <c r="P121" s="67"/>
      <c r="Q121" s="67"/>
      <c r="R121" s="67"/>
      <c r="S121" s="67"/>
      <c r="T121" s="67"/>
      <c r="X121" s="114"/>
    </row>
    <row r="122" spans="5:24" ht="15.75" customHeight="1">
      <c r="E122" s="113"/>
      <c r="J122" s="67"/>
      <c r="K122" s="115"/>
      <c r="L122" s="67"/>
      <c r="M122" s="67"/>
      <c r="N122" s="67"/>
      <c r="O122" s="67"/>
      <c r="P122" s="67"/>
      <c r="Q122" s="67"/>
      <c r="R122" s="67"/>
      <c r="S122" s="67"/>
      <c r="T122" s="67"/>
      <c r="X122" s="114"/>
    </row>
    <row r="123" spans="5:24" ht="15.75" customHeight="1">
      <c r="E123" s="113"/>
      <c r="J123" s="67"/>
      <c r="K123" s="115"/>
      <c r="L123" s="67"/>
      <c r="M123" s="67"/>
      <c r="N123" s="67"/>
      <c r="O123" s="67"/>
      <c r="P123" s="67"/>
      <c r="Q123" s="67"/>
      <c r="R123" s="67"/>
      <c r="S123" s="67"/>
      <c r="T123" s="67"/>
      <c r="X123" s="114"/>
    </row>
    <row r="124" spans="5:24" ht="15.75" customHeight="1">
      <c r="E124" s="113"/>
      <c r="J124" s="67"/>
      <c r="K124" s="115"/>
      <c r="L124" s="67"/>
      <c r="M124" s="67"/>
      <c r="N124" s="67"/>
      <c r="O124" s="67"/>
      <c r="P124" s="67"/>
      <c r="Q124" s="67"/>
      <c r="R124" s="67"/>
      <c r="S124" s="67"/>
      <c r="T124" s="67"/>
      <c r="X124" s="114"/>
    </row>
    <row r="125" spans="5:24" ht="15.75" customHeight="1">
      <c r="E125" s="113"/>
      <c r="J125" s="67"/>
      <c r="K125" s="115"/>
      <c r="L125" s="67"/>
      <c r="M125" s="67"/>
      <c r="N125" s="67"/>
      <c r="O125" s="67"/>
      <c r="P125" s="67"/>
      <c r="Q125" s="67"/>
      <c r="R125" s="67"/>
      <c r="S125" s="67"/>
      <c r="T125" s="67"/>
      <c r="X125" s="114"/>
    </row>
    <row r="126" spans="5:24" ht="15.75" customHeight="1">
      <c r="E126" s="113"/>
      <c r="J126" s="67"/>
      <c r="K126" s="115"/>
      <c r="L126" s="67"/>
      <c r="M126" s="67"/>
      <c r="N126" s="67"/>
      <c r="O126" s="67"/>
      <c r="P126" s="67"/>
      <c r="Q126" s="67"/>
      <c r="R126" s="67"/>
      <c r="S126" s="67"/>
      <c r="T126" s="67"/>
      <c r="X126" s="114"/>
    </row>
    <row r="127" spans="5:24" ht="15.75" customHeight="1">
      <c r="E127" s="113"/>
      <c r="J127" s="67"/>
      <c r="K127" s="115"/>
      <c r="L127" s="67"/>
      <c r="M127" s="67"/>
      <c r="N127" s="67"/>
      <c r="O127" s="67"/>
      <c r="P127" s="67"/>
      <c r="Q127" s="67"/>
      <c r="R127" s="67"/>
      <c r="S127" s="67"/>
      <c r="T127" s="67"/>
      <c r="X127" s="114"/>
    </row>
    <row r="128" spans="5:24" ht="15.75" customHeight="1">
      <c r="E128" s="113"/>
      <c r="J128" s="67"/>
      <c r="K128" s="115"/>
      <c r="L128" s="67"/>
      <c r="M128" s="67"/>
      <c r="N128" s="67"/>
      <c r="O128" s="67"/>
      <c r="P128" s="67"/>
      <c r="Q128" s="67"/>
      <c r="R128" s="67"/>
      <c r="S128" s="67"/>
      <c r="T128" s="67"/>
      <c r="X128" s="114"/>
    </row>
    <row r="129" spans="5:24" ht="15.75" customHeight="1">
      <c r="E129" s="113"/>
      <c r="J129" s="67"/>
      <c r="K129" s="115"/>
      <c r="L129" s="67"/>
      <c r="M129" s="67"/>
      <c r="N129" s="67"/>
      <c r="O129" s="67"/>
      <c r="P129" s="67"/>
      <c r="Q129" s="67"/>
      <c r="R129" s="67"/>
      <c r="S129" s="67"/>
      <c r="T129" s="67"/>
      <c r="X129" s="114"/>
    </row>
    <row r="130" spans="5:24" ht="15.75" customHeight="1">
      <c r="E130" s="113"/>
      <c r="J130" s="67"/>
      <c r="K130" s="115"/>
      <c r="L130" s="67"/>
      <c r="M130" s="67"/>
      <c r="N130" s="67"/>
      <c r="O130" s="67"/>
      <c r="P130" s="67"/>
      <c r="Q130" s="67"/>
      <c r="R130" s="67"/>
      <c r="S130" s="67"/>
      <c r="T130" s="67"/>
      <c r="X130" s="114"/>
    </row>
    <row r="131" spans="5:24" ht="15.75" customHeight="1">
      <c r="E131" s="113"/>
      <c r="J131" s="67"/>
      <c r="K131" s="115"/>
      <c r="L131" s="67"/>
      <c r="M131" s="67"/>
      <c r="N131" s="67"/>
      <c r="O131" s="67"/>
      <c r="P131" s="67"/>
      <c r="Q131" s="67"/>
      <c r="R131" s="67"/>
      <c r="S131" s="67"/>
      <c r="T131" s="67"/>
      <c r="X131" s="114"/>
    </row>
    <row r="132" spans="5:24" ht="15.75" customHeight="1">
      <c r="E132" s="113"/>
      <c r="J132" s="67"/>
      <c r="K132" s="115"/>
      <c r="L132" s="67"/>
      <c r="M132" s="67"/>
      <c r="N132" s="67"/>
      <c r="O132" s="67"/>
      <c r="P132" s="67"/>
      <c r="Q132" s="67"/>
      <c r="R132" s="67"/>
      <c r="S132" s="67"/>
      <c r="T132" s="67"/>
      <c r="X132" s="114"/>
    </row>
    <row r="133" spans="5:24" ht="15.75" customHeight="1">
      <c r="E133" s="113"/>
      <c r="J133" s="67"/>
      <c r="K133" s="115"/>
      <c r="L133" s="67"/>
      <c r="M133" s="67"/>
      <c r="N133" s="67"/>
      <c r="O133" s="67"/>
      <c r="P133" s="67"/>
      <c r="Q133" s="67"/>
      <c r="R133" s="67"/>
      <c r="S133" s="67"/>
      <c r="T133" s="67"/>
      <c r="X133" s="114"/>
    </row>
    <row r="134" spans="5:24" ht="15.75" customHeight="1">
      <c r="E134" s="113"/>
      <c r="J134" s="67"/>
      <c r="K134" s="115"/>
      <c r="L134" s="67"/>
      <c r="M134" s="67"/>
      <c r="N134" s="67"/>
      <c r="O134" s="67"/>
      <c r="P134" s="67"/>
      <c r="Q134" s="67"/>
      <c r="R134" s="67"/>
      <c r="S134" s="67"/>
      <c r="T134" s="67"/>
      <c r="X134" s="114"/>
    </row>
    <row r="135" spans="5:24" ht="15.75" customHeight="1">
      <c r="E135" s="113"/>
      <c r="J135" s="67"/>
      <c r="K135" s="115"/>
      <c r="L135" s="67"/>
      <c r="M135" s="67"/>
      <c r="N135" s="67"/>
      <c r="O135" s="67"/>
      <c r="P135" s="67"/>
      <c r="Q135" s="67"/>
      <c r="R135" s="67"/>
      <c r="S135" s="67"/>
      <c r="T135" s="67"/>
      <c r="X135" s="114"/>
    </row>
    <row r="136" spans="5:24" ht="15.75" customHeight="1">
      <c r="E136" s="113"/>
      <c r="J136" s="67"/>
      <c r="K136" s="115"/>
      <c r="L136" s="67"/>
      <c r="M136" s="67"/>
      <c r="N136" s="67"/>
      <c r="O136" s="67"/>
      <c r="P136" s="67"/>
      <c r="Q136" s="67"/>
      <c r="R136" s="67"/>
      <c r="S136" s="67"/>
      <c r="T136" s="67"/>
      <c r="X136" s="114"/>
    </row>
    <row r="137" spans="5:24" ht="15.75" customHeight="1">
      <c r="E137" s="113"/>
      <c r="J137" s="67"/>
      <c r="K137" s="115"/>
      <c r="L137" s="67"/>
      <c r="M137" s="67"/>
      <c r="N137" s="67"/>
      <c r="O137" s="67"/>
      <c r="P137" s="67"/>
      <c r="Q137" s="67"/>
      <c r="R137" s="67"/>
      <c r="S137" s="67"/>
      <c r="T137" s="67"/>
      <c r="X137" s="114"/>
    </row>
    <row r="138" spans="5:24" ht="15.75" customHeight="1">
      <c r="E138" s="113"/>
      <c r="J138" s="67"/>
      <c r="K138" s="115"/>
      <c r="L138" s="67"/>
      <c r="M138" s="67"/>
      <c r="N138" s="67"/>
      <c r="O138" s="67"/>
      <c r="P138" s="67"/>
      <c r="Q138" s="67"/>
      <c r="R138" s="67"/>
      <c r="S138" s="67"/>
      <c r="T138" s="67"/>
      <c r="X138" s="114"/>
    </row>
    <row r="139" spans="5:24" ht="15.75" customHeight="1">
      <c r="E139" s="113"/>
      <c r="J139" s="67"/>
      <c r="K139" s="115"/>
      <c r="L139" s="67"/>
      <c r="M139" s="67"/>
      <c r="N139" s="67"/>
      <c r="O139" s="67"/>
      <c r="P139" s="67"/>
      <c r="Q139" s="67"/>
      <c r="R139" s="67"/>
      <c r="S139" s="67"/>
      <c r="T139" s="67"/>
      <c r="X139" s="114"/>
    </row>
    <row r="140" spans="5:24" ht="15.75" customHeight="1">
      <c r="E140" s="113"/>
      <c r="J140" s="67"/>
      <c r="K140" s="115"/>
      <c r="L140" s="67"/>
      <c r="M140" s="67"/>
      <c r="N140" s="67"/>
      <c r="O140" s="67"/>
      <c r="P140" s="67"/>
      <c r="Q140" s="67"/>
      <c r="R140" s="67"/>
      <c r="S140" s="67"/>
      <c r="T140" s="67"/>
      <c r="X140" s="114"/>
    </row>
    <row r="141" spans="5:24" ht="15.75" customHeight="1">
      <c r="E141" s="113"/>
      <c r="J141" s="67"/>
      <c r="K141" s="115"/>
      <c r="L141" s="67"/>
      <c r="M141" s="67"/>
      <c r="N141" s="67"/>
      <c r="O141" s="67"/>
      <c r="P141" s="67"/>
      <c r="Q141" s="67"/>
      <c r="R141" s="67"/>
      <c r="S141" s="67"/>
      <c r="T141" s="67"/>
      <c r="X141" s="114"/>
    </row>
    <row r="142" spans="5:24" ht="15.75" customHeight="1">
      <c r="E142" s="113"/>
      <c r="J142" s="67"/>
      <c r="K142" s="115"/>
      <c r="L142" s="67"/>
      <c r="M142" s="67"/>
      <c r="N142" s="67"/>
      <c r="O142" s="67"/>
      <c r="P142" s="67"/>
      <c r="Q142" s="67"/>
      <c r="R142" s="67"/>
      <c r="S142" s="67"/>
      <c r="T142" s="67"/>
      <c r="X142" s="114"/>
    </row>
    <row r="143" spans="5:24" ht="15.75" customHeight="1">
      <c r="E143" s="113"/>
      <c r="J143" s="67"/>
      <c r="K143" s="115"/>
      <c r="L143" s="67"/>
      <c r="M143" s="67"/>
      <c r="N143" s="67"/>
      <c r="O143" s="67"/>
      <c r="P143" s="67"/>
      <c r="Q143" s="67"/>
      <c r="R143" s="67"/>
      <c r="S143" s="67"/>
      <c r="T143" s="67"/>
      <c r="X143" s="114"/>
    </row>
    <row r="144" spans="5:24" ht="15.75" customHeight="1">
      <c r="E144" s="113"/>
      <c r="J144" s="67"/>
      <c r="K144" s="115"/>
      <c r="L144" s="67"/>
      <c r="M144" s="67"/>
      <c r="N144" s="67"/>
      <c r="O144" s="67"/>
      <c r="P144" s="67"/>
      <c r="Q144" s="67"/>
      <c r="R144" s="67"/>
      <c r="S144" s="67"/>
      <c r="T144" s="67"/>
      <c r="X144" s="114"/>
    </row>
    <row r="145" spans="5:24" ht="15.75" customHeight="1">
      <c r="E145" s="113"/>
      <c r="J145" s="67"/>
      <c r="K145" s="115"/>
      <c r="L145" s="67"/>
      <c r="M145" s="67"/>
      <c r="N145" s="67"/>
      <c r="O145" s="67"/>
      <c r="P145" s="67"/>
      <c r="Q145" s="67"/>
      <c r="R145" s="67"/>
      <c r="S145" s="67"/>
      <c r="T145" s="67"/>
      <c r="X145" s="114"/>
    </row>
    <row r="146" spans="5:24" ht="15.75" customHeight="1">
      <c r="E146" s="113"/>
      <c r="J146" s="67"/>
      <c r="K146" s="115"/>
      <c r="L146" s="67"/>
      <c r="M146" s="67"/>
      <c r="N146" s="67"/>
      <c r="O146" s="67"/>
      <c r="P146" s="67"/>
      <c r="Q146" s="67"/>
      <c r="R146" s="67"/>
      <c r="S146" s="67"/>
      <c r="T146" s="67"/>
      <c r="X146" s="114"/>
    </row>
    <row r="147" spans="5:24" ht="15.75" customHeight="1">
      <c r="E147" s="113"/>
      <c r="J147" s="67"/>
      <c r="K147" s="115"/>
      <c r="L147" s="67"/>
      <c r="M147" s="67"/>
      <c r="N147" s="67"/>
      <c r="O147" s="67"/>
      <c r="P147" s="67"/>
      <c r="Q147" s="67"/>
      <c r="R147" s="67"/>
      <c r="S147" s="67"/>
      <c r="T147" s="67"/>
      <c r="X147" s="114"/>
    </row>
    <row r="148" spans="5:24" ht="15.75" customHeight="1">
      <c r="E148" s="113"/>
      <c r="J148" s="67"/>
      <c r="K148" s="115"/>
      <c r="L148" s="67"/>
      <c r="M148" s="67"/>
      <c r="N148" s="67"/>
      <c r="O148" s="67"/>
      <c r="P148" s="67"/>
      <c r="Q148" s="67"/>
      <c r="R148" s="67"/>
      <c r="S148" s="67"/>
      <c r="T148" s="67"/>
      <c r="X148" s="114"/>
    </row>
    <row r="149" spans="5:24" ht="15.75" customHeight="1">
      <c r="E149" s="113"/>
      <c r="J149" s="67"/>
      <c r="K149" s="115"/>
      <c r="L149" s="67"/>
      <c r="M149" s="67"/>
      <c r="N149" s="67"/>
      <c r="O149" s="67"/>
      <c r="P149" s="67"/>
      <c r="Q149" s="67"/>
      <c r="R149" s="67"/>
      <c r="S149" s="67"/>
      <c r="T149" s="67"/>
      <c r="X149" s="114"/>
    </row>
    <row r="150" spans="5:24" ht="15.75" customHeight="1">
      <c r="E150" s="113"/>
      <c r="J150" s="67"/>
      <c r="K150" s="115"/>
      <c r="L150" s="67"/>
      <c r="M150" s="67"/>
      <c r="N150" s="67"/>
      <c r="O150" s="67"/>
      <c r="P150" s="67"/>
      <c r="Q150" s="67"/>
      <c r="R150" s="67"/>
      <c r="S150" s="67"/>
      <c r="T150" s="67"/>
      <c r="X150" s="114"/>
    </row>
    <row r="151" spans="5:24" ht="15.75" customHeight="1">
      <c r="E151" s="113"/>
      <c r="J151" s="67"/>
      <c r="K151" s="115"/>
      <c r="L151" s="67"/>
      <c r="M151" s="67"/>
      <c r="N151" s="67"/>
      <c r="O151" s="67"/>
      <c r="P151" s="67"/>
      <c r="Q151" s="67"/>
      <c r="R151" s="67"/>
      <c r="S151" s="67"/>
      <c r="T151" s="67"/>
      <c r="X151" s="114"/>
    </row>
    <row r="152" spans="5:24" ht="15.75" customHeight="1">
      <c r="E152" s="113"/>
      <c r="J152" s="67"/>
      <c r="K152" s="115"/>
      <c r="L152" s="67"/>
      <c r="M152" s="67"/>
      <c r="N152" s="67"/>
      <c r="O152" s="67"/>
      <c r="P152" s="67"/>
      <c r="Q152" s="67"/>
      <c r="R152" s="67"/>
      <c r="S152" s="67"/>
      <c r="T152" s="67"/>
      <c r="X152" s="114"/>
    </row>
    <row r="153" spans="5:24" ht="15.75" customHeight="1">
      <c r="E153" s="113"/>
      <c r="J153" s="67"/>
      <c r="K153" s="115"/>
      <c r="L153" s="67"/>
      <c r="M153" s="67"/>
      <c r="N153" s="67"/>
      <c r="O153" s="67"/>
      <c r="P153" s="67"/>
      <c r="Q153" s="67"/>
      <c r="R153" s="67"/>
      <c r="S153" s="67"/>
      <c r="T153" s="67"/>
      <c r="X153" s="114"/>
    </row>
    <row r="154" spans="5:24" ht="15.75" customHeight="1">
      <c r="E154" s="113"/>
      <c r="J154" s="67"/>
      <c r="K154" s="115"/>
      <c r="L154" s="67"/>
      <c r="M154" s="67"/>
      <c r="N154" s="67"/>
      <c r="O154" s="67"/>
      <c r="P154" s="67"/>
      <c r="Q154" s="67"/>
      <c r="R154" s="67"/>
      <c r="S154" s="67"/>
      <c r="T154" s="67"/>
      <c r="X154" s="114"/>
    </row>
    <row r="155" spans="5:24" ht="15.75" customHeight="1">
      <c r="E155" s="113"/>
      <c r="J155" s="67"/>
      <c r="K155" s="115"/>
      <c r="L155" s="67"/>
      <c r="M155" s="67"/>
      <c r="N155" s="67"/>
      <c r="O155" s="67"/>
      <c r="P155" s="67"/>
      <c r="Q155" s="67"/>
      <c r="R155" s="67"/>
      <c r="S155" s="67"/>
      <c r="T155" s="67"/>
      <c r="X155" s="114"/>
    </row>
    <row r="156" spans="5:24" ht="15.75" customHeight="1">
      <c r="E156" s="113"/>
      <c r="J156" s="67"/>
      <c r="K156" s="115"/>
      <c r="L156" s="67"/>
      <c r="M156" s="67"/>
      <c r="N156" s="67"/>
      <c r="O156" s="67"/>
      <c r="P156" s="67"/>
      <c r="Q156" s="67"/>
      <c r="R156" s="67"/>
      <c r="S156" s="67"/>
      <c r="T156" s="67"/>
      <c r="X156" s="114"/>
    </row>
    <row r="157" spans="5:24" ht="15.75" customHeight="1">
      <c r="E157" s="113"/>
      <c r="J157" s="67"/>
      <c r="K157" s="115"/>
      <c r="L157" s="67"/>
      <c r="M157" s="67"/>
      <c r="N157" s="67"/>
      <c r="O157" s="67"/>
      <c r="P157" s="67"/>
      <c r="Q157" s="67"/>
      <c r="R157" s="67"/>
      <c r="S157" s="67"/>
      <c r="T157" s="67"/>
      <c r="X157" s="114"/>
    </row>
    <row r="158" spans="5:24" ht="15.75" customHeight="1">
      <c r="E158" s="113"/>
      <c r="J158" s="67"/>
      <c r="K158" s="115"/>
      <c r="L158" s="67"/>
      <c r="M158" s="67"/>
      <c r="N158" s="67"/>
      <c r="O158" s="67"/>
      <c r="P158" s="67"/>
      <c r="Q158" s="67"/>
      <c r="R158" s="67"/>
      <c r="S158" s="67"/>
      <c r="T158" s="67"/>
      <c r="X158" s="114"/>
    </row>
    <row r="159" spans="5:24" ht="15.75" customHeight="1">
      <c r="E159" s="113"/>
      <c r="J159" s="67"/>
      <c r="K159" s="115"/>
      <c r="L159" s="67"/>
      <c r="M159" s="67"/>
      <c r="N159" s="67"/>
      <c r="O159" s="67"/>
      <c r="P159" s="67"/>
      <c r="Q159" s="67"/>
      <c r="R159" s="67"/>
      <c r="S159" s="67"/>
      <c r="T159" s="67"/>
      <c r="X159" s="114"/>
    </row>
    <row r="160" spans="5:24" ht="15.75" customHeight="1">
      <c r="E160" s="113"/>
      <c r="J160" s="67"/>
      <c r="K160" s="115"/>
      <c r="L160" s="67"/>
      <c r="M160" s="67"/>
      <c r="N160" s="67"/>
      <c r="O160" s="67"/>
      <c r="P160" s="67"/>
      <c r="Q160" s="67"/>
      <c r="R160" s="67"/>
      <c r="S160" s="67"/>
      <c r="T160" s="67"/>
      <c r="X160" s="114"/>
    </row>
    <row r="161" spans="5:24" ht="15.75" customHeight="1">
      <c r="E161" s="113"/>
      <c r="J161" s="67"/>
      <c r="K161" s="115"/>
      <c r="L161" s="67"/>
      <c r="M161" s="67"/>
      <c r="N161" s="67"/>
      <c r="O161" s="67"/>
      <c r="P161" s="67"/>
      <c r="Q161" s="67"/>
      <c r="R161" s="67"/>
      <c r="S161" s="67"/>
      <c r="T161" s="67"/>
      <c r="X161" s="114"/>
    </row>
    <row r="162" spans="5:24" ht="15.75" customHeight="1">
      <c r="E162" s="113"/>
      <c r="J162" s="67"/>
      <c r="K162" s="115"/>
      <c r="L162" s="67"/>
      <c r="M162" s="67"/>
      <c r="N162" s="67"/>
      <c r="O162" s="67"/>
      <c r="P162" s="67"/>
      <c r="Q162" s="67"/>
      <c r="R162" s="67"/>
      <c r="S162" s="67"/>
      <c r="T162" s="67"/>
      <c r="X162" s="114"/>
    </row>
    <row r="163" spans="5:24" ht="15.75" customHeight="1">
      <c r="E163" s="113"/>
      <c r="J163" s="67"/>
      <c r="K163" s="115"/>
      <c r="L163" s="67"/>
      <c r="M163" s="67"/>
      <c r="N163" s="67"/>
      <c r="O163" s="67"/>
      <c r="P163" s="67"/>
      <c r="Q163" s="67"/>
      <c r="R163" s="67"/>
      <c r="S163" s="67"/>
      <c r="T163" s="67"/>
      <c r="X163" s="114"/>
    </row>
    <row r="164" spans="5:24" ht="15.75" customHeight="1">
      <c r="E164" s="113"/>
      <c r="J164" s="67"/>
      <c r="K164" s="115"/>
      <c r="L164" s="67"/>
      <c r="M164" s="67"/>
      <c r="N164" s="67"/>
      <c r="O164" s="67"/>
      <c r="P164" s="67"/>
      <c r="Q164" s="67"/>
      <c r="R164" s="67"/>
      <c r="S164" s="67"/>
      <c r="T164" s="67"/>
      <c r="X164" s="114"/>
    </row>
    <row r="165" spans="5:24" ht="15.75" customHeight="1">
      <c r="E165" s="113"/>
      <c r="J165" s="67"/>
      <c r="K165" s="115"/>
      <c r="L165" s="67"/>
      <c r="M165" s="67"/>
      <c r="N165" s="67"/>
      <c r="O165" s="67"/>
      <c r="P165" s="67"/>
      <c r="Q165" s="67"/>
      <c r="R165" s="67"/>
      <c r="S165" s="67"/>
      <c r="T165" s="67"/>
      <c r="X165" s="114"/>
    </row>
    <row r="166" spans="5:24" ht="15.75" customHeight="1">
      <c r="E166" s="113"/>
      <c r="J166" s="67"/>
      <c r="K166" s="115"/>
      <c r="L166" s="67"/>
      <c r="M166" s="67"/>
      <c r="N166" s="67"/>
      <c r="O166" s="67"/>
      <c r="P166" s="67"/>
      <c r="Q166" s="67"/>
      <c r="R166" s="67"/>
      <c r="S166" s="67"/>
      <c r="T166" s="67"/>
      <c r="X166" s="114"/>
    </row>
    <row r="167" spans="5:24" ht="15.75" customHeight="1">
      <c r="E167" s="113"/>
      <c r="J167" s="67"/>
      <c r="K167" s="115"/>
      <c r="L167" s="67"/>
      <c r="M167" s="67"/>
      <c r="N167" s="67"/>
      <c r="O167" s="67"/>
      <c r="P167" s="67"/>
      <c r="Q167" s="67"/>
      <c r="R167" s="67"/>
      <c r="S167" s="67"/>
      <c r="T167" s="67"/>
      <c r="X167" s="114"/>
    </row>
    <row r="168" spans="5:24" ht="15.75" customHeight="1">
      <c r="E168" s="113"/>
      <c r="J168" s="67"/>
      <c r="K168" s="115"/>
      <c r="L168" s="67"/>
      <c r="M168" s="67"/>
      <c r="N168" s="67"/>
      <c r="O168" s="67"/>
      <c r="P168" s="67"/>
      <c r="Q168" s="67"/>
      <c r="R168" s="67"/>
      <c r="S168" s="67"/>
      <c r="T168" s="67"/>
      <c r="X168" s="114"/>
    </row>
    <row r="169" spans="5:24" ht="15.75" customHeight="1">
      <c r="E169" s="113"/>
      <c r="J169" s="67"/>
      <c r="K169" s="115"/>
      <c r="L169" s="67"/>
      <c r="M169" s="67"/>
      <c r="N169" s="67"/>
      <c r="O169" s="67"/>
      <c r="P169" s="67"/>
      <c r="Q169" s="67"/>
      <c r="R169" s="67"/>
      <c r="S169" s="67"/>
      <c r="T169" s="67"/>
      <c r="X169" s="114"/>
    </row>
    <row r="170" spans="5:24" ht="15.75" customHeight="1">
      <c r="E170" s="113"/>
      <c r="J170" s="67"/>
      <c r="K170" s="115"/>
      <c r="L170" s="67"/>
      <c r="M170" s="67"/>
      <c r="N170" s="67"/>
      <c r="O170" s="67"/>
      <c r="P170" s="67"/>
      <c r="Q170" s="67"/>
      <c r="R170" s="67"/>
      <c r="S170" s="67"/>
      <c r="T170" s="67"/>
      <c r="X170" s="114"/>
    </row>
    <row r="171" spans="5:24" ht="15.75" customHeight="1">
      <c r="E171" s="113"/>
      <c r="J171" s="67"/>
      <c r="K171" s="115"/>
      <c r="L171" s="67"/>
      <c r="M171" s="67"/>
      <c r="N171" s="67"/>
      <c r="O171" s="67"/>
      <c r="P171" s="67"/>
      <c r="Q171" s="67"/>
      <c r="R171" s="67"/>
      <c r="S171" s="67"/>
      <c r="T171" s="67"/>
      <c r="X171" s="114"/>
    </row>
    <row r="172" spans="5:24" ht="15.75" customHeight="1">
      <c r="E172" s="113"/>
      <c r="J172" s="67"/>
      <c r="K172" s="115"/>
      <c r="L172" s="67"/>
      <c r="M172" s="67"/>
      <c r="N172" s="67"/>
      <c r="O172" s="67"/>
      <c r="P172" s="67"/>
      <c r="Q172" s="67"/>
      <c r="R172" s="67"/>
      <c r="S172" s="67"/>
      <c r="T172" s="67"/>
      <c r="X172" s="114"/>
    </row>
    <row r="173" spans="5:24" ht="15.75" customHeight="1">
      <c r="E173" s="113"/>
      <c r="J173" s="67"/>
      <c r="K173" s="115"/>
      <c r="L173" s="67"/>
      <c r="M173" s="67"/>
      <c r="N173" s="67"/>
      <c r="O173" s="67"/>
      <c r="P173" s="67"/>
      <c r="Q173" s="67"/>
      <c r="R173" s="67"/>
      <c r="S173" s="67"/>
      <c r="T173" s="67"/>
      <c r="X173" s="114"/>
    </row>
    <row r="174" spans="5:24" ht="15.75" customHeight="1">
      <c r="E174" s="113"/>
      <c r="J174" s="67"/>
      <c r="K174" s="115"/>
      <c r="L174" s="67"/>
      <c r="M174" s="67"/>
      <c r="N174" s="67"/>
      <c r="O174" s="67"/>
      <c r="P174" s="67"/>
      <c r="Q174" s="67"/>
      <c r="R174" s="67"/>
      <c r="S174" s="67"/>
      <c r="T174" s="67"/>
      <c r="X174" s="114"/>
    </row>
    <row r="175" spans="5:24" ht="15.75" customHeight="1">
      <c r="E175" s="113"/>
      <c r="J175" s="67"/>
      <c r="K175" s="115"/>
      <c r="L175" s="67"/>
      <c r="M175" s="67"/>
      <c r="N175" s="67"/>
      <c r="O175" s="67"/>
      <c r="P175" s="67"/>
      <c r="Q175" s="67"/>
      <c r="R175" s="67"/>
      <c r="S175" s="67"/>
      <c r="T175" s="67"/>
      <c r="X175" s="114"/>
    </row>
    <row r="176" spans="5:24" ht="15.75" customHeight="1">
      <c r="E176" s="113"/>
      <c r="J176" s="67"/>
      <c r="K176" s="115"/>
      <c r="L176" s="67"/>
      <c r="M176" s="67"/>
      <c r="N176" s="67"/>
      <c r="O176" s="67"/>
      <c r="P176" s="67"/>
      <c r="Q176" s="67"/>
      <c r="R176" s="67"/>
      <c r="S176" s="67"/>
      <c r="T176" s="67"/>
      <c r="X176" s="114"/>
    </row>
    <row r="177" spans="5:24" ht="15.75" customHeight="1">
      <c r="E177" s="113"/>
      <c r="J177" s="67"/>
      <c r="K177" s="115"/>
      <c r="L177" s="67"/>
      <c r="M177" s="67"/>
      <c r="N177" s="67"/>
      <c r="O177" s="67"/>
      <c r="P177" s="67"/>
      <c r="Q177" s="67"/>
      <c r="R177" s="67"/>
      <c r="S177" s="67"/>
      <c r="T177" s="67"/>
      <c r="X177" s="114"/>
    </row>
    <row r="178" spans="5:24" ht="15.75" customHeight="1">
      <c r="E178" s="113"/>
      <c r="J178" s="67"/>
      <c r="K178" s="115"/>
      <c r="L178" s="67"/>
      <c r="M178" s="67"/>
      <c r="N178" s="67"/>
      <c r="O178" s="67"/>
      <c r="P178" s="67"/>
      <c r="Q178" s="67"/>
      <c r="R178" s="67"/>
      <c r="S178" s="67"/>
      <c r="T178" s="67"/>
      <c r="X178" s="114"/>
    </row>
    <row r="179" spans="5:24" ht="15.75" customHeight="1">
      <c r="E179" s="113"/>
      <c r="J179" s="67"/>
      <c r="K179" s="115"/>
      <c r="L179" s="67"/>
      <c r="M179" s="67"/>
      <c r="N179" s="67"/>
      <c r="O179" s="67"/>
      <c r="P179" s="67"/>
      <c r="Q179" s="67"/>
      <c r="R179" s="67"/>
      <c r="S179" s="67"/>
      <c r="T179" s="67"/>
      <c r="X179" s="114"/>
    </row>
    <row r="180" spans="5:24" ht="15.75" customHeight="1">
      <c r="E180" s="113"/>
      <c r="J180" s="67"/>
      <c r="K180" s="115"/>
      <c r="L180" s="67"/>
      <c r="M180" s="67"/>
      <c r="N180" s="67"/>
      <c r="O180" s="67"/>
      <c r="P180" s="67"/>
      <c r="Q180" s="67"/>
      <c r="R180" s="67"/>
      <c r="S180" s="67"/>
      <c r="T180" s="67"/>
      <c r="X180" s="114"/>
    </row>
    <row r="181" spans="5:24" ht="15.75" customHeight="1">
      <c r="E181" s="113"/>
      <c r="J181" s="67"/>
      <c r="K181" s="115"/>
      <c r="L181" s="67"/>
      <c r="M181" s="67"/>
      <c r="N181" s="67"/>
      <c r="O181" s="67"/>
      <c r="P181" s="67"/>
      <c r="Q181" s="67"/>
      <c r="R181" s="67"/>
      <c r="S181" s="67"/>
      <c r="T181" s="67"/>
      <c r="X181" s="114"/>
    </row>
    <row r="182" spans="5:24" ht="15.75" customHeight="1">
      <c r="E182" s="113"/>
      <c r="J182" s="67"/>
      <c r="K182" s="115"/>
      <c r="L182" s="67"/>
      <c r="M182" s="67"/>
      <c r="N182" s="67"/>
      <c r="O182" s="67"/>
      <c r="P182" s="67"/>
      <c r="Q182" s="67"/>
      <c r="R182" s="67"/>
      <c r="S182" s="67"/>
      <c r="T182" s="67"/>
      <c r="X182" s="114"/>
    </row>
    <row r="183" spans="5:24" ht="15.75" customHeight="1">
      <c r="E183" s="113"/>
      <c r="J183" s="67"/>
      <c r="K183" s="115"/>
      <c r="L183" s="67"/>
      <c r="M183" s="67"/>
      <c r="N183" s="67"/>
      <c r="O183" s="67"/>
      <c r="P183" s="67"/>
      <c r="Q183" s="67"/>
      <c r="R183" s="67"/>
      <c r="S183" s="67"/>
      <c r="T183" s="67"/>
      <c r="X183" s="114"/>
    </row>
    <row r="184" spans="5:24" ht="15.75" customHeight="1">
      <c r="E184" s="113"/>
      <c r="J184" s="67"/>
      <c r="K184" s="115"/>
      <c r="L184" s="67"/>
      <c r="M184" s="67"/>
      <c r="N184" s="67"/>
      <c r="O184" s="67"/>
      <c r="P184" s="67"/>
      <c r="Q184" s="67"/>
      <c r="R184" s="67"/>
      <c r="S184" s="67"/>
      <c r="T184" s="67"/>
      <c r="X184" s="114"/>
    </row>
    <row r="185" spans="5:24" ht="15.75" customHeight="1">
      <c r="E185" s="113"/>
      <c r="J185" s="67"/>
      <c r="K185" s="115"/>
      <c r="L185" s="67"/>
      <c r="M185" s="67"/>
      <c r="N185" s="67"/>
      <c r="O185" s="67"/>
      <c r="P185" s="67"/>
      <c r="Q185" s="67"/>
      <c r="R185" s="67"/>
      <c r="S185" s="67"/>
      <c r="T185" s="67"/>
      <c r="X185" s="114"/>
    </row>
    <row r="186" spans="5:24" ht="15.75" customHeight="1">
      <c r="E186" s="113"/>
      <c r="J186" s="67"/>
      <c r="K186" s="115"/>
      <c r="L186" s="67"/>
      <c r="M186" s="67"/>
      <c r="N186" s="67"/>
      <c r="O186" s="67"/>
      <c r="P186" s="67"/>
      <c r="Q186" s="67"/>
      <c r="R186" s="67"/>
      <c r="S186" s="67"/>
      <c r="T186" s="67"/>
      <c r="X186" s="114"/>
    </row>
    <row r="187" spans="5:24" ht="15.75" customHeight="1">
      <c r="E187" s="113"/>
      <c r="J187" s="67"/>
      <c r="K187" s="115"/>
      <c r="L187" s="67"/>
      <c r="M187" s="67"/>
      <c r="N187" s="67"/>
      <c r="O187" s="67"/>
      <c r="P187" s="67"/>
      <c r="Q187" s="67"/>
      <c r="R187" s="67"/>
      <c r="S187" s="67"/>
      <c r="T187" s="67"/>
      <c r="X187" s="114"/>
    </row>
    <row r="188" spans="5:24" ht="15.75" customHeight="1">
      <c r="E188" s="113"/>
      <c r="J188" s="67"/>
      <c r="K188" s="115"/>
      <c r="L188" s="67"/>
      <c r="M188" s="67"/>
      <c r="N188" s="67"/>
      <c r="O188" s="67"/>
      <c r="P188" s="67"/>
      <c r="Q188" s="67"/>
      <c r="R188" s="67"/>
      <c r="S188" s="67"/>
      <c r="T188" s="67"/>
      <c r="X188" s="114"/>
    </row>
    <row r="189" spans="5:24" ht="15.75" customHeight="1">
      <c r="E189" s="113"/>
      <c r="J189" s="67"/>
      <c r="K189" s="115"/>
      <c r="L189" s="67"/>
      <c r="M189" s="67"/>
      <c r="N189" s="67"/>
      <c r="O189" s="67"/>
      <c r="P189" s="67"/>
      <c r="Q189" s="67"/>
      <c r="R189" s="67"/>
      <c r="S189" s="67"/>
      <c r="T189" s="67"/>
      <c r="X189" s="114"/>
    </row>
    <row r="190" spans="5:24" ht="15.75" customHeight="1">
      <c r="E190" s="113"/>
      <c r="J190" s="67"/>
      <c r="K190" s="115"/>
      <c r="L190" s="67"/>
      <c r="M190" s="67"/>
      <c r="N190" s="67"/>
      <c r="O190" s="67"/>
      <c r="P190" s="67"/>
      <c r="Q190" s="67"/>
      <c r="R190" s="67"/>
      <c r="S190" s="67"/>
      <c r="T190" s="67"/>
      <c r="X190" s="114"/>
    </row>
    <row r="191" spans="5:24" ht="15.75" customHeight="1">
      <c r="E191" s="113"/>
      <c r="J191" s="67"/>
      <c r="K191" s="115"/>
      <c r="L191" s="67"/>
      <c r="M191" s="67"/>
      <c r="N191" s="67"/>
      <c r="O191" s="67"/>
      <c r="P191" s="67"/>
      <c r="Q191" s="67"/>
      <c r="R191" s="67"/>
      <c r="S191" s="67"/>
      <c r="T191" s="67"/>
      <c r="X191" s="114"/>
    </row>
    <row r="192" spans="5:24" ht="15.75" customHeight="1">
      <c r="E192" s="113"/>
      <c r="J192" s="67"/>
      <c r="K192" s="115"/>
      <c r="L192" s="67"/>
      <c r="M192" s="67"/>
      <c r="N192" s="67"/>
      <c r="O192" s="67"/>
      <c r="P192" s="67"/>
      <c r="Q192" s="67"/>
      <c r="R192" s="67"/>
      <c r="S192" s="67"/>
      <c r="T192" s="67"/>
      <c r="X192" s="114"/>
    </row>
    <row r="193" spans="5:24" ht="15.75" customHeight="1">
      <c r="E193" s="113"/>
      <c r="J193" s="67"/>
      <c r="K193" s="115"/>
      <c r="L193" s="67"/>
      <c r="M193" s="67"/>
      <c r="N193" s="67"/>
      <c r="O193" s="67"/>
      <c r="P193" s="67"/>
      <c r="Q193" s="67"/>
      <c r="R193" s="67"/>
      <c r="S193" s="67"/>
      <c r="T193" s="67"/>
      <c r="X193" s="114"/>
    </row>
    <row r="194" spans="5:24" ht="15.75" customHeight="1">
      <c r="E194" s="113"/>
      <c r="J194" s="67"/>
      <c r="K194" s="115"/>
      <c r="L194" s="67"/>
      <c r="M194" s="67"/>
      <c r="N194" s="67"/>
      <c r="O194" s="67"/>
      <c r="P194" s="67"/>
      <c r="Q194" s="67"/>
      <c r="R194" s="67"/>
      <c r="S194" s="67"/>
      <c r="T194" s="67"/>
      <c r="X194" s="114"/>
    </row>
    <row r="195" spans="5:24" ht="15.75" customHeight="1">
      <c r="E195" s="113"/>
      <c r="J195" s="67"/>
      <c r="K195" s="115"/>
      <c r="L195" s="67"/>
      <c r="M195" s="67"/>
      <c r="N195" s="67"/>
      <c r="O195" s="67"/>
      <c r="P195" s="67"/>
      <c r="Q195" s="67"/>
      <c r="R195" s="67"/>
      <c r="S195" s="67"/>
      <c r="T195" s="67"/>
      <c r="X195" s="114"/>
    </row>
    <row r="196" spans="5:24" ht="15.75" customHeight="1">
      <c r="E196" s="113"/>
      <c r="J196" s="67"/>
      <c r="K196" s="115"/>
      <c r="L196" s="67"/>
      <c r="M196" s="67"/>
      <c r="N196" s="67"/>
      <c r="O196" s="67"/>
      <c r="P196" s="67"/>
      <c r="Q196" s="67"/>
      <c r="R196" s="67"/>
      <c r="S196" s="67"/>
      <c r="T196" s="67"/>
      <c r="X196" s="114"/>
    </row>
    <row r="197" spans="5:24" ht="15.75" customHeight="1">
      <c r="E197" s="113"/>
      <c r="J197" s="67"/>
      <c r="K197" s="115"/>
      <c r="L197" s="67"/>
      <c r="M197" s="67"/>
      <c r="N197" s="67"/>
      <c r="O197" s="67"/>
      <c r="P197" s="67"/>
      <c r="Q197" s="67"/>
      <c r="R197" s="67"/>
      <c r="S197" s="67"/>
      <c r="T197" s="67"/>
      <c r="X197" s="114"/>
    </row>
    <row r="198" spans="5:24" ht="15.75" customHeight="1">
      <c r="E198" s="113"/>
      <c r="J198" s="67"/>
      <c r="K198" s="115"/>
      <c r="L198" s="67"/>
      <c r="M198" s="67"/>
      <c r="N198" s="67"/>
      <c r="O198" s="67"/>
      <c r="P198" s="67"/>
      <c r="Q198" s="67"/>
      <c r="R198" s="67"/>
      <c r="S198" s="67"/>
      <c r="T198" s="67"/>
      <c r="X198" s="114"/>
    </row>
    <row r="199" spans="5:24" ht="15.75" customHeight="1">
      <c r="E199" s="113"/>
      <c r="J199" s="67"/>
      <c r="K199" s="115"/>
      <c r="L199" s="67"/>
      <c r="M199" s="67"/>
      <c r="N199" s="67"/>
      <c r="O199" s="67"/>
      <c r="P199" s="67"/>
      <c r="Q199" s="67"/>
      <c r="R199" s="67"/>
      <c r="S199" s="67"/>
      <c r="T199" s="67"/>
      <c r="X199" s="114"/>
    </row>
    <row r="200" spans="5:24" ht="15.75" customHeight="1">
      <c r="E200" s="113"/>
      <c r="J200" s="67"/>
      <c r="K200" s="115"/>
      <c r="L200" s="67"/>
      <c r="M200" s="67"/>
      <c r="N200" s="67"/>
      <c r="O200" s="67"/>
      <c r="P200" s="67"/>
      <c r="Q200" s="67"/>
      <c r="R200" s="67"/>
      <c r="S200" s="67"/>
      <c r="T200" s="67"/>
      <c r="X200" s="114"/>
    </row>
    <row r="201" spans="5:24" ht="15.75" customHeight="1">
      <c r="E201" s="113"/>
      <c r="J201" s="67"/>
      <c r="K201" s="115"/>
      <c r="L201" s="67"/>
      <c r="M201" s="67"/>
      <c r="N201" s="67"/>
      <c r="O201" s="67"/>
      <c r="P201" s="67"/>
      <c r="Q201" s="67"/>
      <c r="R201" s="67"/>
      <c r="S201" s="67"/>
      <c r="T201" s="67"/>
      <c r="X201" s="114"/>
    </row>
    <row r="202" spans="5:24" ht="15.75" customHeight="1">
      <c r="E202" s="113"/>
      <c r="J202" s="67"/>
      <c r="K202" s="115"/>
      <c r="L202" s="67"/>
      <c r="M202" s="67"/>
      <c r="N202" s="67"/>
      <c r="O202" s="67"/>
      <c r="P202" s="67"/>
      <c r="Q202" s="67"/>
      <c r="R202" s="67"/>
      <c r="S202" s="67"/>
      <c r="T202" s="67"/>
      <c r="X202" s="114"/>
    </row>
    <row r="203" spans="5:24" ht="15.75" customHeight="1">
      <c r="E203" s="113"/>
      <c r="J203" s="67"/>
      <c r="K203" s="115"/>
      <c r="L203" s="67"/>
      <c r="M203" s="67"/>
      <c r="N203" s="67"/>
      <c r="O203" s="67"/>
      <c r="P203" s="67"/>
      <c r="Q203" s="67"/>
      <c r="R203" s="67"/>
      <c r="S203" s="67"/>
      <c r="T203" s="67"/>
      <c r="X203" s="114"/>
    </row>
    <row r="204" spans="5:24" ht="15.75" customHeight="1">
      <c r="E204" s="113"/>
      <c r="J204" s="67"/>
      <c r="K204" s="115"/>
      <c r="L204" s="67"/>
      <c r="M204" s="67"/>
      <c r="N204" s="67"/>
      <c r="O204" s="67"/>
      <c r="P204" s="67"/>
      <c r="Q204" s="67"/>
      <c r="R204" s="67"/>
      <c r="S204" s="67"/>
      <c r="T204" s="67"/>
      <c r="X204" s="114"/>
    </row>
    <row r="205" spans="5:24" ht="15.75" customHeight="1">
      <c r="E205" s="113"/>
      <c r="J205" s="67"/>
      <c r="K205" s="115"/>
      <c r="L205" s="67"/>
      <c r="M205" s="67"/>
      <c r="N205" s="67"/>
      <c r="O205" s="67"/>
      <c r="P205" s="67"/>
      <c r="Q205" s="67"/>
      <c r="R205" s="67"/>
      <c r="S205" s="67"/>
      <c r="T205" s="67"/>
      <c r="X205" s="114"/>
    </row>
    <row r="206" spans="5:24" ht="15.75" customHeight="1">
      <c r="E206" s="113"/>
      <c r="J206" s="67"/>
      <c r="K206" s="115"/>
      <c r="L206" s="67"/>
      <c r="M206" s="67"/>
      <c r="N206" s="67"/>
      <c r="O206" s="67"/>
      <c r="P206" s="67"/>
      <c r="Q206" s="67"/>
      <c r="R206" s="67"/>
      <c r="S206" s="67"/>
      <c r="T206" s="67"/>
      <c r="X206" s="114"/>
    </row>
    <row r="207" spans="5:24" ht="15.75" customHeight="1">
      <c r="E207" s="113"/>
      <c r="J207" s="67"/>
      <c r="K207" s="115"/>
      <c r="L207" s="67"/>
      <c r="M207" s="67"/>
      <c r="N207" s="67"/>
      <c r="O207" s="67"/>
      <c r="P207" s="67"/>
      <c r="Q207" s="67"/>
      <c r="R207" s="67"/>
      <c r="S207" s="67"/>
      <c r="T207" s="67"/>
      <c r="X207" s="114"/>
    </row>
    <row r="208" spans="5:24" ht="15.75" customHeight="1">
      <c r="E208" s="113"/>
      <c r="J208" s="67"/>
      <c r="K208" s="115"/>
      <c r="L208" s="67"/>
      <c r="M208" s="67"/>
      <c r="N208" s="67"/>
      <c r="O208" s="67"/>
      <c r="P208" s="67"/>
      <c r="Q208" s="67"/>
      <c r="R208" s="67"/>
      <c r="S208" s="67"/>
      <c r="T208" s="67"/>
      <c r="X208" s="114"/>
    </row>
    <row r="209" spans="5:24" ht="15.75" customHeight="1">
      <c r="E209" s="113"/>
      <c r="J209" s="67"/>
      <c r="K209" s="115"/>
      <c r="L209" s="67"/>
      <c r="M209" s="67"/>
      <c r="N209" s="67"/>
      <c r="O209" s="67"/>
      <c r="P209" s="67"/>
      <c r="Q209" s="67"/>
      <c r="R209" s="67"/>
      <c r="S209" s="67"/>
      <c r="T209" s="67"/>
      <c r="X209" s="114"/>
    </row>
    <row r="210" spans="5:24" ht="15.75" customHeight="1">
      <c r="E210" s="113"/>
      <c r="J210" s="67"/>
      <c r="K210" s="115"/>
      <c r="L210" s="67"/>
      <c r="M210" s="67"/>
      <c r="N210" s="67"/>
      <c r="O210" s="67"/>
      <c r="P210" s="67"/>
      <c r="Q210" s="67"/>
      <c r="R210" s="67"/>
      <c r="S210" s="67"/>
      <c r="T210" s="67"/>
      <c r="X210" s="114"/>
    </row>
    <row r="211" spans="5:24" ht="15.75" customHeight="1">
      <c r="E211" s="113"/>
      <c r="J211" s="67"/>
      <c r="K211" s="115"/>
      <c r="L211" s="67"/>
      <c r="M211" s="67"/>
      <c r="N211" s="67"/>
      <c r="O211" s="67"/>
      <c r="P211" s="67"/>
      <c r="Q211" s="67"/>
      <c r="R211" s="67"/>
      <c r="S211" s="67"/>
      <c r="T211" s="67"/>
      <c r="X211" s="114"/>
    </row>
    <row r="212" spans="5:24" ht="15.75" customHeight="1">
      <c r="E212" s="113"/>
      <c r="J212" s="67"/>
      <c r="K212" s="115"/>
      <c r="L212" s="67"/>
      <c r="M212" s="67"/>
      <c r="N212" s="67"/>
      <c r="O212" s="67"/>
      <c r="P212" s="67"/>
      <c r="Q212" s="67"/>
      <c r="R212" s="67"/>
      <c r="S212" s="67"/>
      <c r="T212" s="67"/>
      <c r="X212" s="114"/>
    </row>
    <row r="213" spans="5:24" ht="15.75" customHeight="1">
      <c r="E213" s="113"/>
      <c r="J213" s="67"/>
      <c r="K213" s="115"/>
      <c r="L213" s="67"/>
      <c r="M213" s="67"/>
      <c r="N213" s="67"/>
      <c r="O213" s="67"/>
      <c r="P213" s="67"/>
      <c r="Q213" s="67"/>
      <c r="R213" s="67"/>
      <c r="S213" s="67"/>
      <c r="T213" s="67"/>
      <c r="X213" s="114"/>
    </row>
    <row r="214" spans="5:24" ht="15.75" customHeight="1">
      <c r="E214" s="113"/>
      <c r="J214" s="67"/>
      <c r="K214" s="115"/>
      <c r="L214" s="67"/>
      <c r="M214" s="67"/>
      <c r="N214" s="67"/>
      <c r="O214" s="67"/>
      <c r="P214" s="67"/>
      <c r="Q214" s="67"/>
      <c r="R214" s="67"/>
      <c r="S214" s="67"/>
      <c r="T214" s="67"/>
      <c r="X214" s="114"/>
    </row>
    <row r="215" spans="5:24" ht="15.75" customHeight="1">
      <c r="E215" s="113"/>
      <c r="J215" s="67"/>
      <c r="K215" s="115"/>
      <c r="L215" s="67"/>
      <c r="M215" s="67"/>
      <c r="N215" s="67"/>
      <c r="O215" s="67"/>
      <c r="P215" s="67"/>
      <c r="Q215" s="67"/>
      <c r="R215" s="67"/>
      <c r="S215" s="67"/>
      <c r="T215" s="67"/>
      <c r="X215" s="114"/>
    </row>
    <row r="216" spans="5:24" ht="15.75" customHeight="1">
      <c r="E216" s="113"/>
      <c r="J216" s="67"/>
      <c r="K216" s="115"/>
      <c r="L216" s="67"/>
      <c r="M216" s="67"/>
      <c r="N216" s="67"/>
      <c r="O216" s="67"/>
      <c r="P216" s="67"/>
      <c r="Q216" s="67"/>
      <c r="R216" s="67"/>
      <c r="S216" s="67"/>
      <c r="T216" s="67"/>
      <c r="X216" s="114"/>
    </row>
    <row r="217" spans="5:24" ht="15.75" customHeight="1">
      <c r="E217" s="113"/>
      <c r="J217" s="67"/>
      <c r="K217" s="115"/>
      <c r="L217" s="67"/>
      <c r="M217" s="67"/>
      <c r="N217" s="67"/>
      <c r="O217" s="67"/>
      <c r="P217" s="67"/>
      <c r="Q217" s="67"/>
      <c r="R217" s="67"/>
      <c r="S217" s="67"/>
      <c r="T217" s="67"/>
      <c r="X217" s="114"/>
    </row>
    <row r="218" spans="5:24" ht="15.75" customHeight="1">
      <c r="E218" s="113"/>
      <c r="J218" s="67"/>
      <c r="K218" s="115"/>
      <c r="L218" s="67"/>
      <c r="M218" s="67"/>
      <c r="N218" s="67"/>
      <c r="O218" s="67"/>
      <c r="P218" s="67"/>
      <c r="Q218" s="67"/>
      <c r="R218" s="67"/>
      <c r="S218" s="67"/>
      <c r="T218" s="67"/>
      <c r="X218" s="114"/>
    </row>
    <row r="219" spans="5:24" ht="15.75" customHeight="1">
      <c r="E219" s="113"/>
      <c r="J219" s="67"/>
      <c r="K219" s="115"/>
      <c r="L219" s="67"/>
      <c r="M219" s="67"/>
      <c r="N219" s="67"/>
      <c r="O219" s="67"/>
      <c r="P219" s="67"/>
      <c r="Q219" s="67"/>
      <c r="R219" s="67"/>
      <c r="S219" s="67"/>
      <c r="T219" s="67"/>
      <c r="X219" s="114"/>
    </row>
    <row r="220" spans="5:24" ht="15.75" customHeight="1">
      <c r="E220" s="113"/>
      <c r="J220" s="67"/>
      <c r="K220" s="115"/>
      <c r="L220" s="67"/>
      <c r="M220" s="67"/>
      <c r="N220" s="67"/>
      <c r="O220" s="67"/>
      <c r="P220" s="67"/>
      <c r="Q220" s="67"/>
      <c r="R220" s="67"/>
      <c r="S220" s="67"/>
      <c r="T220" s="67"/>
      <c r="X220" s="114"/>
    </row>
    <row r="221" spans="5:24" ht="15.75" customHeight="1">
      <c r="E221" s="113"/>
      <c r="J221" s="67"/>
      <c r="K221" s="115"/>
      <c r="L221" s="67"/>
      <c r="M221" s="67"/>
      <c r="N221" s="67"/>
      <c r="O221" s="67"/>
      <c r="P221" s="67"/>
      <c r="Q221" s="67"/>
      <c r="R221" s="67"/>
      <c r="S221" s="67"/>
      <c r="T221" s="67"/>
      <c r="X221" s="114"/>
    </row>
    <row r="222" spans="5:24" ht="15.75" customHeight="1">
      <c r="E222" s="113"/>
      <c r="J222" s="67"/>
      <c r="K222" s="115"/>
      <c r="L222" s="67"/>
      <c r="M222" s="67"/>
      <c r="N222" s="67"/>
      <c r="O222" s="67"/>
      <c r="P222" s="67"/>
      <c r="Q222" s="67"/>
      <c r="R222" s="67"/>
      <c r="S222" s="67"/>
      <c r="T222" s="67"/>
      <c r="X222" s="114"/>
    </row>
    <row r="223" spans="5:24" ht="15.75" customHeight="1">
      <c r="E223" s="113"/>
      <c r="J223" s="67"/>
      <c r="K223" s="115"/>
      <c r="L223" s="67"/>
      <c r="M223" s="67"/>
      <c r="N223" s="67"/>
      <c r="O223" s="67"/>
      <c r="P223" s="67"/>
      <c r="Q223" s="67"/>
      <c r="R223" s="67"/>
      <c r="S223" s="67"/>
      <c r="T223" s="67"/>
      <c r="X223" s="114"/>
    </row>
    <row r="224" spans="5:24" ht="15.75" customHeight="1">
      <c r="E224" s="113"/>
      <c r="J224" s="67"/>
      <c r="K224" s="115"/>
      <c r="L224" s="67"/>
      <c r="M224" s="67"/>
      <c r="N224" s="67"/>
      <c r="O224" s="67"/>
      <c r="P224" s="67"/>
      <c r="Q224" s="67"/>
      <c r="R224" s="67"/>
      <c r="S224" s="67"/>
      <c r="T224" s="67"/>
      <c r="X224" s="114"/>
    </row>
    <row r="225" spans="5:24" ht="15.75" customHeight="1">
      <c r="E225" s="113"/>
      <c r="J225" s="67"/>
      <c r="K225" s="115"/>
      <c r="L225" s="67"/>
      <c r="M225" s="67"/>
      <c r="N225" s="67"/>
      <c r="O225" s="67"/>
      <c r="P225" s="67"/>
      <c r="Q225" s="67"/>
      <c r="R225" s="67"/>
      <c r="S225" s="67"/>
      <c r="T225" s="67"/>
      <c r="X225" s="114"/>
    </row>
    <row r="226" spans="5:24" ht="15.75" customHeight="1">
      <c r="E226" s="113"/>
      <c r="J226" s="67"/>
      <c r="K226" s="115"/>
      <c r="L226" s="67"/>
      <c r="M226" s="67"/>
      <c r="N226" s="67"/>
      <c r="O226" s="67"/>
      <c r="P226" s="67"/>
      <c r="Q226" s="67"/>
      <c r="R226" s="67"/>
      <c r="S226" s="67"/>
      <c r="T226" s="67"/>
      <c r="X226" s="114"/>
    </row>
    <row r="227" spans="5:24" ht="15.75" customHeight="1">
      <c r="E227" s="113"/>
      <c r="J227" s="67"/>
      <c r="K227" s="115"/>
      <c r="L227" s="67"/>
      <c r="M227" s="67"/>
      <c r="N227" s="67"/>
      <c r="O227" s="67"/>
      <c r="P227" s="67"/>
      <c r="Q227" s="67"/>
      <c r="R227" s="67"/>
      <c r="S227" s="67"/>
      <c r="T227" s="67"/>
      <c r="X227" s="114"/>
    </row>
    <row r="228" spans="5:24" ht="15.75" customHeight="1">
      <c r="E228" s="113"/>
      <c r="J228" s="67"/>
      <c r="K228" s="115"/>
      <c r="L228" s="67"/>
      <c r="M228" s="67"/>
      <c r="N228" s="67"/>
      <c r="O228" s="67"/>
      <c r="P228" s="67"/>
      <c r="Q228" s="67"/>
      <c r="R228" s="67"/>
      <c r="S228" s="67"/>
      <c r="T228" s="67"/>
      <c r="X228" s="114"/>
    </row>
    <row r="229" spans="5:24" ht="15.75" customHeight="1">
      <c r="E229" s="113"/>
      <c r="J229" s="67"/>
      <c r="K229" s="115"/>
      <c r="L229" s="67"/>
      <c r="M229" s="67"/>
      <c r="N229" s="67"/>
      <c r="O229" s="67"/>
      <c r="P229" s="67"/>
      <c r="Q229" s="67"/>
      <c r="R229" s="67"/>
      <c r="S229" s="67"/>
      <c r="T229" s="67"/>
      <c r="X229" s="114"/>
    </row>
    <row r="230" spans="5:24" ht="15.75" customHeight="1">
      <c r="E230" s="113"/>
      <c r="J230" s="67"/>
      <c r="K230" s="115"/>
      <c r="L230" s="67"/>
      <c r="M230" s="67"/>
      <c r="N230" s="67"/>
      <c r="O230" s="67"/>
      <c r="P230" s="67"/>
      <c r="Q230" s="67"/>
      <c r="R230" s="67"/>
      <c r="S230" s="67"/>
      <c r="T230" s="67"/>
      <c r="X230" s="114"/>
    </row>
    <row r="231" spans="5:24" ht="15.75" customHeight="1">
      <c r="E231" s="113"/>
      <c r="J231" s="67"/>
      <c r="K231" s="115"/>
      <c r="L231" s="67"/>
      <c r="M231" s="67"/>
      <c r="N231" s="67"/>
      <c r="O231" s="67"/>
      <c r="P231" s="67"/>
      <c r="Q231" s="67"/>
      <c r="R231" s="67"/>
      <c r="S231" s="67"/>
      <c r="T231" s="67"/>
      <c r="X231" s="114"/>
    </row>
    <row r="232" spans="5:24" ht="15.75" customHeight="1">
      <c r="E232" s="113"/>
      <c r="J232" s="67"/>
      <c r="K232" s="115"/>
      <c r="L232" s="67"/>
      <c r="M232" s="67"/>
      <c r="N232" s="67"/>
      <c r="O232" s="67"/>
      <c r="P232" s="67"/>
      <c r="Q232" s="67"/>
      <c r="R232" s="67"/>
      <c r="S232" s="67"/>
      <c r="T232" s="67"/>
      <c r="X232" s="114"/>
    </row>
    <row r="233" spans="5:24" ht="15.75" customHeight="1">
      <c r="E233" s="113"/>
      <c r="J233" s="67"/>
      <c r="K233" s="115"/>
      <c r="L233" s="67"/>
      <c r="M233" s="67"/>
      <c r="N233" s="67"/>
      <c r="O233" s="67"/>
      <c r="P233" s="67"/>
      <c r="Q233" s="67"/>
      <c r="R233" s="67"/>
      <c r="S233" s="67"/>
      <c r="T233" s="67"/>
      <c r="X233" s="114"/>
    </row>
    <row r="234" spans="5:24" ht="15.75" customHeight="1">
      <c r="E234" s="113"/>
      <c r="J234" s="67"/>
      <c r="K234" s="115"/>
      <c r="L234" s="67"/>
      <c r="M234" s="67"/>
      <c r="N234" s="67"/>
      <c r="O234" s="67"/>
      <c r="P234" s="67"/>
      <c r="Q234" s="67"/>
      <c r="R234" s="67"/>
      <c r="S234" s="67"/>
      <c r="T234" s="67"/>
      <c r="X234" s="114"/>
    </row>
    <row r="235" spans="5:24" ht="15.75" customHeight="1">
      <c r="E235" s="113"/>
      <c r="J235" s="67"/>
      <c r="K235" s="115"/>
      <c r="L235" s="67"/>
      <c r="M235" s="67"/>
      <c r="N235" s="67"/>
      <c r="O235" s="67"/>
      <c r="P235" s="67"/>
      <c r="Q235" s="67"/>
      <c r="R235" s="67"/>
      <c r="S235" s="67"/>
      <c r="T235" s="67"/>
      <c r="X235" s="114"/>
    </row>
    <row r="236" spans="5:24" ht="15.75" customHeight="1">
      <c r="E236" s="113"/>
      <c r="J236" s="67"/>
      <c r="K236" s="115"/>
      <c r="L236" s="67"/>
      <c r="M236" s="67"/>
      <c r="N236" s="67"/>
      <c r="O236" s="67"/>
      <c r="P236" s="67"/>
      <c r="Q236" s="67"/>
      <c r="R236" s="67"/>
      <c r="S236" s="67"/>
      <c r="T236" s="67"/>
      <c r="X236" s="114"/>
    </row>
    <row r="237" spans="5:24" ht="15.75" customHeight="1">
      <c r="E237" s="113"/>
      <c r="J237" s="67"/>
      <c r="K237" s="115"/>
      <c r="L237" s="67"/>
      <c r="M237" s="67"/>
      <c r="N237" s="67"/>
      <c r="O237" s="67"/>
      <c r="P237" s="67"/>
      <c r="Q237" s="67"/>
      <c r="R237" s="67"/>
      <c r="S237" s="67"/>
      <c r="T237" s="67"/>
      <c r="X237" s="114"/>
    </row>
    <row r="238" spans="5:24" ht="15.75" customHeight="1">
      <c r="E238" s="113"/>
      <c r="J238" s="67"/>
      <c r="K238" s="115"/>
      <c r="L238" s="67"/>
      <c r="M238" s="67"/>
      <c r="N238" s="67"/>
      <c r="O238" s="67"/>
      <c r="P238" s="67"/>
      <c r="Q238" s="67"/>
      <c r="R238" s="67"/>
      <c r="S238" s="67"/>
      <c r="T238" s="67"/>
      <c r="X238" s="114"/>
    </row>
    <row r="239" spans="5:24" ht="15.75" customHeight="1">
      <c r="E239" s="113"/>
      <c r="J239" s="67"/>
      <c r="K239" s="115"/>
      <c r="L239" s="67"/>
      <c r="M239" s="67"/>
      <c r="N239" s="67"/>
      <c r="O239" s="67"/>
      <c r="P239" s="67"/>
      <c r="Q239" s="67"/>
      <c r="R239" s="67"/>
      <c r="S239" s="67"/>
      <c r="T239" s="67"/>
      <c r="X239" s="114"/>
    </row>
    <row r="240" spans="5:24" ht="15.75" customHeight="1">
      <c r="E240" s="113"/>
      <c r="J240" s="67"/>
      <c r="K240" s="115"/>
      <c r="L240" s="67"/>
      <c r="M240" s="67"/>
      <c r="N240" s="67"/>
      <c r="O240" s="67"/>
      <c r="P240" s="67"/>
      <c r="Q240" s="67"/>
      <c r="R240" s="67"/>
      <c r="S240" s="67"/>
      <c r="T240" s="67"/>
      <c r="X240" s="114"/>
    </row>
    <row r="241" spans="5:24" ht="15.75" customHeight="1">
      <c r="E241" s="113"/>
      <c r="J241" s="67"/>
      <c r="K241" s="115"/>
      <c r="L241" s="67"/>
      <c r="M241" s="67"/>
      <c r="N241" s="67"/>
      <c r="O241" s="67"/>
      <c r="P241" s="67"/>
      <c r="Q241" s="67"/>
      <c r="R241" s="67"/>
      <c r="S241" s="67"/>
      <c r="T241" s="67"/>
      <c r="X241" s="114"/>
    </row>
    <row r="242" spans="5:24" ht="15.75" customHeight="1">
      <c r="E242" s="113"/>
      <c r="J242" s="67"/>
      <c r="K242" s="115"/>
      <c r="L242" s="67"/>
      <c r="M242" s="67"/>
      <c r="N242" s="67"/>
      <c r="O242" s="67"/>
      <c r="P242" s="67"/>
      <c r="Q242" s="67"/>
      <c r="R242" s="67"/>
      <c r="S242" s="67"/>
      <c r="T242" s="67"/>
      <c r="X242" s="114"/>
    </row>
    <row r="243" spans="5:24" ht="15.75" customHeight="1">
      <c r="E243" s="113"/>
      <c r="J243" s="67"/>
      <c r="K243" s="115"/>
      <c r="L243" s="67"/>
      <c r="M243" s="67"/>
      <c r="N243" s="67"/>
      <c r="O243" s="67"/>
      <c r="P243" s="67"/>
      <c r="Q243" s="67"/>
      <c r="R243" s="67"/>
      <c r="S243" s="67"/>
      <c r="T243" s="67"/>
      <c r="X243" s="114"/>
    </row>
    <row r="244" spans="5:24" ht="15.75" customHeight="1">
      <c r="E244" s="113"/>
      <c r="J244" s="67"/>
      <c r="K244" s="115"/>
      <c r="L244" s="67"/>
      <c r="M244" s="67"/>
      <c r="N244" s="67"/>
      <c r="O244" s="67"/>
      <c r="P244" s="67"/>
      <c r="Q244" s="67"/>
      <c r="R244" s="67"/>
      <c r="S244" s="67"/>
      <c r="T244" s="67"/>
      <c r="X244" s="114"/>
    </row>
    <row r="245" spans="5:24" ht="15.75" customHeight="1">
      <c r="E245" s="113"/>
      <c r="J245" s="67"/>
      <c r="K245" s="115"/>
      <c r="L245" s="67"/>
      <c r="M245" s="67"/>
      <c r="N245" s="67"/>
      <c r="O245" s="67"/>
      <c r="P245" s="67"/>
      <c r="Q245" s="67"/>
      <c r="R245" s="67"/>
      <c r="S245" s="67"/>
      <c r="T245" s="67"/>
      <c r="X245" s="114"/>
    </row>
    <row r="246" spans="5:24" ht="15.75" customHeight="1">
      <c r="E246" s="113"/>
      <c r="J246" s="67"/>
      <c r="K246" s="115"/>
      <c r="L246" s="67"/>
      <c r="M246" s="67"/>
      <c r="N246" s="67"/>
      <c r="O246" s="67"/>
      <c r="P246" s="67"/>
      <c r="Q246" s="67"/>
      <c r="R246" s="67"/>
      <c r="S246" s="67"/>
      <c r="T246" s="67"/>
      <c r="X246" s="114"/>
    </row>
    <row r="247" spans="5:24" ht="15.75" customHeight="1">
      <c r="E247" s="113"/>
      <c r="J247" s="67"/>
      <c r="K247" s="115"/>
      <c r="L247" s="67"/>
      <c r="M247" s="67"/>
      <c r="N247" s="67"/>
      <c r="O247" s="67"/>
      <c r="P247" s="67"/>
      <c r="Q247" s="67"/>
      <c r="R247" s="67"/>
      <c r="S247" s="67"/>
      <c r="T247" s="67"/>
      <c r="X247" s="114"/>
    </row>
    <row r="248" spans="5:24" ht="15.75" customHeight="1">
      <c r="E248" s="113"/>
      <c r="J248" s="67"/>
      <c r="K248" s="115"/>
      <c r="L248" s="67"/>
      <c r="M248" s="67"/>
      <c r="N248" s="67"/>
      <c r="O248" s="67"/>
      <c r="P248" s="67"/>
      <c r="Q248" s="67"/>
      <c r="R248" s="67"/>
      <c r="S248" s="67"/>
      <c r="T248" s="67"/>
      <c r="X248" s="114"/>
    </row>
    <row r="249" spans="5:24" ht="15.75" customHeight="1">
      <c r="E249" s="113"/>
      <c r="J249" s="67"/>
      <c r="K249" s="115"/>
      <c r="L249" s="67"/>
      <c r="M249" s="67"/>
      <c r="N249" s="67"/>
      <c r="O249" s="67"/>
      <c r="P249" s="67"/>
      <c r="Q249" s="67"/>
      <c r="R249" s="67"/>
      <c r="S249" s="67"/>
      <c r="T249" s="67"/>
      <c r="X249" s="114"/>
    </row>
    <row r="250" spans="5:24" ht="15.75" customHeight="1">
      <c r="E250" s="113"/>
      <c r="J250" s="67"/>
      <c r="K250" s="115"/>
      <c r="L250" s="67"/>
      <c r="M250" s="67"/>
      <c r="N250" s="67"/>
      <c r="O250" s="67"/>
      <c r="P250" s="67"/>
      <c r="Q250" s="67"/>
      <c r="R250" s="67"/>
      <c r="S250" s="67"/>
      <c r="T250" s="67"/>
      <c r="X250" s="114"/>
    </row>
    <row r="251" spans="5:24" ht="15.75" customHeight="1">
      <c r="E251" s="113"/>
      <c r="J251" s="67"/>
      <c r="K251" s="115"/>
      <c r="L251" s="67"/>
      <c r="M251" s="67"/>
      <c r="N251" s="67"/>
      <c r="O251" s="67"/>
      <c r="P251" s="67"/>
      <c r="Q251" s="67"/>
      <c r="R251" s="67"/>
      <c r="S251" s="67"/>
      <c r="T251" s="67"/>
      <c r="X251" s="114"/>
    </row>
    <row r="252" spans="5:24" ht="15.75" customHeight="1">
      <c r="E252" s="113"/>
      <c r="J252" s="67"/>
      <c r="K252" s="115"/>
      <c r="L252" s="67"/>
      <c r="M252" s="67"/>
      <c r="N252" s="67"/>
      <c r="O252" s="67"/>
      <c r="P252" s="67"/>
      <c r="Q252" s="67"/>
      <c r="R252" s="67"/>
      <c r="S252" s="67"/>
      <c r="T252" s="67"/>
      <c r="X252" s="114"/>
    </row>
    <row r="253" spans="5:24" ht="15.75" customHeight="1">
      <c r="E253" s="113"/>
      <c r="J253" s="67"/>
      <c r="K253" s="115"/>
      <c r="L253" s="67"/>
      <c r="M253" s="67"/>
      <c r="N253" s="67"/>
      <c r="O253" s="67"/>
      <c r="P253" s="67"/>
      <c r="Q253" s="67"/>
      <c r="R253" s="67"/>
      <c r="S253" s="67"/>
      <c r="T253" s="67"/>
      <c r="X253" s="114"/>
    </row>
    <row r="254" spans="5:24" ht="15.75" customHeight="1">
      <c r="E254" s="113"/>
      <c r="J254" s="67"/>
      <c r="K254" s="115"/>
      <c r="L254" s="67"/>
      <c r="M254" s="67"/>
      <c r="N254" s="67"/>
      <c r="O254" s="67"/>
      <c r="P254" s="67"/>
      <c r="Q254" s="67"/>
      <c r="R254" s="67"/>
      <c r="S254" s="67"/>
      <c r="T254" s="67"/>
      <c r="X254" s="114"/>
    </row>
    <row r="255" spans="5:24" ht="15.75" customHeight="1">
      <c r="E255" s="113"/>
      <c r="J255" s="67"/>
      <c r="K255" s="115"/>
      <c r="L255" s="67"/>
      <c r="M255" s="67"/>
      <c r="N255" s="67"/>
      <c r="O255" s="67"/>
      <c r="P255" s="67"/>
      <c r="Q255" s="67"/>
      <c r="R255" s="67"/>
      <c r="S255" s="67"/>
      <c r="T255" s="67"/>
      <c r="X255" s="114"/>
    </row>
    <row r="256" spans="5:24" ht="15.75" customHeight="1">
      <c r="E256" s="113"/>
      <c r="J256" s="67"/>
      <c r="K256" s="115"/>
      <c r="L256" s="67"/>
      <c r="M256" s="67"/>
      <c r="N256" s="67"/>
      <c r="O256" s="67"/>
      <c r="P256" s="67"/>
      <c r="Q256" s="67"/>
      <c r="R256" s="67"/>
      <c r="S256" s="67"/>
      <c r="T256" s="67"/>
      <c r="X256" s="114"/>
    </row>
    <row r="257" spans="5:24" ht="15.75" customHeight="1">
      <c r="E257" s="113"/>
      <c r="J257" s="67"/>
      <c r="K257" s="115"/>
      <c r="L257" s="67"/>
      <c r="M257" s="67"/>
      <c r="N257" s="67"/>
      <c r="O257" s="67"/>
      <c r="P257" s="67"/>
      <c r="Q257" s="67"/>
      <c r="R257" s="67"/>
      <c r="S257" s="67"/>
      <c r="T257" s="67"/>
      <c r="X257" s="114"/>
    </row>
    <row r="258" spans="5:24" ht="15.75" customHeight="1">
      <c r="E258" s="113"/>
      <c r="J258" s="67"/>
      <c r="K258" s="115"/>
      <c r="L258" s="67"/>
      <c r="M258" s="67"/>
      <c r="N258" s="67"/>
      <c r="O258" s="67"/>
      <c r="P258" s="67"/>
      <c r="Q258" s="67"/>
      <c r="R258" s="67"/>
      <c r="S258" s="67"/>
      <c r="T258" s="67"/>
      <c r="X258" s="114"/>
    </row>
    <row r="259" spans="5:24" ht="15.75" customHeight="1">
      <c r="E259" s="113"/>
      <c r="J259" s="67"/>
      <c r="K259" s="115"/>
      <c r="L259" s="67"/>
      <c r="M259" s="67"/>
      <c r="N259" s="67"/>
      <c r="O259" s="67"/>
      <c r="P259" s="67"/>
      <c r="Q259" s="67"/>
      <c r="R259" s="67"/>
      <c r="S259" s="67"/>
      <c r="T259" s="67"/>
      <c r="X259" s="114"/>
    </row>
    <row r="260" spans="5:24" ht="15.75" customHeight="1">
      <c r="E260" s="113"/>
      <c r="J260" s="67"/>
      <c r="K260" s="115"/>
      <c r="L260" s="67"/>
      <c r="M260" s="67"/>
      <c r="N260" s="67"/>
      <c r="O260" s="67"/>
      <c r="P260" s="67"/>
      <c r="Q260" s="67"/>
      <c r="R260" s="67"/>
      <c r="S260" s="67"/>
      <c r="T260" s="67"/>
      <c r="X260" s="114"/>
    </row>
    <row r="261" spans="5:24" ht="15.75" customHeight="1">
      <c r="E261" s="113"/>
      <c r="J261" s="67"/>
      <c r="K261" s="115"/>
      <c r="L261" s="67"/>
      <c r="M261" s="67"/>
      <c r="N261" s="67"/>
      <c r="O261" s="67"/>
      <c r="P261" s="67"/>
      <c r="Q261" s="67"/>
      <c r="R261" s="67"/>
      <c r="S261" s="67"/>
      <c r="T261" s="67"/>
      <c r="X261" s="114"/>
    </row>
    <row r="262" spans="5:24" ht="15.75" customHeight="1">
      <c r="E262" s="113"/>
      <c r="J262" s="67"/>
      <c r="K262" s="115"/>
      <c r="L262" s="67"/>
      <c r="M262" s="67"/>
      <c r="N262" s="67"/>
      <c r="O262" s="67"/>
      <c r="P262" s="67"/>
      <c r="Q262" s="67"/>
      <c r="R262" s="67"/>
      <c r="S262" s="67"/>
      <c r="T262" s="67"/>
      <c r="X262" s="114"/>
    </row>
    <row r="263" spans="5:24" ht="15.75" customHeight="1">
      <c r="E263" s="113"/>
      <c r="J263" s="67"/>
      <c r="K263" s="115"/>
      <c r="L263" s="67"/>
      <c r="M263" s="67"/>
      <c r="N263" s="67"/>
      <c r="O263" s="67"/>
      <c r="P263" s="67"/>
      <c r="Q263" s="67"/>
      <c r="R263" s="67"/>
      <c r="S263" s="67"/>
      <c r="T263" s="67"/>
      <c r="X263" s="114"/>
    </row>
    <row r="264" spans="5:24" ht="15.75" customHeight="1">
      <c r="E264" s="113"/>
      <c r="J264" s="67"/>
      <c r="K264" s="115"/>
      <c r="L264" s="67"/>
      <c r="M264" s="67"/>
      <c r="N264" s="67"/>
      <c r="O264" s="67"/>
      <c r="P264" s="67"/>
      <c r="Q264" s="67"/>
      <c r="R264" s="67"/>
      <c r="S264" s="67"/>
      <c r="T264" s="67"/>
      <c r="X264" s="114"/>
    </row>
    <row r="265" spans="5:24" ht="15.75" customHeight="1">
      <c r="E265" s="113"/>
      <c r="J265" s="67"/>
      <c r="K265" s="115"/>
      <c r="L265" s="67"/>
      <c r="M265" s="67"/>
      <c r="N265" s="67"/>
      <c r="O265" s="67"/>
      <c r="P265" s="67"/>
      <c r="Q265" s="67"/>
      <c r="R265" s="67"/>
      <c r="S265" s="67"/>
      <c r="T265" s="67"/>
      <c r="X265" s="114"/>
    </row>
    <row r="266" spans="5:24" ht="15.75" customHeight="1">
      <c r="E266" s="113"/>
      <c r="J266" s="67"/>
      <c r="K266" s="115"/>
      <c r="L266" s="67"/>
      <c r="M266" s="67"/>
      <c r="N266" s="67"/>
      <c r="O266" s="67"/>
      <c r="P266" s="67"/>
      <c r="Q266" s="67"/>
      <c r="R266" s="67"/>
      <c r="S266" s="67"/>
      <c r="T266" s="67"/>
      <c r="X266" s="114"/>
    </row>
    <row r="267" spans="5:24" ht="15.75" customHeight="1">
      <c r="E267" s="113"/>
      <c r="J267" s="67"/>
      <c r="K267" s="115"/>
      <c r="L267" s="67"/>
      <c r="M267" s="67"/>
      <c r="N267" s="67"/>
      <c r="O267" s="67"/>
      <c r="P267" s="67"/>
      <c r="Q267" s="67"/>
      <c r="R267" s="67"/>
      <c r="S267" s="67"/>
      <c r="T267" s="67"/>
      <c r="X267" s="114"/>
    </row>
    <row r="268" spans="5:24" ht="15.75" customHeight="1">
      <c r="E268" s="113"/>
      <c r="J268" s="67"/>
      <c r="K268" s="115"/>
      <c r="L268" s="67"/>
      <c r="M268" s="67"/>
      <c r="N268" s="67"/>
      <c r="O268" s="67"/>
      <c r="P268" s="67"/>
      <c r="Q268" s="67"/>
      <c r="R268" s="67"/>
      <c r="S268" s="67"/>
      <c r="T268" s="67"/>
      <c r="X268" s="114"/>
    </row>
    <row r="269" spans="5:24" ht="15.75" customHeight="1">
      <c r="E269" s="113"/>
      <c r="J269" s="67"/>
      <c r="K269" s="115"/>
      <c r="L269" s="67"/>
      <c r="M269" s="67"/>
      <c r="N269" s="67"/>
      <c r="O269" s="67"/>
      <c r="P269" s="67"/>
      <c r="Q269" s="67"/>
      <c r="R269" s="67"/>
      <c r="S269" s="67"/>
      <c r="T269" s="67"/>
      <c r="X269" s="114"/>
    </row>
    <row r="270" spans="5:24" ht="15.75" customHeight="1">
      <c r="E270" s="113"/>
      <c r="J270" s="67"/>
      <c r="K270" s="115"/>
      <c r="L270" s="67"/>
      <c r="M270" s="67"/>
      <c r="N270" s="67"/>
      <c r="O270" s="67"/>
      <c r="P270" s="67"/>
      <c r="Q270" s="67"/>
      <c r="R270" s="67"/>
      <c r="S270" s="67"/>
      <c r="T270" s="67"/>
      <c r="X270" s="114"/>
    </row>
    <row r="271" spans="5:24" ht="15.75" customHeight="1">
      <c r="E271" s="113"/>
      <c r="J271" s="67"/>
      <c r="K271" s="115"/>
      <c r="L271" s="67"/>
      <c r="M271" s="67"/>
      <c r="N271" s="67"/>
      <c r="O271" s="67"/>
      <c r="P271" s="67"/>
      <c r="Q271" s="67"/>
      <c r="R271" s="67"/>
      <c r="S271" s="67"/>
      <c r="T271" s="67"/>
      <c r="X271" s="114"/>
    </row>
    <row r="272" spans="5:24" ht="15.75" customHeight="1">
      <c r="E272" s="113"/>
      <c r="J272" s="67"/>
      <c r="K272" s="115"/>
      <c r="L272" s="67"/>
      <c r="M272" s="67"/>
      <c r="N272" s="67"/>
      <c r="O272" s="67"/>
      <c r="P272" s="67"/>
      <c r="Q272" s="67"/>
      <c r="R272" s="67"/>
      <c r="S272" s="67"/>
      <c r="T272" s="67"/>
      <c r="X272" s="114"/>
    </row>
    <row r="273" spans="5:24" ht="15.75" customHeight="1">
      <c r="E273" s="113"/>
      <c r="J273" s="67"/>
      <c r="K273" s="115"/>
      <c r="L273" s="67"/>
      <c r="M273" s="67"/>
      <c r="N273" s="67"/>
      <c r="O273" s="67"/>
      <c r="P273" s="67"/>
      <c r="Q273" s="67"/>
      <c r="R273" s="67"/>
      <c r="S273" s="67"/>
      <c r="T273" s="67"/>
      <c r="X273" s="114"/>
    </row>
    <row r="274" spans="5:24" ht="15.75" customHeight="1">
      <c r="E274" s="113"/>
      <c r="J274" s="67"/>
      <c r="K274" s="115"/>
      <c r="L274" s="67"/>
      <c r="M274" s="67"/>
      <c r="N274" s="67"/>
      <c r="O274" s="67"/>
      <c r="P274" s="67"/>
      <c r="Q274" s="67"/>
      <c r="R274" s="67"/>
      <c r="S274" s="67"/>
      <c r="T274" s="67"/>
      <c r="X274" s="114"/>
    </row>
    <row r="275" spans="5:24" ht="15.75" customHeight="1">
      <c r="E275" s="113"/>
      <c r="J275" s="67"/>
      <c r="K275" s="115"/>
      <c r="L275" s="67"/>
      <c r="M275" s="67"/>
      <c r="N275" s="67"/>
      <c r="O275" s="67"/>
      <c r="P275" s="67"/>
      <c r="Q275" s="67"/>
      <c r="R275" s="67"/>
      <c r="S275" s="67"/>
      <c r="T275" s="67"/>
      <c r="X275" s="114"/>
    </row>
    <row r="276" spans="5:24" ht="15.75" customHeight="1">
      <c r="E276" s="113"/>
      <c r="J276" s="67"/>
      <c r="K276" s="115"/>
      <c r="L276" s="67"/>
      <c r="M276" s="67"/>
      <c r="N276" s="67"/>
      <c r="O276" s="67"/>
      <c r="P276" s="67"/>
      <c r="Q276" s="67"/>
      <c r="R276" s="67"/>
      <c r="S276" s="67"/>
      <c r="T276" s="67"/>
      <c r="X276" s="114"/>
    </row>
    <row r="277" spans="5:24" ht="15.75" customHeight="1">
      <c r="E277" s="113"/>
      <c r="J277" s="67"/>
      <c r="K277" s="115"/>
      <c r="L277" s="67"/>
      <c r="M277" s="67"/>
      <c r="N277" s="67"/>
      <c r="O277" s="67"/>
      <c r="P277" s="67"/>
      <c r="Q277" s="67"/>
      <c r="R277" s="67"/>
      <c r="S277" s="67"/>
      <c r="T277" s="67"/>
      <c r="X277" s="114"/>
    </row>
    <row r="278" spans="5:24" ht="15.75" customHeight="1">
      <c r="E278" s="113"/>
      <c r="J278" s="67"/>
      <c r="K278" s="115"/>
      <c r="L278" s="67"/>
      <c r="M278" s="67"/>
      <c r="N278" s="67"/>
      <c r="O278" s="67"/>
      <c r="P278" s="67"/>
      <c r="Q278" s="67"/>
      <c r="R278" s="67"/>
      <c r="S278" s="67"/>
      <c r="T278" s="67"/>
      <c r="X278" s="114"/>
    </row>
    <row r="279" spans="5:24" ht="15.75" customHeight="1">
      <c r="E279" s="113"/>
      <c r="J279" s="67"/>
      <c r="K279" s="115"/>
      <c r="L279" s="67"/>
      <c r="M279" s="67"/>
      <c r="N279" s="67"/>
      <c r="O279" s="67"/>
      <c r="P279" s="67"/>
      <c r="Q279" s="67"/>
      <c r="R279" s="67"/>
      <c r="S279" s="67"/>
      <c r="T279" s="67"/>
      <c r="X279" s="114"/>
    </row>
    <row r="280" spans="5:24" ht="15.75" customHeight="1">
      <c r="E280" s="113"/>
      <c r="J280" s="67"/>
      <c r="K280" s="115"/>
      <c r="L280" s="67"/>
      <c r="M280" s="67"/>
      <c r="N280" s="67"/>
      <c r="O280" s="67"/>
      <c r="P280" s="67"/>
      <c r="Q280" s="67"/>
      <c r="R280" s="67"/>
      <c r="S280" s="67"/>
      <c r="T280" s="67"/>
      <c r="X280" s="114"/>
    </row>
    <row r="281" spans="5:24" ht="15.75" customHeight="1">
      <c r="E281" s="113"/>
      <c r="J281" s="67"/>
      <c r="K281" s="115"/>
      <c r="L281" s="67"/>
      <c r="M281" s="67"/>
      <c r="N281" s="67"/>
      <c r="O281" s="67"/>
      <c r="P281" s="67"/>
      <c r="Q281" s="67"/>
      <c r="R281" s="67"/>
      <c r="S281" s="67"/>
      <c r="T281" s="67"/>
      <c r="X281" s="114"/>
    </row>
    <row r="282" spans="5:24" ht="15.75" customHeight="1">
      <c r="E282" s="113"/>
      <c r="J282" s="67"/>
      <c r="K282" s="115"/>
      <c r="L282" s="67"/>
      <c r="M282" s="67"/>
      <c r="N282" s="67"/>
      <c r="O282" s="67"/>
      <c r="P282" s="67"/>
      <c r="Q282" s="67"/>
      <c r="R282" s="67"/>
      <c r="S282" s="67"/>
      <c r="T282" s="67"/>
      <c r="X282" s="114"/>
    </row>
    <row r="283" spans="5:24" ht="15.75" customHeight="1">
      <c r="E283" s="113"/>
      <c r="J283" s="67"/>
      <c r="K283" s="115"/>
      <c r="L283" s="67"/>
      <c r="M283" s="67"/>
      <c r="N283" s="67"/>
      <c r="O283" s="67"/>
      <c r="P283" s="67"/>
      <c r="Q283" s="67"/>
      <c r="R283" s="67"/>
      <c r="S283" s="67"/>
      <c r="T283" s="67"/>
      <c r="X283" s="114"/>
    </row>
    <row r="284" spans="5:24" ht="15.75" customHeight="1">
      <c r="E284" s="113"/>
      <c r="J284" s="67"/>
      <c r="K284" s="115"/>
      <c r="L284" s="67"/>
      <c r="M284" s="67"/>
      <c r="N284" s="67"/>
      <c r="O284" s="67"/>
      <c r="P284" s="67"/>
      <c r="Q284" s="67"/>
      <c r="R284" s="67"/>
      <c r="S284" s="67"/>
      <c r="T284" s="67"/>
      <c r="X284" s="114"/>
    </row>
    <row r="285" spans="5:24" ht="15.75" customHeight="1">
      <c r="E285" s="113"/>
      <c r="J285" s="67"/>
      <c r="K285" s="115"/>
      <c r="L285" s="67"/>
      <c r="M285" s="67"/>
      <c r="N285" s="67"/>
      <c r="O285" s="67"/>
      <c r="P285" s="67"/>
      <c r="Q285" s="67"/>
      <c r="R285" s="67"/>
      <c r="S285" s="67"/>
      <c r="T285" s="67"/>
      <c r="X285" s="114"/>
    </row>
    <row r="286" spans="5:24" ht="15.75" customHeight="1">
      <c r="E286" s="113"/>
      <c r="J286" s="67"/>
      <c r="K286" s="115"/>
      <c r="L286" s="67"/>
      <c r="M286" s="67"/>
      <c r="N286" s="67"/>
      <c r="O286" s="67"/>
      <c r="P286" s="67"/>
      <c r="Q286" s="67"/>
      <c r="R286" s="67"/>
      <c r="S286" s="67"/>
      <c r="T286" s="67"/>
      <c r="X286" s="114"/>
    </row>
    <row r="287" spans="5:24" ht="15.75" customHeight="1">
      <c r="E287" s="113"/>
      <c r="J287" s="67"/>
      <c r="K287" s="115"/>
      <c r="L287" s="67"/>
      <c r="M287" s="67"/>
      <c r="N287" s="67"/>
      <c r="O287" s="67"/>
      <c r="P287" s="67"/>
      <c r="Q287" s="67"/>
      <c r="R287" s="67"/>
      <c r="S287" s="67"/>
      <c r="T287" s="67"/>
      <c r="X287" s="114"/>
    </row>
    <row r="288" spans="5:24" ht="15.75" customHeight="1">
      <c r="E288" s="113"/>
      <c r="J288" s="67"/>
      <c r="K288" s="115"/>
      <c r="L288" s="67"/>
      <c r="M288" s="67"/>
      <c r="N288" s="67"/>
      <c r="O288" s="67"/>
      <c r="P288" s="67"/>
      <c r="Q288" s="67"/>
      <c r="R288" s="67"/>
      <c r="S288" s="67"/>
      <c r="T288" s="67"/>
      <c r="X288" s="114"/>
    </row>
    <row r="289" spans="5:24" ht="15.75" customHeight="1">
      <c r="E289" s="113"/>
      <c r="J289" s="67"/>
      <c r="K289" s="115"/>
      <c r="L289" s="67"/>
      <c r="M289" s="67"/>
      <c r="N289" s="67"/>
      <c r="O289" s="67"/>
      <c r="P289" s="67"/>
      <c r="Q289" s="67"/>
      <c r="R289" s="67"/>
      <c r="S289" s="67"/>
      <c r="T289" s="67"/>
      <c r="X289" s="114"/>
    </row>
    <row r="290" spans="5:24" ht="15.75" customHeight="1">
      <c r="E290" s="113"/>
      <c r="J290" s="67"/>
      <c r="K290" s="115"/>
      <c r="L290" s="67"/>
      <c r="M290" s="67"/>
      <c r="N290" s="67"/>
      <c r="O290" s="67"/>
      <c r="P290" s="67"/>
      <c r="Q290" s="67"/>
      <c r="R290" s="67"/>
      <c r="S290" s="67"/>
      <c r="T290" s="67"/>
      <c r="X290" s="114"/>
    </row>
    <row r="291" spans="5:24" ht="15.75" customHeight="1">
      <c r="E291" s="113"/>
      <c r="J291" s="67"/>
      <c r="K291" s="115"/>
      <c r="L291" s="67"/>
      <c r="M291" s="67"/>
      <c r="N291" s="67"/>
      <c r="O291" s="67"/>
      <c r="P291" s="67"/>
      <c r="Q291" s="67"/>
      <c r="R291" s="67"/>
      <c r="S291" s="67"/>
      <c r="T291" s="67"/>
      <c r="X291" s="114"/>
    </row>
    <row r="292" spans="5:24" ht="15.75" customHeight="1">
      <c r="E292" s="113"/>
      <c r="J292" s="67"/>
      <c r="K292" s="115"/>
      <c r="L292" s="67"/>
      <c r="M292" s="67"/>
      <c r="N292" s="67"/>
      <c r="O292" s="67"/>
      <c r="P292" s="67"/>
      <c r="Q292" s="67"/>
      <c r="R292" s="67"/>
      <c r="S292" s="67"/>
      <c r="T292" s="67"/>
      <c r="X292" s="114"/>
    </row>
    <row r="293" spans="5:24" ht="15.75" customHeight="1">
      <c r="E293" s="113"/>
      <c r="J293" s="67"/>
      <c r="K293" s="115"/>
      <c r="L293" s="67"/>
      <c r="M293" s="67"/>
      <c r="N293" s="67"/>
      <c r="O293" s="67"/>
      <c r="P293" s="67"/>
      <c r="Q293" s="67"/>
      <c r="R293" s="67"/>
      <c r="S293" s="67"/>
      <c r="T293" s="67"/>
      <c r="X293" s="114"/>
    </row>
    <row r="294" spans="5:24" ht="15.75" customHeight="1">
      <c r="E294" s="113"/>
      <c r="J294" s="67"/>
      <c r="K294" s="115"/>
      <c r="L294" s="67"/>
      <c r="M294" s="67"/>
      <c r="N294" s="67"/>
      <c r="O294" s="67"/>
      <c r="P294" s="67"/>
      <c r="Q294" s="67"/>
      <c r="R294" s="67"/>
      <c r="S294" s="67"/>
      <c r="T294" s="67"/>
      <c r="X294" s="114"/>
    </row>
    <row r="295" spans="5:24" ht="15.75" customHeight="1">
      <c r="E295" s="113"/>
      <c r="J295" s="67"/>
      <c r="K295" s="115"/>
      <c r="L295" s="67"/>
      <c r="M295" s="67"/>
      <c r="N295" s="67"/>
      <c r="O295" s="67"/>
      <c r="P295" s="67"/>
      <c r="Q295" s="67"/>
      <c r="R295" s="67"/>
      <c r="S295" s="67"/>
      <c r="T295" s="67"/>
      <c r="X295" s="114"/>
    </row>
    <row r="296" spans="5:24" ht="15.75" customHeight="1">
      <c r="E296" s="113"/>
      <c r="J296" s="67"/>
      <c r="K296" s="115"/>
      <c r="L296" s="67"/>
      <c r="M296" s="67"/>
      <c r="N296" s="67"/>
      <c r="O296" s="67"/>
      <c r="P296" s="67"/>
      <c r="Q296" s="67"/>
      <c r="R296" s="67"/>
      <c r="S296" s="67"/>
      <c r="T296" s="67"/>
      <c r="X296" s="114"/>
    </row>
    <row r="297" spans="5:24" ht="15.75" customHeight="1">
      <c r="E297" s="113"/>
      <c r="J297" s="67"/>
      <c r="K297" s="115"/>
      <c r="L297" s="67"/>
      <c r="M297" s="67"/>
      <c r="N297" s="67"/>
      <c r="O297" s="67"/>
      <c r="P297" s="67"/>
      <c r="Q297" s="67"/>
      <c r="R297" s="67"/>
      <c r="S297" s="67"/>
      <c r="T297" s="67"/>
      <c r="X297" s="114"/>
    </row>
    <row r="298" spans="5:24" ht="15.75" customHeight="1">
      <c r="E298" s="113"/>
      <c r="J298" s="67"/>
      <c r="K298" s="115"/>
      <c r="L298" s="67"/>
      <c r="M298" s="67"/>
      <c r="N298" s="67"/>
      <c r="O298" s="67"/>
      <c r="P298" s="67"/>
      <c r="Q298" s="67"/>
      <c r="R298" s="67"/>
      <c r="S298" s="67"/>
      <c r="T298" s="67"/>
      <c r="X298" s="114"/>
    </row>
    <row r="299" spans="5:24" ht="15.75" customHeight="1">
      <c r="E299" s="113"/>
      <c r="J299" s="67"/>
      <c r="K299" s="115"/>
      <c r="L299" s="67"/>
      <c r="M299" s="67"/>
      <c r="N299" s="67"/>
      <c r="O299" s="67"/>
      <c r="P299" s="67"/>
      <c r="Q299" s="67"/>
      <c r="R299" s="67"/>
      <c r="S299" s="67"/>
      <c r="T299" s="67"/>
      <c r="X299" s="114"/>
    </row>
    <row r="300" spans="5:24" ht="15.75" customHeight="1">
      <c r="E300" s="113"/>
      <c r="J300" s="67"/>
      <c r="K300" s="115"/>
      <c r="L300" s="67"/>
      <c r="M300" s="67"/>
      <c r="N300" s="67"/>
      <c r="O300" s="67"/>
      <c r="P300" s="67"/>
      <c r="Q300" s="67"/>
      <c r="R300" s="67"/>
      <c r="S300" s="67"/>
      <c r="T300" s="67"/>
      <c r="X300" s="114"/>
    </row>
    <row r="301" spans="5:24" ht="15.75" customHeight="1">
      <c r="E301" s="113"/>
      <c r="J301" s="67"/>
      <c r="K301" s="115"/>
      <c r="L301" s="67"/>
      <c r="M301" s="67"/>
      <c r="N301" s="67"/>
      <c r="O301" s="67"/>
      <c r="P301" s="67"/>
      <c r="Q301" s="67"/>
      <c r="R301" s="67"/>
      <c r="S301" s="67"/>
      <c r="T301" s="67"/>
      <c r="X301" s="114"/>
    </row>
    <row r="302" spans="5:24" ht="15.75" customHeight="1">
      <c r="E302" s="113"/>
      <c r="J302" s="67"/>
      <c r="K302" s="115"/>
      <c r="L302" s="67"/>
      <c r="M302" s="67"/>
      <c r="N302" s="67"/>
      <c r="O302" s="67"/>
      <c r="P302" s="67"/>
      <c r="Q302" s="67"/>
      <c r="R302" s="67"/>
      <c r="S302" s="67"/>
      <c r="T302" s="67"/>
      <c r="X302" s="114"/>
    </row>
    <row r="303" spans="5:24" ht="15.75" customHeight="1">
      <c r="E303" s="113"/>
      <c r="J303" s="67"/>
      <c r="K303" s="115"/>
      <c r="L303" s="67"/>
      <c r="M303" s="67"/>
      <c r="N303" s="67"/>
      <c r="O303" s="67"/>
      <c r="P303" s="67"/>
      <c r="Q303" s="67"/>
      <c r="R303" s="67"/>
      <c r="S303" s="67"/>
      <c r="T303" s="67"/>
      <c r="X303" s="114"/>
    </row>
    <row r="304" spans="5:24" ht="15.75" customHeight="1">
      <c r="E304" s="113"/>
      <c r="J304" s="67"/>
      <c r="K304" s="115"/>
      <c r="L304" s="67"/>
      <c r="M304" s="67"/>
      <c r="N304" s="67"/>
      <c r="O304" s="67"/>
      <c r="P304" s="67"/>
      <c r="Q304" s="67"/>
      <c r="R304" s="67"/>
      <c r="S304" s="67"/>
      <c r="T304" s="67"/>
      <c r="X304" s="114"/>
    </row>
    <row r="305" spans="5:24" ht="15.75" customHeight="1">
      <c r="E305" s="113"/>
      <c r="J305" s="67"/>
      <c r="K305" s="115"/>
      <c r="L305" s="67"/>
      <c r="M305" s="67"/>
      <c r="N305" s="67"/>
      <c r="O305" s="67"/>
      <c r="P305" s="67"/>
      <c r="Q305" s="67"/>
      <c r="R305" s="67"/>
      <c r="S305" s="67"/>
      <c r="T305" s="67"/>
      <c r="X305" s="114"/>
    </row>
    <row r="306" spans="5:24" ht="15.75" customHeight="1">
      <c r="E306" s="113"/>
      <c r="J306" s="67"/>
      <c r="K306" s="115"/>
      <c r="L306" s="67"/>
      <c r="M306" s="67"/>
      <c r="N306" s="67"/>
      <c r="O306" s="67"/>
      <c r="P306" s="67"/>
      <c r="Q306" s="67"/>
      <c r="R306" s="67"/>
      <c r="S306" s="67"/>
      <c r="T306" s="67"/>
      <c r="X306" s="114"/>
    </row>
    <row r="307" spans="5:24" ht="15.75" customHeight="1">
      <c r="E307" s="113"/>
      <c r="J307" s="67"/>
      <c r="K307" s="115"/>
      <c r="L307" s="67"/>
      <c r="M307" s="67"/>
      <c r="N307" s="67"/>
      <c r="O307" s="67"/>
      <c r="P307" s="67"/>
      <c r="Q307" s="67"/>
      <c r="R307" s="67"/>
      <c r="S307" s="67"/>
      <c r="T307" s="67"/>
      <c r="X307" s="114"/>
    </row>
    <row r="308" spans="5:24" ht="15.75" customHeight="1">
      <c r="E308" s="113"/>
      <c r="J308" s="67"/>
      <c r="K308" s="115"/>
      <c r="L308" s="67"/>
      <c r="M308" s="67"/>
      <c r="N308" s="67"/>
      <c r="O308" s="67"/>
      <c r="P308" s="67"/>
      <c r="Q308" s="67"/>
      <c r="R308" s="67"/>
      <c r="S308" s="67"/>
      <c r="T308" s="67"/>
      <c r="X308" s="114"/>
    </row>
    <row r="309" spans="5:24" ht="15.75" customHeight="1">
      <c r="E309" s="113"/>
      <c r="J309" s="67"/>
      <c r="K309" s="115"/>
      <c r="L309" s="67"/>
      <c r="M309" s="67"/>
      <c r="N309" s="67"/>
      <c r="O309" s="67"/>
      <c r="P309" s="67"/>
      <c r="Q309" s="67"/>
      <c r="R309" s="67"/>
      <c r="S309" s="67"/>
      <c r="T309" s="67"/>
      <c r="X309" s="114"/>
    </row>
    <row r="310" spans="5:24" ht="15.75" customHeight="1">
      <c r="E310" s="113"/>
      <c r="J310" s="67"/>
      <c r="K310" s="115"/>
      <c r="L310" s="67"/>
      <c r="M310" s="67"/>
      <c r="N310" s="67"/>
      <c r="O310" s="67"/>
      <c r="P310" s="67"/>
      <c r="Q310" s="67"/>
      <c r="R310" s="67"/>
      <c r="S310" s="67"/>
      <c r="T310" s="67"/>
      <c r="X310" s="114"/>
    </row>
    <row r="311" spans="5:24" ht="15.75" customHeight="1">
      <c r="E311" s="113"/>
      <c r="J311" s="67"/>
      <c r="K311" s="115"/>
      <c r="L311" s="67"/>
      <c r="M311" s="67"/>
      <c r="N311" s="67"/>
      <c r="O311" s="67"/>
      <c r="P311" s="67"/>
      <c r="Q311" s="67"/>
      <c r="R311" s="67"/>
      <c r="S311" s="67"/>
      <c r="T311" s="67"/>
      <c r="X311" s="114"/>
    </row>
    <row r="312" spans="5:24" ht="15.75" customHeight="1">
      <c r="E312" s="113"/>
      <c r="J312" s="67"/>
      <c r="K312" s="115"/>
      <c r="L312" s="67"/>
      <c r="M312" s="67"/>
      <c r="N312" s="67"/>
      <c r="O312" s="67"/>
      <c r="P312" s="67"/>
      <c r="Q312" s="67"/>
      <c r="R312" s="67"/>
      <c r="S312" s="67"/>
      <c r="T312" s="67"/>
      <c r="X312" s="114"/>
    </row>
    <row r="313" spans="5:24" ht="15.75" customHeight="1">
      <c r="E313" s="113"/>
      <c r="J313" s="67"/>
      <c r="K313" s="115"/>
      <c r="L313" s="67"/>
      <c r="M313" s="67"/>
      <c r="N313" s="67"/>
      <c r="O313" s="67"/>
      <c r="P313" s="67"/>
      <c r="Q313" s="67"/>
      <c r="R313" s="67"/>
      <c r="S313" s="67"/>
      <c r="T313" s="67"/>
      <c r="X313" s="114"/>
    </row>
    <row r="314" spans="5:24" ht="15.75" customHeight="1">
      <c r="E314" s="113"/>
      <c r="J314" s="67"/>
      <c r="K314" s="115"/>
      <c r="L314" s="67"/>
      <c r="M314" s="67"/>
      <c r="N314" s="67"/>
      <c r="O314" s="67"/>
      <c r="P314" s="67"/>
      <c r="Q314" s="67"/>
      <c r="R314" s="67"/>
      <c r="S314" s="67"/>
      <c r="T314" s="67"/>
      <c r="X314" s="114"/>
    </row>
    <row r="315" spans="5:24" ht="15.75" customHeight="1">
      <c r="E315" s="113"/>
      <c r="J315" s="67"/>
      <c r="K315" s="115"/>
      <c r="L315" s="67"/>
      <c r="M315" s="67"/>
      <c r="N315" s="67"/>
      <c r="O315" s="67"/>
      <c r="P315" s="67"/>
      <c r="Q315" s="67"/>
      <c r="R315" s="67"/>
      <c r="S315" s="67"/>
      <c r="T315" s="67"/>
      <c r="X315" s="114"/>
    </row>
    <row r="316" spans="5:24" ht="15.75" customHeight="1">
      <c r="E316" s="113"/>
      <c r="J316" s="67"/>
      <c r="K316" s="115"/>
      <c r="L316" s="67"/>
      <c r="M316" s="67"/>
      <c r="N316" s="67"/>
      <c r="O316" s="67"/>
      <c r="P316" s="67"/>
      <c r="Q316" s="67"/>
      <c r="R316" s="67"/>
      <c r="S316" s="67"/>
      <c r="T316" s="67"/>
      <c r="X316" s="114"/>
    </row>
    <row r="317" spans="5:24" ht="15.75" customHeight="1">
      <c r="E317" s="113"/>
      <c r="J317" s="67"/>
      <c r="K317" s="115"/>
      <c r="L317" s="67"/>
      <c r="M317" s="67"/>
      <c r="N317" s="67"/>
      <c r="O317" s="67"/>
      <c r="P317" s="67"/>
      <c r="Q317" s="67"/>
      <c r="R317" s="67"/>
      <c r="S317" s="67"/>
      <c r="T317" s="67"/>
      <c r="X317" s="114"/>
    </row>
    <row r="318" spans="5:24" ht="15.75" customHeight="1">
      <c r="E318" s="113"/>
      <c r="J318" s="67"/>
      <c r="K318" s="115"/>
      <c r="L318" s="67"/>
      <c r="M318" s="67"/>
      <c r="N318" s="67"/>
      <c r="O318" s="67"/>
      <c r="P318" s="67"/>
      <c r="Q318" s="67"/>
      <c r="R318" s="67"/>
      <c r="S318" s="67"/>
      <c r="T318" s="67"/>
      <c r="X318" s="114"/>
    </row>
    <row r="319" spans="5:24" ht="15.75" customHeight="1">
      <c r="E319" s="113"/>
      <c r="J319" s="67"/>
      <c r="K319" s="115"/>
      <c r="L319" s="67"/>
      <c r="M319" s="67"/>
      <c r="N319" s="67"/>
      <c r="O319" s="67"/>
      <c r="P319" s="67"/>
      <c r="Q319" s="67"/>
      <c r="R319" s="67"/>
      <c r="S319" s="67"/>
      <c r="T319" s="67"/>
      <c r="X319" s="114"/>
    </row>
    <row r="320" spans="5:24" ht="15.75" customHeight="1">
      <c r="E320" s="113"/>
      <c r="J320" s="67"/>
      <c r="K320" s="115"/>
      <c r="L320" s="67"/>
      <c r="M320" s="67"/>
      <c r="N320" s="67"/>
      <c r="O320" s="67"/>
      <c r="P320" s="67"/>
      <c r="Q320" s="67"/>
      <c r="R320" s="67"/>
      <c r="S320" s="67"/>
      <c r="T320" s="67"/>
      <c r="X320" s="114"/>
    </row>
    <row r="321" spans="5:24" ht="15.75" customHeight="1">
      <c r="E321" s="113"/>
      <c r="J321" s="67"/>
      <c r="K321" s="115"/>
      <c r="L321" s="67"/>
      <c r="M321" s="67"/>
      <c r="N321" s="67"/>
      <c r="O321" s="67"/>
      <c r="P321" s="67"/>
      <c r="Q321" s="67"/>
      <c r="R321" s="67"/>
      <c r="S321" s="67"/>
      <c r="T321" s="67"/>
      <c r="X321" s="114"/>
    </row>
    <row r="322" spans="5:24" ht="15.75" customHeight="1">
      <c r="E322" s="113"/>
      <c r="J322" s="67"/>
      <c r="K322" s="115"/>
      <c r="L322" s="67"/>
      <c r="M322" s="67"/>
      <c r="N322" s="67"/>
      <c r="O322" s="67"/>
      <c r="P322" s="67"/>
      <c r="Q322" s="67"/>
      <c r="R322" s="67"/>
      <c r="S322" s="67"/>
      <c r="T322" s="67"/>
      <c r="X322" s="114"/>
    </row>
    <row r="323" spans="5:24" ht="15.75" customHeight="1">
      <c r="E323" s="113"/>
      <c r="J323" s="67"/>
      <c r="K323" s="115"/>
      <c r="L323" s="67"/>
      <c r="M323" s="67"/>
      <c r="N323" s="67"/>
      <c r="O323" s="67"/>
      <c r="P323" s="67"/>
      <c r="Q323" s="67"/>
      <c r="R323" s="67"/>
      <c r="S323" s="67"/>
      <c r="T323" s="67"/>
      <c r="X323" s="114"/>
    </row>
    <row r="324" spans="5:24" ht="15.75" customHeight="1">
      <c r="E324" s="113"/>
      <c r="J324" s="67"/>
      <c r="K324" s="115"/>
      <c r="L324" s="67"/>
      <c r="M324" s="67"/>
      <c r="N324" s="67"/>
      <c r="O324" s="67"/>
      <c r="P324" s="67"/>
      <c r="Q324" s="67"/>
      <c r="R324" s="67"/>
      <c r="S324" s="67"/>
      <c r="T324" s="67"/>
      <c r="X324" s="114"/>
    </row>
    <row r="325" spans="5:24" ht="15.75" customHeight="1">
      <c r="E325" s="113"/>
      <c r="J325" s="67"/>
      <c r="K325" s="115"/>
      <c r="L325" s="67"/>
      <c r="M325" s="67"/>
      <c r="N325" s="67"/>
      <c r="O325" s="67"/>
      <c r="P325" s="67"/>
      <c r="Q325" s="67"/>
      <c r="R325" s="67"/>
      <c r="S325" s="67"/>
      <c r="T325" s="67"/>
      <c r="X325" s="114"/>
    </row>
    <row r="326" spans="5:24" ht="15.75" customHeight="1">
      <c r="E326" s="113"/>
      <c r="J326" s="67"/>
      <c r="K326" s="115"/>
      <c r="L326" s="67"/>
      <c r="M326" s="67"/>
      <c r="N326" s="67"/>
      <c r="O326" s="67"/>
      <c r="P326" s="67"/>
      <c r="Q326" s="67"/>
      <c r="R326" s="67"/>
      <c r="S326" s="67"/>
      <c r="T326" s="67"/>
      <c r="X326" s="114"/>
    </row>
    <row r="327" spans="5:24" ht="15.75" customHeight="1">
      <c r="E327" s="113"/>
      <c r="J327" s="67"/>
      <c r="K327" s="115"/>
      <c r="L327" s="67"/>
      <c r="M327" s="67"/>
      <c r="N327" s="67"/>
      <c r="O327" s="67"/>
      <c r="P327" s="67"/>
      <c r="Q327" s="67"/>
      <c r="R327" s="67"/>
      <c r="S327" s="67"/>
      <c r="T327" s="67"/>
      <c r="X327" s="114"/>
    </row>
    <row r="328" spans="5:24" ht="15.75" customHeight="1">
      <c r="E328" s="113"/>
      <c r="J328" s="67"/>
      <c r="K328" s="115"/>
      <c r="L328" s="67"/>
      <c r="M328" s="67"/>
      <c r="N328" s="67"/>
      <c r="O328" s="67"/>
      <c r="P328" s="67"/>
      <c r="Q328" s="67"/>
      <c r="R328" s="67"/>
      <c r="S328" s="67"/>
      <c r="T328" s="67"/>
      <c r="X328" s="114"/>
    </row>
    <row r="329" spans="5:24" ht="15.75" customHeight="1">
      <c r="E329" s="113"/>
      <c r="J329" s="67"/>
      <c r="K329" s="115"/>
      <c r="L329" s="67"/>
      <c r="M329" s="67"/>
      <c r="N329" s="67"/>
      <c r="O329" s="67"/>
      <c r="P329" s="67"/>
      <c r="Q329" s="67"/>
      <c r="R329" s="67"/>
      <c r="S329" s="67"/>
      <c r="T329" s="67"/>
      <c r="X329" s="114"/>
    </row>
    <row r="330" spans="5:24" ht="15.75" customHeight="1">
      <c r="E330" s="113"/>
      <c r="J330" s="67"/>
      <c r="K330" s="115"/>
      <c r="L330" s="67"/>
      <c r="M330" s="67"/>
      <c r="N330" s="67"/>
      <c r="O330" s="67"/>
      <c r="P330" s="67"/>
      <c r="Q330" s="67"/>
      <c r="R330" s="67"/>
      <c r="S330" s="67"/>
      <c r="T330" s="67"/>
      <c r="X330" s="114"/>
    </row>
    <row r="331" spans="5:24" ht="15.75" customHeight="1">
      <c r="E331" s="113"/>
      <c r="J331" s="67"/>
      <c r="K331" s="115"/>
      <c r="L331" s="67"/>
      <c r="M331" s="67"/>
      <c r="N331" s="67"/>
      <c r="O331" s="67"/>
      <c r="P331" s="67"/>
      <c r="Q331" s="67"/>
      <c r="R331" s="67"/>
      <c r="S331" s="67"/>
      <c r="T331" s="67"/>
      <c r="X331" s="114"/>
    </row>
    <row r="332" spans="5:24" ht="15.75" customHeight="1">
      <c r="E332" s="113"/>
      <c r="J332" s="67"/>
      <c r="K332" s="115"/>
      <c r="L332" s="67"/>
      <c r="M332" s="67"/>
      <c r="N332" s="67"/>
      <c r="O332" s="67"/>
      <c r="P332" s="67"/>
      <c r="Q332" s="67"/>
      <c r="R332" s="67"/>
      <c r="S332" s="67"/>
      <c r="T332" s="67"/>
      <c r="X332" s="114"/>
    </row>
    <row r="333" spans="5:24" ht="15.75" customHeight="1">
      <c r="E333" s="113"/>
      <c r="J333" s="67"/>
      <c r="K333" s="115"/>
      <c r="L333" s="67"/>
      <c r="M333" s="67"/>
      <c r="N333" s="67"/>
      <c r="O333" s="67"/>
      <c r="P333" s="67"/>
      <c r="Q333" s="67"/>
      <c r="R333" s="67"/>
      <c r="S333" s="67"/>
      <c r="T333" s="67"/>
      <c r="X333" s="114"/>
    </row>
    <row r="334" spans="5:24" ht="15.75" customHeight="1">
      <c r="E334" s="113"/>
      <c r="J334" s="67"/>
      <c r="K334" s="115"/>
      <c r="L334" s="67"/>
      <c r="M334" s="67"/>
      <c r="N334" s="67"/>
      <c r="O334" s="67"/>
      <c r="P334" s="67"/>
      <c r="Q334" s="67"/>
      <c r="R334" s="67"/>
      <c r="S334" s="67"/>
      <c r="T334" s="67"/>
      <c r="X334" s="114"/>
    </row>
    <row r="335" spans="5:24" ht="15.75" customHeight="1">
      <c r="E335" s="113"/>
      <c r="J335" s="67"/>
      <c r="K335" s="115"/>
      <c r="L335" s="67"/>
      <c r="M335" s="67"/>
      <c r="N335" s="67"/>
      <c r="O335" s="67"/>
      <c r="P335" s="67"/>
      <c r="Q335" s="67"/>
      <c r="R335" s="67"/>
      <c r="S335" s="67"/>
      <c r="T335" s="67"/>
      <c r="X335" s="114"/>
    </row>
    <row r="336" spans="5:24" ht="15.75" customHeight="1">
      <c r="E336" s="113"/>
      <c r="J336" s="67"/>
      <c r="K336" s="115"/>
      <c r="L336" s="67"/>
      <c r="M336" s="67"/>
      <c r="N336" s="67"/>
      <c r="O336" s="67"/>
      <c r="P336" s="67"/>
      <c r="Q336" s="67"/>
      <c r="R336" s="67"/>
      <c r="S336" s="67"/>
      <c r="T336" s="67"/>
      <c r="X336" s="114"/>
    </row>
    <row r="337" spans="5:24" ht="15.75" customHeight="1">
      <c r="E337" s="113"/>
      <c r="J337" s="67"/>
      <c r="K337" s="115"/>
      <c r="L337" s="67"/>
      <c r="M337" s="67"/>
      <c r="N337" s="67"/>
      <c r="O337" s="67"/>
      <c r="P337" s="67"/>
      <c r="Q337" s="67"/>
      <c r="R337" s="67"/>
      <c r="S337" s="67"/>
      <c r="T337" s="67"/>
      <c r="X337" s="114"/>
    </row>
    <row r="338" spans="5:24" ht="15.75" customHeight="1">
      <c r="E338" s="113"/>
      <c r="J338" s="67"/>
      <c r="K338" s="115"/>
      <c r="L338" s="67"/>
      <c r="M338" s="67"/>
      <c r="N338" s="67"/>
      <c r="O338" s="67"/>
      <c r="P338" s="67"/>
      <c r="Q338" s="67"/>
      <c r="R338" s="67"/>
      <c r="S338" s="67"/>
      <c r="T338" s="67"/>
      <c r="X338" s="114"/>
    </row>
    <row r="339" spans="5:24" ht="15.75" customHeight="1">
      <c r="E339" s="113"/>
      <c r="J339" s="67"/>
      <c r="K339" s="115"/>
      <c r="L339" s="67"/>
      <c r="M339" s="67"/>
      <c r="N339" s="67"/>
      <c r="O339" s="67"/>
      <c r="P339" s="67"/>
      <c r="Q339" s="67"/>
      <c r="R339" s="67"/>
      <c r="S339" s="67"/>
      <c r="T339" s="67"/>
      <c r="X339" s="114"/>
    </row>
    <row r="340" spans="5:24" ht="15.75" customHeight="1">
      <c r="E340" s="113"/>
      <c r="J340" s="67"/>
      <c r="K340" s="115"/>
      <c r="L340" s="67"/>
      <c r="M340" s="67"/>
      <c r="N340" s="67"/>
      <c r="O340" s="67"/>
      <c r="P340" s="67"/>
      <c r="Q340" s="67"/>
      <c r="R340" s="67"/>
      <c r="S340" s="67"/>
      <c r="T340" s="67"/>
      <c r="X340" s="114"/>
    </row>
    <row r="341" spans="5:24" ht="15.75" customHeight="1">
      <c r="E341" s="113"/>
      <c r="J341" s="67"/>
      <c r="K341" s="115"/>
      <c r="L341" s="67"/>
      <c r="M341" s="67"/>
      <c r="N341" s="67"/>
      <c r="O341" s="67"/>
      <c r="P341" s="67"/>
      <c r="Q341" s="67"/>
      <c r="R341" s="67"/>
      <c r="S341" s="67"/>
      <c r="T341" s="67"/>
      <c r="X341" s="114"/>
    </row>
    <row r="342" spans="5:24" ht="15.75" customHeight="1">
      <c r="E342" s="113"/>
      <c r="J342" s="67"/>
      <c r="K342" s="115"/>
      <c r="L342" s="67"/>
      <c r="M342" s="67"/>
      <c r="N342" s="67"/>
      <c r="O342" s="67"/>
      <c r="P342" s="67"/>
      <c r="Q342" s="67"/>
      <c r="R342" s="67"/>
      <c r="S342" s="67"/>
      <c r="T342" s="67"/>
      <c r="X342" s="114"/>
    </row>
    <row r="343" spans="5:24" ht="15.75" customHeight="1">
      <c r="E343" s="113"/>
      <c r="J343" s="67"/>
      <c r="K343" s="115"/>
      <c r="L343" s="67"/>
      <c r="M343" s="67"/>
      <c r="N343" s="67"/>
      <c r="O343" s="67"/>
      <c r="P343" s="67"/>
      <c r="Q343" s="67"/>
      <c r="R343" s="67"/>
      <c r="S343" s="67"/>
      <c r="T343" s="67"/>
      <c r="X343" s="114"/>
    </row>
    <row r="344" spans="5:24" ht="15.75" customHeight="1">
      <c r="E344" s="113"/>
      <c r="J344" s="67"/>
      <c r="K344" s="115"/>
      <c r="L344" s="67"/>
      <c r="M344" s="67"/>
      <c r="N344" s="67"/>
      <c r="O344" s="67"/>
      <c r="P344" s="67"/>
      <c r="Q344" s="67"/>
      <c r="R344" s="67"/>
      <c r="S344" s="67"/>
      <c r="T344" s="67"/>
      <c r="X344" s="114"/>
    </row>
    <row r="345" spans="5:24" ht="15.75" customHeight="1">
      <c r="E345" s="113"/>
      <c r="J345" s="67"/>
      <c r="K345" s="115"/>
      <c r="L345" s="67"/>
      <c r="M345" s="67"/>
      <c r="N345" s="67"/>
      <c r="O345" s="67"/>
      <c r="P345" s="67"/>
      <c r="Q345" s="67"/>
      <c r="R345" s="67"/>
      <c r="S345" s="67"/>
      <c r="T345" s="67"/>
      <c r="X345" s="114"/>
    </row>
    <row r="346" spans="5:24" ht="15.75" customHeight="1">
      <c r="E346" s="113"/>
      <c r="J346" s="67"/>
      <c r="K346" s="115"/>
      <c r="L346" s="67"/>
      <c r="M346" s="67"/>
      <c r="N346" s="67"/>
      <c r="O346" s="67"/>
      <c r="P346" s="67"/>
      <c r="Q346" s="67"/>
      <c r="R346" s="67"/>
      <c r="S346" s="67"/>
      <c r="T346" s="67"/>
      <c r="X346" s="114"/>
    </row>
    <row r="347" spans="5:24" ht="15.75" customHeight="1">
      <c r="E347" s="113"/>
      <c r="J347" s="67"/>
      <c r="K347" s="115"/>
      <c r="L347" s="67"/>
      <c r="M347" s="67"/>
      <c r="N347" s="67"/>
      <c r="O347" s="67"/>
      <c r="P347" s="67"/>
      <c r="Q347" s="67"/>
      <c r="R347" s="67"/>
      <c r="S347" s="67"/>
      <c r="T347" s="67"/>
      <c r="X347" s="114"/>
    </row>
    <row r="348" spans="5:24" ht="15.75" customHeight="1">
      <c r="E348" s="113"/>
      <c r="J348" s="67"/>
      <c r="K348" s="115"/>
      <c r="L348" s="67"/>
      <c r="M348" s="67"/>
      <c r="N348" s="67"/>
      <c r="O348" s="67"/>
      <c r="P348" s="67"/>
      <c r="Q348" s="67"/>
      <c r="R348" s="67"/>
      <c r="S348" s="67"/>
      <c r="T348" s="67"/>
      <c r="X348" s="114"/>
    </row>
    <row r="349" spans="5:24" ht="15.75" customHeight="1">
      <c r="E349" s="113"/>
      <c r="J349" s="67"/>
      <c r="K349" s="115"/>
      <c r="L349" s="67"/>
      <c r="M349" s="67"/>
      <c r="N349" s="67"/>
      <c r="O349" s="67"/>
      <c r="P349" s="67"/>
      <c r="Q349" s="67"/>
      <c r="R349" s="67"/>
      <c r="S349" s="67"/>
      <c r="T349" s="67"/>
      <c r="X349" s="114"/>
    </row>
    <row r="350" spans="5:24" ht="15.75" customHeight="1">
      <c r="E350" s="113"/>
      <c r="J350" s="67"/>
      <c r="K350" s="115"/>
      <c r="L350" s="67"/>
      <c r="M350" s="67"/>
      <c r="N350" s="67"/>
      <c r="O350" s="67"/>
      <c r="P350" s="67"/>
      <c r="Q350" s="67"/>
      <c r="R350" s="67"/>
      <c r="S350" s="67"/>
      <c r="T350" s="67"/>
      <c r="X350" s="114"/>
    </row>
    <row r="351" spans="5:24" ht="15.75" customHeight="1">
      <c r="E351" s="113"/>
      <c r="J351" s="67"/>
      <c r="K351" s="115"/>
      <c r="L351" s="67"/>
      <c r="M351" s="67"/>
      <c r="N351" s="67"/>
      <c r="O351" s="67"/>
      <c r="P351" s="67"/>
      <c r="Q351" s="67"/>
      <c r="R351" s="67"/>
      <c r="S351" s="67"/>
      <c r="T351" s="67"/>
      <c r="X351" s="114"/>
    </row>
    <row r="352" spans="5:24" ht="15.75" customHeight="1">
      <c r="E352" s="113"/>
      <c r="J352" s="67"/>
      <c r="K352" s="115"/>
      <c r="L352" s="67"/>
      <c r="M352" s="67"/>
      <c r="N352" s="67"/>
      <c r="O352" s="67"/>
      <c r="P352" s="67"/>
      <c r="Q352" s="67"/>
      <c r="R352" s="67"/>
      <c r="S352" s="67"/>
      <c r="T352" s="67"/>
      <c r="X352" s="114"/>
    </row>
    <row r="353" spans="5:24" ht="15.75" customHeight="1">
      <c r="E353" s="113"/>
      <c r="J353" s="67"/>
      <c r="K353" s="115"/>
      <c r="L353" s="67"/>
      <c r="M353" s="67"/>
      <c r="N353" s="67"/>
      <c r="O353" s="67"/>
      <c r="P353" s="67"/>
      <c r="Q353" s="67"/>
      <c r="R353" s="67"/>
      <c r="S353" s="67"/>
      <c r="T353" s="67"/>
      <c r="X353" s="114"/>
    </row>
    <row r="354" spans="5:24" ht="15.75" customHeight="1">
      <c r="E354" s="113"/>
      <c r="J354" s="67"/>
      <c r="K354" s="115"/>
      <c r="L354" s="67"/>
      <c r="M354" s="67"/>
      <c r="N354" s="67"/>
      <c r="O354" s="67"/>
      <c r="P354" s="67"/>
      <c r="Q354" s="67"/>
      <c r="R354" s="67"/>
      <c r="S354" s="67"/>
      <c r="T354" s="67"/>
      <c r="X354" s="114"/>
    </row>
    <row r="355" spans="5:24" ht="15.75" customHeight="1">
      <c r="E355" s="113"/>
      <c r="J355" s="67"/>
      <c r="K355" s="115"/>
      <c r="L355" s="67"/>
      <c r="M355" s="67"/>
      <c r="N355" s="67"/>
      <c r="O355" s="67"/>
      <c r="P355" s="67"/>
      <c r="Q355" s="67"/>
      <c r="R355" s="67"/>
      <c r="S355" s="67"/>
      <c r="T355" s="67"/>
      <c r="X355" s="114"/>
    </row>
    <row r="356" spans="5:24" ht="15.75" customHeight="1">
      <c r="E356" s="113"/>
      <c r="J356" s="67"/>
      <c r="K356" s="115"/>
      <c r="L356" s="67"/>
      <c r="M356" s="67"/>
      <c r="N356" s="67"/>
      <c r="O356" s="67"/>
      <c r="P356" s="67"/>
      <c r="Q356" s="67"/>
      <c r="R356" s="67"/>
      <c r="S356" s="67"/>
      <c r="T356" s="67"/>
      <c r="X356" s="114"/>
    </row>
    <row r="357" spans="5:24" ht="15.75" customHeight="1">
      <c r="E357" s="113"/>
      <c r="J357" s="67"/>
      <c r="K357" s="115"/>
      <c r="L357" s="67"/>
      <c r="M357" s="67"/>
      <c r="N357" s="67"/>
      <c r="O357" s="67"/>
      <c r="P357" s="67"/>
      <c r="Q357" s="67"/>
      <c r="R357" s="67"/>
      <c r="S357" s="67"/>
      <c r="T357" s="67"/>
      <c r="X357" s="114"/>
    </row>
    <row r="358" spans="5:24" ht="15.75" customHeight="1">
      <c r="E358" s="113"/>
      <c r="J358" s="67"/>
      <c r="K358" s="115"/>
      <c r="L358" s="67"/>
      <c r="M358" s="67"/>
      <c r="N358" s="67"/>
      <c r="O358" s="67"/>
      <c r="P358" s="67"/>
      <c r="Q358" s="67"/>
      <c r="R358" s="67"/>
      <c r="S358" s="67"/>
      <c r="T358" s="67"/>
      <c r="X358" s="114"/>
    </row>
    <row r="359" spans="5:24" ht="15.75" customHeight="1">
      <c r="E359" s="113"/>
      <c r="J359" s="67"/>
      <c r="K359" s="115"/>
      <c r="L359" s="67"/>
      <c r="M359" s="67"/>
      <c r="N359" s="67"/>
      <c r="O359" s="67"/>
      <c r="P359" s="67"/>
      <c r="Q359" s="67"/>
      <c r="R359" s="67"/>
      <c r="S359" s="67"/>
      <c r="T359" s="67"/>
      <c r="X359" s="114"/>
    </row>
    <row r="360" spans="5:24" ht="15.75" customHeight="1">
      <c r="E360" s="113"/>
      <c r="J360" s="67"/>
      <c r="K360" s="115"/>
      <c r="L360" s="67"/>
      <c r="M360" s="67"/>
      <c r="N360" s="67"/>
      <c r="O360" s="67"/>
      <c r="P360" s="67"/>
      <c r="Q360" s="67"/>
      <c r="R360" s="67"/>
      <c r="S360" s="67"/>
      <c r="T360" s="67"/>
      <c r="X360" s="114"/>
    </row>
    <row r="361" spans="5:24" ht="15.75" customHeight="1">
      <c r="E361" s="113"/>
      <c r="J361" s="67"/>
      <c r="K361" s="115"/>
      <c r="L361" s="67"/>
      <c r="M361" s="67"/>
      <c r="N361" s="67"/>
      <c r="O361" s="67"/>
      <c r="P361" s="67"/>
      <c r="Q361" s="67"/>
      <c r="R361" s="67"/>
      <c r="S361" s="67"/>
      <c r="T361" s="67"/>
      <c r="X361" s="114"/>
    </row>
    <row r="362" spans="5:24" ht="15.75" customHeight="1">
      <c r="E362" s="113"/>
      <c r="J362" s="67"/>
      <c r="K362" s="115"/>
      <c r="L362" s="67"/>
      <c r="M362" s="67"/>
      <c r="N362" s="67"/>
      <c r="O362" s="67"/>
      <c r="P362" s="67"/>
      <c r="Q362" s="67"/>
      <c r="R362" s="67"/>
      <c r="S362" s="67"/>
      <c r="T362" s="67"/>
      <c r="X362" s="114"/>
    </row>
    <row r="363" spans="5:24" ht="15.75" customHeight="1">
      <c r="E363" s="113"/>
      <c r="J363" s="67"/>
      <c r="K363" s="115"/>
      <c r="L363" s="67"/>
      <c r="M363" s="67"/>
      <c r="N363" s="67"/>
      <c r="O363" s="67"/>
      <c r="P363" s="67"/>
      <c r="Q363" s="67"/>
      <c r="R363" s="67"/>
      <c r="S363" s="67"/>
      <c r="T363" s="67"/>
      <c r="X363" s="114"/>
    </row>
    <row r="364" spans="5:24" ht="15.75" customHeight="1">
      <c r="E364" s="113"/>
      <c r="J364" s="67"/>
      <c r="K364" s="115"/>
      <c r="L364" s="67"/>
      <c r="M364" s="67"/>
      <c r="N364" s="67"/>
      <c r="O364" s="67"/>
      <c r="P364" s="67"/>
      <c r="Q364" s="67"/>
      <c r="R364" s="67"/>
      <c r="S364" s="67"/>
      <c r="T364" s="67"/>
      <c r="X364" s="114"/>
    </row>
    <row r="365" spans="5:24" ht="15.75" customHeight="1">
      <c r="E365" s="113"/>
      <c r="J365" s="67"/>
      <c r="K365" s="115"/>
      <c r="L365" s="67"/>
      <c r="M365" s="67"/>
      <c r="N365" s="67"/>
      <c r="O365" s="67"/>
      <c r="P365" s="67"/>
      <c r="Q365" s="67"/>
      <c r="R365" s="67"/>
      <c r="S365" s="67"/>
      <c r="T365" s="67"/>
      <c r="X365" s="114"/>
    </row>
    <row r="366" spans="5:24" ht="15.75" customHeight="1">
      <c r="E366" s="113"/>
      <c r="J366" s="67"/>
      <c r="K366" s="115"/>
      <c r="L366" s="67"/>
      <c r="M366" s="67"/>
      <c r="N366" s="67"/>
      <c r="O366" s="67"/>
      <c r="P366" s="67"/>
      <c r="Q366" s="67"/>
      <c r="R366" s="67"/>
      <c r="S366" s="67"/>
      <c r="T366" s="67"/>
      <c r="X366" s="114"/>
    </row>
    <row r="367" spans="5:24" ht="15.75" customHeight="1">
      <c r="E367" s="113"/>
      <c r="J367" s="67"/>
      <c r="K367" s="115"/>
      <c r="L367" s="67"/>
      <c r="M367" s="67"/>
      <c r="N367" s="67"/>
      <c r="O367" s="67"/>
      <c r="P367" s="67"/>
      <c r="Q367" s="67"/>
      <c r="R367" s="67"/>
      <c r="S367" s="67"/>
      <c r="T367" s="67"/>
      <c r="X367" s="114"/>
    </row>
    <row r="368" spans="5:24" ht="15.75" customHeight="1">
      <c r="E368" s="113"/>
      <c r="J368" s="67"/>
      <c r="K368" s="115"/>
      <c r="L368" s="67"/>
      <c r="M368" s="67"/>
      <c r="N368" s="67"/>
      <c r="O368" s="67"/>
      <c r="P368" s="67"/>
      <c r="Q368" s="67"/>
      <c r="R368" s="67"/>
      <c r="S368" s="67"/>
      <c r="T368" s="67"/>
      <c r="X368" s="114"/>
    </row>
    <row r="369" spans="5:24" ht="15.75" customHeight="1">
      <c r="E369" s="113"/>
      <c r="J369" s="67"/>
      <c r="K369" s="115"/>
      <c r="L369" s="67"/>
      <c r="M369" s="67"/>
      <c r="N369" s="67"/>
      <c r="O369" s="67"/>
      <c r="P369" s="67"/>
      <c r="Q369" s="67"/>
      <c r="R369" s="67"/>
      <c r="S369" s="67"/>
      <c r="T369" s="67"/>
      <c r="X369" s="114"/>
    </row>
    <row r="370" spans="5:24" ht="15.75" customHeight="1">
      <c r="E370" s="113"/>
      <c r="J370" s="67"/>
      <c r="K370" s="115"/>
      <c r="L370" s="67"/>
      <c r="M370" s="67"/>
      <c r="N370" s="67"/>
      <c r="O370" s="67"/>
      <c r="P370" s="67"/>
      <c r="Q370" s="67"/>
      <c r="R370" s="67"/>
      <c r="S370" s="67"/>
      <c r="T370" s="67"/>
      <c r="X370" s="114"/>
    </row>
    <row r="371" spans="5:24" ht="15.75" customHeight="1">
      <c r="E371" s="113"/>
      <c r="J371" s="67"/>
      <c r="K371" s="115"/>
      <c r="L371" s="67"/>
      <c r="M371" s="67"/>
      <c r="N371" s="67"/>
      <c r="O371" s="67"/>
      <c r="P371" s="67"/>
      <c r="Q371" s="67"/>
      <c r="R371" s="67"/>
      <c r="S371" s="67"/>
      <c r="T371" s="67"/>
      <c r="X371" s="114"/>
    </row>
    <row r="372" spans="5:24" ht="15.75" customHeight="1">
      <c r="E372" s="113"/>
      <c r="J372" s="67"/>
      <c r="K372" s="115"/>
      <c r="L372" s="67"/>
      <c r="M372" s="67"/>
      <c r="N372" s="67"/>
      <c r="O372" s="67"/>
      <c r="P372" s="67"/>
      <c r="Q372" s="67"/>
      <c r="R372" s="67"/>
      <c r="S372" s="67"/>
      <c r="T372" s="67"/>
      <c r="X372" s="114"/>
    </row>
    <row r="373" spans="5:24" ht="15.75" customHeight="1">
      <c r="E373" s="113"/>
      <c r="J373" s="67"/>
      <c r="K373" s="115"/>
      <c r="L373" s="67"/>
      <c r="M373" s="67"/>
      <c r="N373" s="67"/>
      <c r="O373" s="67"/>
      <c r="P373" s="67"/>
      <c r="Q373" s="67"/>
      <c r="R373" s="67"/>
      <c r="S373" s="67"/>
      <c r="T373" s="67"/>
      <c r="X373" s="114"/>
    </row>
    <row r="374" spans="5:24" ht="15.75" customHeight="1">
      <c r="E374" s="113"/>
      <c r="J374" s="67"/>
      <c r="K374" s="115"/>
      <c r="L374" s="67"/>
      <c r="M374" s="67"/>
      <c r="N374" s="67"/>
      <c r="O374" s="67"/>
      <c r="P374" s="67"/>
      <c r="Q374" s="67"/>
      <c r="R374" s="67"/>
      <c r="S374" s="67"/>
      <c r="T374" s="67"/>
      <c r="X374" s="114"/>
    </row>
    <row r="375" spans="5:24" ht="15.75" customHeight="1">
      <c r="E375" s="113"/>
      <c r="J375" s="67"/>
      <c r="K375" s="115"/>
      <c r="L375" s="67"/>
      <c r="M375" s="67"/>
      <c r="N375" s="67"/>
      <c r="O375" s="67"/>
      <c r="P375" s="67"/>
      <c r="Q375" s="67"/>
      <c r="R375" s="67"/>
      <c r="S375" s="67"/>
      <c r="T375" s="67"/>
      <c r="X375" s="114"/>
    </row>
    <row r="376" spans="5:24" ht="15.75" customHeight="1">
      <c r="E376" s="113"/>
      <c r="J376" s="67"/>
      <c r="K376" s="115"/>
      <c r="L376" s="67"/>
      <c r="M376" s="67"/>
      <c r="N376" s="67"/>
      <c r="O376" s="67"/>
      <c r="P376" s="67"/>
      <c r="Q376" s="67"/>
      <c r="R376" s="67"/>
      <c r="S376" s="67"/>
      <c r="T376" s="67"/>
      <c r="X376" s="114"/>
    </row>
    <row r="377" spans="5:24" ht="15.75" customHeight="1">
      <c r="E377" s="113"/>
      <c r="J377" s="67"/>
      <c r="K377" s="115"/>
      <c r="L377" s="67"/>
      <c r="M377" s="67"/>
      <c r="N377" s="67"/>
      <c r="O377" s="67"/>
      <c r="P377" s="67"/>
      <c r="Q377" s="67"/>
      <c r="R377" s="67"/>
      <c r="S377" s="67"/>
      <c r="T377" s="67"/>
      <c r="X377" s="114"/>
    </row>
    <row r="378" spans="5:24" ht="15.75" customHeight="1">
      <c r="E378" s="113"/>
      <c r="J378" s="67"/>
      <c r="K378" s="115"/>
      <c r="L378" s="67"/>
      <c r="M378" s="67"/>
      <c r="N378" s="67"/>
      <c r="O378" s="67"/>
      <c r="P378" s="67"/>
      <c r="Q378" s="67"/>
      <c r="R378" s="67"/>
      <c r="S378" s="67"/>
      <c r="T378" s="67"/>
      <c r="X378" s="114"/>
    </row>
    <row r="379" spans="5:24" ht="15.75" customHeight="1">
      <c r="E379" s="113"/>
      <c r="J379" s="67"/>
      <c r="K379" s="115"/>
      <c r="L379" s="67"/>
      <c r="M379" s="67"/>
      <c r="N379" s="67"/>
      <c r="O379" s="67"/>
      <c r="P379" s="67"/>
      <c r="Q379" s="67"/>
      <c r="R379" s="67"/>
      <c r="S379" s="67"/>
      <c r="T379" s="67"/>
      <c r="X379" s="114"/>
    </row>
    <row r="380" spans="5:24" ht="15.75" customHeight="1">
      <c r="E380" s="113"/>
      <c r="J380" s="67"/>
      <c r="K380" s="115"/>
      <c r="L380" s="67"/>
      <c r="M380" s="67"/>
      <c r="N380" s="67"/>
      <c r="O380" s="67"/>
      <c r="P380" s="67"/>
      <c r="Q380" s="67"/>
      <c r="R380" s="67"/>
      <c r="S380" s="67"/>
      <c r="T380" s="67"/>
      <c r="X380" s="114"/>
    </row>
    <row r="381" spans="5:24" ht="15.75" customHeight="1">
      <c r="E381" s="113"/>
      <c r="J381" s="67"/>
      <c r="K381" s="115"/>
      <c r="L381" s="67"/>
      <c r="M381" s="67"/>
      <c r="N381" s="67"/>
      <c r="O381" s="67"/>
      <c r="P381" s="67"/>
      <c r="Q381" s="67"/>
      <c r="R381" s="67"/>
      <c r="S381" s="67"/>
      <c r="T381" s="67"/>
      <c r="X381" s="114"/>
    </row>
    <row r="382" spans="5:24" ht="15.75" customHeight="1">
      <c r="E382" s="113"/>
      <c r="J382" s="67"/>
      <c r="K382" s="115"/>
      <c r="L382" s="67"/>
      <c r="M382" s="67"/>
      <c r="N382" s="67"/>
      <c r="O382" s="67"/>
      <c r="P382" s="67"/>
      <c r="Q382" s="67"/>
      <c r="R382" s="67"/>
      <c r="S382" s="67"/>
      <c r="T382" s="67"/>
      <c r="X382" s="114"/>
    </row>
    <row r="383" spans="5:24" ht="15.75" customHeight="1">
      <c r="E383" s="113"/>
      <c r="J383" s="67"/>
      <c r="K383" s="115"/>
      <c r="L383" s="67"/>
      <c r="M383" s="67"/>
      <c r="N383" s="67"/>
      <c r="O383" s="67"/>
      <c r="P383" s="67"/>
      <c r="Q383" s="67"/>
      <c r="R383" s="67"/>
      <c r="S383" s="67"/>
      <c r="T383" s="67"/>
      <c r="X383" s="114"/>
    </row>
    <row r="384" spans="5:24" ht="15.75" customHeight="1">
      <c r="E384" s="113"/>
      <c r="J384" s="67"/>
      <c r="K384" s="115"/>
      <c r="L384" s="67"/>
      <c r="M384" s="67"/>
      <c r="N384" s="67"/>
      <c r="O384" s="67"/>
      <c r="P384" s="67"/>
      <c r="Q384" s="67"/>
      <c r="R384" s="67"/>
      <c r="S384" s="67"/>
      <c r="T384" s="67"/>
      <c r="X384" s="114"/>
    </row>
    <row r="385" spans="5:24" ht="15.75" customHeight="1">
      <c r="E385" s="113"/>
      <c r="J385" s="67"/>
      <c r="K385" s="115"/>
      <c r="L385" s="67"/>
      <c r="M385" s="67"/>
      <c r="N385" s="67"/>
      <c r="O385" s="67"/>
      <c r="P385" s="67"/>
      <c r="Q385" s="67"/>
      <c r="R385" s="67"/>
      <c r="S385" s="67"/>
      <c r="T385" s="67"/>
      <c r="X385" s="114"/>
    </row>
    <row r="386" spans="5:24" ht="15.75" customHeight="1">
      <c r="E386" s="113"/>
      <c r="J386" s="67"/>
      <c r="K386" s="115"/>
      <c r="L386" s="67"/>
      <c r="M386" s="67"/>
      <c r="N386" s="67"/>
      <c r="O386" s="67"/>
      <c r="P386" s="67"/>
      <c r="Q386" s="67"/>
      <c r="R386" s="67"/>
      <c r="S386" s="67"/>
      <c r="T386" s="67"/>
      <c r="X386" s="114"/>
    </row>
    <row r="387" spans="5:24" ht="15.75" customHeight="1">
      <c r="E387" s="113"/>
      <c r="J387" s="67"/>
      <c r="K387" s="115"/>
      <c r="L387" s="67"/>
      <c r="M387" s="67"/>
      <c r="N387" s="67"/>
      <c r="O387" s="67"/>
      <c r="P387" s="67"/>
      <c r="Q387" s="67"/>
      <c r="R387" s="67"/>
      <c r="S387" s="67"/>
      <c r="T387" s="67"/>
      <c r="X387" s="114"/>
    </row>
    <row r="388" spans="5:24" ht="15.75" customHeight="1">
      <c r="E388" s="113"/>
      <c r="J388" s="67"/>
      <c r="K388" s="115"/>
      <c r="L388" s="67"/>
      <c r="M388" s="67"/>
      <c r="N388" s="67"/>
      <c r="O388" s="67"/>
      <c r="P388" s="67"/>
      <c r="Q388" s="67"/>
      <c r="R388" s="67"/>
      <c r="S388" s="67"/>
      <c r="T388" s="67"/>
      <c r="X388" s="114"/>
    </row>
    <row r="389" spans="5:24" ht="15.75" customHeight="1">
      <c r="E389" s="113"/>
      <c r="J389" s="67"/>
      <c r="K389" s="115"/>
      <c r="L389" s="67"/>
      <c r="M389" s="67"/>
      <c r="N389" s="67"/>
      <c r="O389" s="67"/>
      <c r="P389" s="67"/>
      <c r="Q389" s="67"/>
      <c r="R389" s="67"/>
      <c r="S389" s="67"/>
      <c r="T389" s="67"/>
      <c r="X389" s="114"/>
    </row>
    <row r="390" spans="5:24" ht="15.75" customHeight="1">
      <c r="E390" s="113"/>
      <c r="J390" s="67"/>
      <c r="K390" s="115"/>
      <c r="L390" s="67"/>
      <c r="M390" s="67"/>
      <c r="N390" s="67"/>
      <c r="O390" s="67"/>
      <c r="P390" s="67"/>
      <c r="Q390" s="67"/>
      <c r="R390" s="67"/>
      <c r="S390" s="67"/>
      <c r="T390" s="67"/>
      <c r="X390" s="114"/>
    </row>
    <row r="391" spans="5:24" ht="15.75" customHeight="1">
      <c r="E391" s="113"/>
      <c r="J391" s="67"/>
      <c r="K391" s="115"/>
      <c r="L391" s="67"/>
      <c r="M391" s="67"/>
      <c r="N391" s="67"/>
      <c r="O391" s="67"/>
      <c r="P391" s="67"/>
      <c r="Q391" s="67"/>
      <c r="R391" s="67"/>
      <c r="S391" s="67"/>
      <c r="T391" s="67"/>
      <c r="X391" s="114"/>
    </row>
    <row r="392" spans="5:24" ht="15.75" customHeight="1">
      <c r="E392" s="113"/>
      <c r="J392" s="67"/>
      <c r="K392" s="115"/>
      <c r="L392" s="67"/>
      <c r="M392" s="67"/>
      <c r="N392" s="67"/>
      <c r="O392" s="67"/>
      <c r="P392" s="67"/>
      <c r="Q392" s="67"/>
      <c r="R392" s="67"/>
      <c r="S392" s="67"/>
      <c r="T392" s="67"/>
      <c r="X392" s="114"/>
    </row>
    <row r="393" spans="5:24" ht="15.75" customHeight="1">
      <c r="E393" s="113"/>
      <c r="J393" s="67"/>
      <c r="K393" s="115"/>
      <c r="L393" s="67"/>
      <c r="M393" s="67"/>
      <c r="N393" s="67"/>
      <c r="O393" s="67"/>
      <c r="P393" s="67"/>
      <c r="Q393" s="67"/>
      <c r="R393" s="67"/>
      <c r="S393" s="67"/>
      <c r="T393" s="67"/>
      <c r="X393" s="114"/>
    </row>
    <row r="394" spans="5:24" ht="15.75" customHeight="1">
      <c r="E394" s="113"/>
      <c r="J394" s="67"/>
      <c r="K394" s="115"/>
      <c r="L394" s="67"/>
      <c r="M394" s="67"/>
      <c r="N394" s="67"/>
      <c r="O394" s="67"/>
      <c r="P394" s="67"/>
      <c r="Q394" s="67"/>
      <c r="R394" s="67"/>
      <c r="S394" s="67"/>
      <c r="T394" s="67"/>
      <c r="X394" s="114"/>
    </row>
    <row r="395" spans="5:24" ht="15.75" customHeight="1">
      <c r="E395" s="113"/>
      <c r="J395" s="67"/>
      <c r="K395" s="115"/>
      <c r="L395" s="67"/>
      <c r="M395" s="67"/>
      <c r="N395" s="67"/>
      <c r="O395" s="67"/>
      <c r="P395" s="67"/>
      <c r="Q395" s="67"/>
      <c r="R395" s="67"/>
      <c r="S395" s="67"/>
      <c r="T395" s="67"/>
      <c r="X395" s="114"/>
    </row>
    <row r="396" spans="5:24" ht="15.75" customHeight="1">
      <c r="E396" s="113"/>
      <c r="J396" s="67"/>
      <c r="K396" s="115"/>
      <c r="L396" s="67"/>
      <c r="M396" s="67"/>
      <c r="N396" s="67"/>
      <c r="O396" s="67"/>
      <c r="P396" s="67"/>
      <c r="Q396" s="67"/>
      <c r="R396" s="67"/>
      <c r="S396" s="67"/>
      <c r="T396" s="67"/>
      <c r="X396" s="114"/>
    </row>
    <row r="397" spans="5:24" ht="15.75" customHeight="1">
      <c r="E397" s="113"/>
      <c r="J397" s="67"/>
      <c r="K397" s="115"/>
      <c r="L397" s="67"/>
      <c r="M397" s="67"/>
      <c r="N397" s="67"/>
      <c r="O397" s="67"/>
      <c r="P397" s="67"/>
      <c r="Q397" s="67"/>
      <c r="R397" s="67"/>
      <c r="S397" s="67"/>
      <c r="T397" s="67"/>
      <c r="X397" s="114"/>
    </row>
    <row r="398" spans="5:24" ht="15.75" customHeight="1">
      <c r="E398" s="113"/>
      <c r="J398" s="67"/>
      <c r="K398" s="115"/>
      <c r="L398" s="67"/>
      <c r="M398" s="67"/>
      <c r="N398" s="67"/>
      <c r="O398" s="67"/>
      <c r="P398" s="67"/>
      <c r="Q398" s="67"/>
      <c r="R398" s="67"/>
      <c r="S398" s="67"/>
      <c r="T398" s="67"/>
      <c r="X398" s="114"/>
    </row>
    <row r="399" spans="5:24" ht="15.75" customHeight="1">
      <c r="E399" s="113"/>
      <c r="J399" s="67"/>
      <c r="K399" s="115"/>
      <c r="L399" s="67"/>
      <c r="M399" s="67"/>
      <c r="N399" s="67"/>
      <c r="O399" s="67"/>
      <c r="P399" s="67"/>
      <c r="Q399" s="67"/>
      <c r="R399" s="67"/>
      <c r="S399" s="67"/>
      <c r="T399" s="67"/>
      <c r="X399" s="114"/>
    </row>
    <row r="400" spans="5:24" ht="15.75" customHeight="1">
      <c r="E400" s="113"/>
      <c r="J400" s="67"/>
      <c r="K400" s="115"/>
      <c r="L400" s="67"/>
      <c r="M400" s="67"/>
      <c r="N400" s="67"/>
      <c r="O400" s="67"/>
      <c r="P400" s="67"/>
      <c r="Q400" s="67"/>
      <c r="R400" s="67"/>
      <c r="S400" s="67"/>
      <c r="T400" s="67"/>
      <c r="X400" s="114"/>
    </row>
    <row r="401" spans="5:24" ht="15.75" customHeight="1">
      <c r="E401" s="113"/>
      <c r="J401" s="67"/>
      <c r="K401" s="115"/>
      <c r="L401" s="67"/>
      <c r="M401" s="67"/>
      <c r="N401" s="67"/>
      <c r="O401" s="67"/>
      <c r="P401" s="67"/>
      <c r="Q401" s="67"/>
      <c r="R401" s="67"/>
      <c r="S401" s="67"/>
      <c r="T401" s="67"/>
      <c r="X401" s="114"/>
    </row>
    <row r="402" spans="5:24" ht="15.75" customHeight="1">
      <c r="E402" s="113"/>
      <c r="J402" s="67"/>
      <c r="K402" s="115"/>
      <c r="L402" s="67"/>
      <c r="M402" s="67"/>
      <c r="N402" s="67"/>
      <c r="O402" s="67"/>
      <c r="P402" s="67"/>
      <c r="Q402" s="67"/>
      <c r="R402" s="67"/>
      <c r="S402" s="67"/>
      <c r="T402" s="67"/>
      <c r="X402" s="114"/>
    </row>
    <row r="403" spans="5:24" ht="15.75" customHeight="1">
      <c r="E403" s="113"/>
      <c r="J403" s="67"/>
      <c r="K403" s="115"/>
      <c r="L403" s="67"/>
      <c r="M403" s="67"/>
      <c r="N403" s="67"/>
      <c r="O403" s="67"/>
      <c r="P403" s="67"/>
      <c r="Q403" s="67"/>
      <c r="R403" s="67"/>
      <c r="S403" s="67"/>
      <c r="T403" s="67"/>
      <c r="X403" s="114"/>
    </row>
    <row r="404" spans="5:24" ht="15.75" customHeight="1">
      <c r="E404" s="113"/>
      <c r="J404" s="67"/>
      <c r="K404" s="115"/>
      <c r="L404" s="67"/>
      <c r="M404" s="67"/>
      <c r="N404" s="67"/>
      <c r="O404" s="67"/>
      <c r="P404" s="67"/>
      <c r="Q404" s="67"/>
      <c r="R404" s="67"/>
      <c r="S404" s="67"/>
      <c r="T404" s="67"/>
      <c r="X404" s="114"/>
    </row>
    <row r="405" spans="5:24" ht="15.75" customHeight="1">
      <c r="E405" s="113"/>
      <c r="J405" s="67"/>
      <c r="K405" s="115"/>
      <c r="L405" s="67"/>
      <c r="M405" s="67"/>
      <c r="N405" s="67"/>
      <c r="O405" s="67"/>
      <c r="P405" s="67"/>
      <c r="Q405" s="67"/>
      <c r="R405" s="67"/>
      <c r="S405" s="67"/>
      <c r="T405" s="67"/>
      <c r="X405" s="114"/>
    </row>
    <row r="406" spans="5:24" ht="15.75" customHeight="1">
      <c r="E406" s="113"/>
      <c r="J406" s="67"/>
      <c r="K406" s="115"/>
      <c r="L406" s="67"/>
      <c r="M406" s="67"/>
      <c r="N406" s="67"/>
      <c r="O406" s="67"/>
      <c r="P406" s="67"/>
      <c r="Q406" s="67"/>
      <c r="R406" s="67"/>
      <c r="S406" s="67"/>
      <c r="T406" s="67"/>
      <c r="X406" s="114"/>
    </row>
    <row r="407" spans="5:24" ht="15.75" customHeight="1">
      <c r="E407" s="113"/>
      <c r="J407" s="67"/>
      <c r="K407" s="115"/>
      <c r="L407" s="67"/>
      <c r="M407" s="67"/>
      <c r="N407" s="67"/>
      <c r="O407" s="67"/>
      <c r="P407" s="67"/>
      <c r="Q407" s="67"/>
      <c r="R407" s="67"/>
      <c r="S407" s="67"/>
      <c r="T407" s="67"/>
      <c r="X407" s="114"/>
    </row>
    <row r="408" spans="5:24" ht="15.75" customHeight="1">
      <c r="E408" s="113"/>
      <c r="J408" s="67"/>
      <c r="K408" s="115"/>
      <c r="L408" s="67"/>
      <c r="M408" s="67"/>
      <c r="N408" s="67"/>
      <c r="O408" s="67"/>
      <c r="P408" s="67"/>
      <c r="Q408" s="67"/>
      <c r="R408" s="67"/>
      <c r="S408" s="67"/>
      <c r="T408" s="67"/>
      <c r="X408" s="114"/>
    </row>
    <row r="409" spans="5:24" ht="15.75" customHeight="1">
      <c r="E409" s="113"/>
      <c r="J409" s="67"/>
      <c r="K409" s="115"/>
      <c r="L409" s="67"/>
      <c r="M409" s="67"/>
      <c r="N409" s="67"/>
      <c r="O409" s="67"/>
      <c r="P409" s="67"/>
      <c r="Q409" s="67"/>
      <c r="R409" s="67"/>
      <c r="S409" s="67"/>
      <c r="T409" s="67"/>
      <c r="X409" s="114"/>
    </row>
    <row r="410" spans="5:24" ht="15.75" customHeight="1">
      <c r="E410" s="113"/>
      <c r="J410" s="67"/>
      <c r="K410" s="115"/>
      <c r="L410" s="67"/>
      <c r="M410" s="67"/>
      <c r="N410" s="67"/>
      <c r="O410" s="67"/>
      <c r="P410" s="67"/>
      <c r="Q410" s="67"/>
      <c r="R410" s="67"/>
      <c r="S410" s="67"/>
      <c r="T410" s="67"/>
      <c r="X410" s="114"/>
    </row>
    <row r="411" spans="5:24" ht="15.75" customHeight="1">
      <c r="E411" s="113"/>
      <c r="J411" s="67"/>
      <c r="K411" s="115"/>
      <c r="L411" s="67"/>
      <c r="M411" s="67"/>
      <c r="N411" s="67"/>
      <c r="O411" s="67"/>
      <c r="P411" s="67"/>
      <c r="Q411" s="67"/>
      <c r="R411" s="67"/>
      <c r="S411" s="67"/>
      <c r="T411" s="67"/>
      <c r="X411" s="114"/>
    </row>
    <row r="412" spans="5:24" ht="15.75" customHeight="1">
      <c r="E412" s="113"/>
      <c r="J412" s="67"/>
      <c r="K412" s="115"/>
      <c r="L412" s="67"/>
      <c r="M412" s="67"/>
      <c r="N412" s="67"/>
      <c r="O412" s="67"/>
      <c r="P412" s="67"/>
      <c r="Q412" s="67"/>
      <c r="R412" s="67"/>
      <c r="S412" s="67"/>
      <c r="T412" s="67"/>
      <c r="X412" s="114"/>
    </row>
    <row r="413" spans="5:24" ht="15.75" customHeight="1">
      <c r="E413" s="113"/>
      <c r="J413" s="67"/>
      <c r="K413" s="115"/>
      <c r="L413" s="67"/>
      <c r="M413" s="67"/>
      <c r="N413" s="67"/>
      <c r="O413" s="67"/>
      <c r="P413" s="67"/>
      <c r="Q413" s="67"/>
      <c r="R413" s="67"/>
      <c r="S413" s="67"/>
      <c r="T413" s="67"/>
      <c r="X413" s="114"/>
    </row>
    <row r="414" spans="5:24" ht="15.75" customHeight="1">
      <c r="E414" s="113"/>
      <c r="J414" s="67"/>
      <c r="K414" s="115"/>
      <c r="L414" s="67"/>
      <c r="M414" s="67"/>
      <c r="N414" s="67"/>
      <c r="O414" s="67"/>
      <c r="P414" s="67"/>
      <c r="Q414" s="67"/>
      <c r="R414" s="67"/>
      <c r="S414" s="67"/>
      <c r="T414" s="67"/>
      <c r="X414" s="114"/>
    </row>
    <row r="415" spans="5:24" ht="15.75" customHeight="1">
      <c r="E415" s="113"/>
      <c r="J415" s="67"/>
      <c r="K415" s="115"/>
      <c r="L415" s="67"/>
      <c r="M415" s="67"/>
      <c r="N415" s="67"/>
      <c r="O415" s="67"/>
      <c r="P415" s="67"/>
      <c r="Q415" s="67"/>
      <c r="R415" s="67"/>
      <c r="S415" s="67"/>
      <c r="T415" s="67"/>
      <c r="X415" s="114"/>
    </row>
    <row r="416" spans="5:24" ht="15.75" customHeight="1">
      <c r="E416" s="113"/>
      <c r="J416" s="67"/>
      <c r="K416" s="115"/>
      <c r="L416" s="67"/>
      <c r="M416" s="67"/>
      <c r="N416" s="67"/>
      <c r="O416" s="67"/>
      <c r="P416" s="67"/>
      <c r="Q416" s="67"/>
      <c r="R416" s="67"/>
      <c r="S416" s="67"/>
      <c r="T416" s="67"/>
      <c r="X416" s="114"/>
    </row>
    <row r="417" spans="5:24" ht="15.75" customHeight="1">
      <c r="E417" s="113"/>
      <c r="J417" s="67"/>
      <c r="K417" s="115"/>
      <c r="L417" s="67"/>
      <c r="M417" s="67"/>
      <c r="N417" s="67"/>
      <c r="O417" s="67"/>
      <c r="P417" s="67"/>
      <c r="Q417" s="67"/>
      <c r="R417" s="67"/>
      <c r="S417" s="67"/>
      <c r="T417" s="67"/>
      <c r="X417" s="114"/>
    </row>
    <row r="418" spans="5:24" ht="15.75" customHeight="1">
      <c r="E418" s="113"/>
      <c r="J418" s="67"/>
      <c r="K418" s="115"/>
      <c r="L418" s="67"/>
      <c r="M418" s="67"/>
      <c r="N418" s="67"/>
      <c r="O418" s="67"/>
      <c r="P418" s="67"/>
      <c r="Q418" s="67"/>
      <c r="R418" s="67"/>
      <c r="S418" s="67"/>
      <c r="T418" s="67"/>
      <c r="X418" s="114"/>
    </row>
    <row r="419" spans="5:24" ht="15.75" customHeight="1">
      <c r="E419" s="113"/>
      <c r="J419" s="67"/>
      <c r="K419" s="115"/>
      <c r="L419" s="67"/>
      <c r="M419" s="67"/>
      <c r="N419" s="67"/>
      <c r="O419" s="67"/>
      <c r="P419" s="67"/>
      <c r="Q419" s="67"/>
      <c r="R419" s="67"/>
      <c r="S419" s="67"/>
      <c r="T419" s="67"/>
      <c r="X419" s="114"/>
    </row>
    <row r="420" spans="5:24" ht="15.75" customHeight="1">
      <c r="E420" s="113"/>
      <c r="J420" s="67"/>
      <c r="K420" s="115"/>
      <c r="L420" s="67"/>
      <c r="M420" s="67"/>
      <c r="N420" s="67"/>
      <c r="O420" s="67"/>
      <c r="P420" s="67"/>
      <c r="Q420" s="67"/>
      <c r="R420" s="67"/>
      <c r="S420" s="67"/>
      <c r="T420" s="67"/>
      <c r="X420" s="114"/>
    </row>
    <row r="421" spans="5:24" ht="15.75" customHeight="1">
      <c r="E421" s="113"/>
      <c r="J421" s="67"/>
      <c r="K421" s="115"/>
      <c r="L421" s="67"/>
      <c r="M421" s="67"/>
      <c r="N421" s="67"/>
      <c r="O421" s="67"/>
      <c r="P421" s="67"/>
      <c r="Q421" s="67"/>
      <c r="R421" s="67"/>
      <c r="S421" s="67"/>
      <c r="T421" s="67"/>
      <c r="X421" s="114"/>
    </row>
    <row r="422" spans="5:24" ht="15.75" customHeight="1">
      <c r="E422" s="113"/>
      <c r="J422" s="67"/>
      <c r="K422" s="115"/>
      <c r="L422" s="67"/>
      <c r="M422" s="67"/>
      <c r="N422" s="67"/>
      <c r="O422" s="67"/>
      <c r="P422" s="67"/>
      <c r="Q422" s="67"/>
      <c r="R422" s="67"/>
      <c r="S422" s="67"/>
      <c r="T422" s="67"/>
      <c r="X422" s="114"/>
    </row>
    <row r="423" spans="5:24" ht="15.75" customHeight="1">
      <c r="E423" s="113"/>
      <c r="J423" s="67"/>
      <c r="K423" s="115"/>
      <c r="L423" s="67"/>
      <c r="M423" s="67"/>
      <c r="N423" s="67"/>
      <c r="O423" s="67"/>
      <c r="P423" s="67"/>
      <c r="Q423" s="67"/>
      <c r="R423" s="67"/>
      <c r="S423" s="67"/>
      <c r="T423" s="67"/>
      <c r="X423" s="114"/>
    </row>
    <row r="424" spans="5:24" ht="15.75" customHeight="1">
      <c r="E424" s="113"/>
      <c r="J424" s="67"/>
      <c r="K424" s="115"/>
      <c r="L424" s="67"/>
      <c r="M424" s="67"/>
      <c r="N424" s="67"/>
      <c r="O424" s="67"/>
      <c r="P424" s="67"/>
      <c r="Q424" s="67"/>
      <c r="R424" s="67"/>
      <c r="S424" s="67"/>
      <c r="T424" s="67"/>
      <c r="X424" s="114"/>
    </row>
    <row r="425" spans="5:24" ht="15.75" customHeight="1">
      <c r="E425" s="113"/>
      <c r="J425" s="67"/>
      <c r="K425" s="115"/>
      <c r="L425" s="67"/>
      <c r="M425" s="67"/>
      <c r="N425" s="67"/>
      <c r="O425" s="67"/>
      <c r="P425" s="67"/>
      <c r="Q425" s="67"/>
      <c r="R425" s="67"/>
      <c r="S425" s="67"/>
      <c r="T425" s="67"/>
      <c r="X425" s="114"/>
    </row>
    <row r="426" spans="5:24" ht="15.75" customHeight="1">
      <c r="E426" s="113"/>
      <c r="J426" s="67"/>
      <c r="K426" s="115"/>
      <c r="L426" s="67"/>
      <c r="M426" s="67"/>
      <c r="N426" s="67"/>
      <c r="O426" s="67"/>
      <c r="P426" s="67"/>
      <c r="Q426" s="67"/>
      <c r="R426" s="67"/>
      <c r="S426" s="67"/>
      <c r="T426" s="67"/>
      <c r="X426" s="114"/>
    </row>
    <row r="427" spans="5:24" ht="15.75" customHeight="1">
      <c r="E427" s="113"/>
      <c r="J427" s="67"/>
      <c r="K427" s="115"/>
      <c r="L427" s="67"/>
      <c r="M427" s="67"/>
      <c r="N427" s="67"/>
      <c r="O427" s="67"/>
      <c r="P427" s="67"/>
      <c r="Q427" s="67"/>
      <c r="R427" s="67"/>
      <c r="S427" s="67"/>
      <c r="T427" s="67"/>
      <c r="X427" s="114"/>
    </row>
    <row r="428" spans="5:24" ht="15.75" customHeight="1">
      <c r="E428" s="113"/>
      <c r="J428" s="67"/>
      <c r="K428" s="115"/>
      <c r="L428" s="67"/>
      <c r="M428" s="67"/>
      <c r="N428" s="67"/>
      <c r="O428" s="67"/>
      <c r="P428" s="67"/>
      <c r="Q428" s="67"/>
      <c r="R428" s="67"/>
      <c r="S428" s="67"/>
      <c r="T428" s="67"/>
      <c r="X428" s="114"/>
    </row>
    <row r="429" spans="5:24" ht="15.75" customHeight="1">
      <c r="E429" s="113"/>
      <c r="J429" s="67"/>
      <c r="K429" s="115"/>
      <c r="L429" s="67"/>
      <c r="M429" s="67"/>
      <c r="N429" s="67"/>
      <c r="O429" s="67"/>
      <c r="P429" s="67"/>
      <c r="Q429" s="67"/>
      <c r="R429" s="67"/>
      <c r="S429" s="67"/>
      <c r="T429" s="67"/>
      <c r="X429" s="114"/>
    </row>
    <row r="430" spans="5:24" ht="15.75" customHeight="1">
      <c r="E430" s="113"/>
      <c r="J430" s="67"/>
      <c r="K430" s="115"/>
      <c r="L430" s="67"/>
      <c r="M430" s="67"/>
      <c r="N430" s="67"/>
      <c r="O430" s="67"/>
      <c r="P430" s="67"/>
      <c r="Q430" s="67"/>
      <c r="R430" s="67"/>
      <c r="S430" s="67"/>
      <c r="T430" s="67"/>
      <c r="X430" s="114"/>
    </row>
    <row r="431" spans="5:24" ht="15.75" customHeight="1">
      <c r="E431" s="113"/>
      <c r="J431" s="67"/>
      <c r="K431" s="115"/>
      <c r="L431" s="67"/>
      <c r="M431" s="67"/>
      <c r="N431" s="67"/>
      <c r="O431" s="67"/>
      <c r="P431" s="67"/>
      <c r="Q431" s="67"/>
      <c r="R431" s="67"/>
      <c r="S431" s="67"/>
      <c r="T431" s="67"/>
      <c r="X431" s="114"/>
    </row>
    <row r="432" spans="5:24" ht="15.75" customHeight="1">
      <c r="E432" s="113"/>
      <c r="J432" s="67"/>
      <c r="K432" s="115"/>
      <c r="L432" s="67"/>
      <c r="M432" s="67"/>
      <c r="N432" s="67"/>
      <c r="O432" s="67"/>
      <c r="P432" s="67"/>
      <c r="Q432" s="67"/>
      <c r="R432" s="67"/>
      <c r="S432" s="67"/>
      <c r="T432" s="67"/>
      <c r="X432" s="114"/>
    </row>
    <row r="433" spans="5:24" ht="15.75" customHeight="1">
      <c r="E433" s="113"/>
      <c r="J433" s="67"/>
      <c r="K433" s="115"/>
      <c r="L433" s="67"/>
      <c r="M433" s="67"/>
      <c r="N433" s="67"/>
      <c r="O433" s="67"/>
      <c r="P433" s="67"/>
      <c r="Q433" s="67"/>
      <c r="R433" s="67"/>
      <c r="S433" s="67"/>
      <c r="T433" s="67"/>
      <c r="X433" s="114"/>
    </row>
    <row r="434" spans="5:24" ht="15.75" customHeight="1">
      <c r="E434" s="113"/>
      <c r="J434" s="67"/>
      <c r="K434" s="115"/>
      <c r="L434" s="67"/>
      <c r="M434" s="67"/>
      <c r="N434" s="67"/>
      <c r="O434" s="67"/>
      <c r="P434" s="67"/>
      <c r="Q434" s="67"/>
      <c r="R434" s="67"/>
      <c r="S434" s="67"/>
      <c r="T434" s="67"/>
      <c r="X434" s="114"/>
    </row>
    <row r="435" spans="5:24" ht="15.75" customHeight="1">
      <c r="E435" s="113"/>
      <c r="J435" s="67"/>
      <c r="K435" s="115"/>
      <c r="L435" s="67"/>
      <c r="M435" s="67"/>
      <c r="N435" s="67"/>
      <c r="O435" s="67"/>
      <c r="P435" s="67"/>
      <c r="Q435" s="67"/>
      <c r="R435" s="67"/>
      <c r="S435" s="67"/>
      <c r="T435" s="67"/>
      <c r="X435" s="114"/>
    </row>
    <row r="436" spans="5:24" ht="15.75" customHeight="1">
      <c r="E436" s="113"/>
      <c r="J436" s="67"/>
      <c r="K436" s="115"/>
      <c r="L436" s="67"/>
      <c r="M436" s="67"/>
      <c r="N436" s="67"/>
      <c r="O436" s="67"/>
      <c r="P436" s="67"/>
      <c r="Q436" s="67"/>
      <c r="R436" s="67"/>
      <c r="S436" s="67"/>
      <c r="T436" s="67"/>
      <c r="X436" s="114"/>
    </row>
    <row r="437" spans="5:24" ht="15.75" customHeight="1">
      <c r="E437" s="113"/>
      <c r="J437" s="67"/>
      <c r="K437" s="115"/>
      <c r="L437" s="67"/>
      <c r="M437" s="67"/>
      <c r="N437" s="67"/>
      <c r="O437" s="67"/>
      <c r="P437" s="67"/>
      <c r="Q437" s="67"/>
      <c r="R437" s="67"/>
      <c r="S437" s="67"/>
      <c r="T437" s="67"/>
      <c r="X437" s="114"/>
    </row>
    <row r="438" spans="5:24" ht="15.75" customHeight="1">
      <c r="E438" s="113"/>
      <c r="J438" s="67"/>
      <c r="K438" s="115"/>
      <c r="L438" s="67"/>
      <c r="M438" s="67"/>
      <c r="N438" s="67"/>
      <c r="O438" s="67"/>
      <c r="P438" s="67"/>
      <c r="Q438" s="67"/>
      <c r="R438" s="67"/>
      <c r="S438" s="67"/>
      <c r="T438" s="67"/>
      <c r="X438" s="114"/>
    </row>
    <row r="439" spans="5:24" ht="15.75" customHeight="1">
      <c r="E439" s="113"/>
      <c r="J439" s="67"/>
      <c r="K439" s="115"/>
      <c r="L439" s="67"/>
      <c r="M439" s="67"/>
      <c r="N439" s="67"/>
      <c r="O439" s="67"/>
      <c r="P439" s="67"/>
      <c r="Q439" s="67"/>
      <c r="R439" s="67"/>
      <c r="S439" s="67"/>
      <c r="T439" s="67"/>
      <c r="X439" s="114"/>
    </row>
    <row r="440" spans="5:24" ht="15.75" customHeight="1">
      <c r="E440" s="113"/>
      <c r="J440" s="67"/>
      <c r="K440" s="115"/>
      <c r="L440" s="67"/>
      <c r="M440" s="67"/>
      <c r="N440" s="67"/>
      <c r="O440" s="67"/>
      <c r="P440" s="67"/>
      <c r="Q440" s="67"/>
      <c r="R440" s="67"/>
      <c r="S440" s="67"/>
      <c r="T440" s="67"/>
      <c r="X440" s="114"/>
    </row>
    <row r="441" spans="5:24" ht="15.75" customHeight="1">
      <c r="E441" s="113"/>
      <c r="J441" s="67"/>
      <c r="K441" s="115"/>
      <c r="L441" s="67"/>
      <c r="M441" s="67"/>
      <c r="N441" s="67"/>
      <c r="O441" s="67"/>
      <c r="P441" s="67"/>
      <c r="Q441" s="67"/>
      <c r="R441" s="67"/>
      <c r="S441" s="67"/>
      <c r="T441" s="67"/>
      <c r="X441" s="114"/>
    </row>
    <row r="442" spans="5:24" ht="15.75" customHeight="1">
      <c r="E442" s="113"/>
      <c r="J442" s="67"/>
      <c r="K442" s="115"/>
      <c r="L442" s="67"/>
      <c r="M442" s="67"/>
      <c r="N442" s="67"/>
      <c r="O442" s="67"/>
      <c r="P442" s="67"/>
      <c r="Q442" s="67"/>
      <c r="R442" s="67"/>
      <c r="S442" s="67"/>
      <c r="T442" s="67"/>
      <c r="X442" s="114"/>
    </row>
    <row r="443" spans="5:24" ht="15.75" customHeight="1">
      <c r="E443" s="113"/>
      <c r="J443" s="67"/>
      <c r="K443" s="115"/>
      <c r="L443" s="67"/>
      <c r="M443" s="67"/>
      <c r="N443" s="67"/>
      <c r="O443" s="67"/>
      <c r="P443" s="67"/>
      <c r="Q443" s="67"/>
      <c r="R443" s="67"/>
      <c r="S443" s="67"/>
      <c r="T443" s="67"/>
      <c r="X443" s="114"/>
    </row>
    <row r="444" spans="5:24" ht="15.75" customHeight="1">
      <c r="E444" s="113"/>
      <c r="J444" s="67"/>
      <c r="K444" s="115"/>
      <c r="L444" s="67"/>
      <c r="M444" s="67"/>
      <c r="N444" s="67"/>
      <c r="O444" s="67"/>
      <c r="P444" s="67"/>
      <c r="Q444" s="67"/>
      <c r="R444" s="67"/>
      <c r="S444" s="67"/>
      <c r="T444" s="67"/>
      <c r="X444" s="114"/>
    </row>
    <row r="445" spans="5:24" ht="15.75" customHeight="1">
      <c r="E445" s="113"/>
      <c r="J445" s="67"/>
      <c r="K445" s="115"/>
      <c r="L445" s="67"/>
      <c r="M445" s="67"/>
      <c r="N445" s="67"/>
      <c r="O445" s="67"/>
      <c r="P445" s="67"/>
      <c r="Q445" s="67"/>
      <c r="R445" s="67"/>
      <c r="S445" s="67"/>
      <c r="T445" s="67"/>
      <c r="X445" s="114"/>
    </row>
    <row r="446" spans="5:24" ht="15.75" customHeight="1">
      <c r="E446" s="113"/>
      <c r="J446" s="67"/>
      <c r="K446" s="115"/>
      <c r="L446" s="67"/>
      <c r="M446" s="67"/>
      <c r="N446" s="67"/>
      <c r="O446" s="67"/>
      <c r="P446" s="67"/>
      <c r="Q446" s="67"/>
      <c r="R446" s="67"/>
      <c r="S446" s="67"/>
      <c r="T446" s="67"/>
      <c r="X446" s="114"/>
    </row>
    <row r="447" spans="5:24" ht="15.75" customHeight="1">
      <c r="E447" s="113"/>
      <c r="J447" s="67"/>
      <c r="K447" s="115"/>
      <c r="L447" s="67"/>
      <c r="M447" s="67"/>
      <c r="N447" s="67"/>
      <c r="O447" s="67"/>
      <c r="P447" s="67"/>
      <c r="Q447" s="67"/>
      <c r="R447" s="67"/>
      <c r="S447" s="67"/>
      <c r="T447" s="67"/>
      <c r="X447" s="114"/>
    </row>
    <row r="448" spans="5:24" ht="15.75" customHeight="1">
      <c r="E448" s="113"/>
      <c r="J448" s="67"/>
      <c r="K448" s="115"/>
      <c r="L448" s="67"/>
      <c r="M448" s="67"/>
      <c r="N448" s="67"/>
      <c r="O448" s="67"/>
      <c r="P448" s="67"/>
      <c r="Q448" s="67"/>
      <c r="R448" s="67"/>
      <c r="S448" s="67"/>
      <c r="T448" s="67"/>
      <c r="X448" s="114"/>
    </row>
    <row r="449" spans="5:24" ht="15.75" customHeight="1">
      <c r="E449" s="113"/>
      <c r="J449" s="67"/>
      <c r="K449" s="115"/>
      <c r="L449" s="67"/>
      <c r="M449" s="67"/>
      <c r="N449" s="67"/>
      <c r="O449" s="67"/>
      <c r="P449" s="67"/>
      <c r="Q449" s="67"/>
      <c r="R449" s="67"/>
      <c r="S449" s="67"/>
      <c r="T449" s="67"/>
      <c r="X449" s="114"/>
    </row>
    <row r="450" spans="5:24" ht="15.75" customHeight="1">
      <c r="E450" s="113"/>
      <c r="J450" s="67"/>
      <c r="K450" s="115"/>
      <c r="L450" s="67"/>
      <c r="M450" s="67"/>
      <c r="N450" s="67"/>
      <c r="O450" s="67"/>
      <c r="P450" s="67"/>
      <c r="Q450" s="67"/>
      <c r="R450" s="67"/>
      <c r="S450" s="67"/>
      <c r="T450" s="67"/>
      <c r="X450" s="114"/>
    </row>
    <row r="451" spans="5:24" ht="15.75" customHeight="1">
      <c r="E451" s="113"/>
      <c r="J451" s="67"/>
      <c r="K451" s="115"/>
      <c r="L451" s="67"/>
      <c r="M451" s="67"/>
      <c r="N451" s="67"/>
      <c r="O451" s="67"/>
      <c r="P451" s="67"/>
      <c r="Q451" s="67"/>
      <c r="R451" s="67"/>
      <c r="S451" s="67"/>
      <c r="T451" s="67"/>
      <c r="X451" s="114"/>
    </row>
    <row r="452" spans="5:24" ht="15.75" customHeight="1">
      <c r="E452" s="113"/>
      <c r="J452" s="67"/>
      <c r="K452" s="115"/>
      <c r="L452" s="67"/>
      <c r="M452" s="67"/>
      <c r="N452" s="67"/>
      <c r="O452" s="67"/>
      <c r="P452" s="67"/>
      <c r="Q452" s="67"/>
      <c r="R452" s="67"/>
      <c r="S452" s="67"/>
      <c r="T452" s="67"/>
      <c r="X452" s="114"/>
    </row>
    <row r="453" spans="5:24" ht="15.75" customHeight="1">
      <c r="E453" s="113"/>
      <c r="J453" s="67"/>
      <c r="K453" s="115"/>
      <c r="L453" s="67"/>
      <c r="M453" s="67"/>
      <c r="N453" s="67"/>
      <c r="O453" s="67"/>
      <c r="P453" s="67"/>
      <c r="Q453" s="67"/>
      <c r="R453" s="67"/>
      <c r="S453" s="67"/>
      <c r="T453" s="67"/>
      <c r="X453" s="114"/>
    </row>
    <row r="454" spans="5:24" ht="15.75" customHeight="1">
      <c r="E454" s="113"/>
      <c r="J454" s="67"/>
      <c r="K454" s="115"/>
      <c r="L454" s="67"/>
      <c r="M454" s="67"/>
      <c r="N454" s="67"/>
      <c r="O454" s="67"/>
      <c r="P454" s="67"/>
      <c r="Q454" s="67"/>
      <c r="R454" s="67"/>
      <c r="S454" s="67"/>
      <c r="T454" s="67"/>
      <c r="X454" s="114"/>
    </row>
    <row r="455" spans="5:24" ht="15.75" customHeight="1">
      <c r="E455" s="113"/>
      <c r="J455" s="67"/>
      <c r="K455" s="115"/>
      <c r="L455" s="67"/>
      <c r="M455" s="67"/>
      <c r="N455" s="67"/>
      <c r="O455" s="67"/>
      <c r="P455" s="67"/>
      <c r="Q455" s="67"/>
      <c r="R455" s="67"/>
      <c r="S455" s="67"/>
      <c r="T455" s="67"/>
      <c r="X455" s="114"/>
    </row>
    <row r="456" spans="5:24" ht="15.75" customHeight="1">
      <c r="E456" s="113"/>
      <c r="J456" s="67"/>
      <c r="K456" s="115"/>
      <c r="L456" s="67"/>
      <c r="M456" s="67"/>
      <c r="N456" s="67"/>
      <c r="O456" s="67"/>
      <c r="P456" s="67"/>
      <c r="Q456" s="67"/>
      <c r="R456" s="67"/>
      <c r="S456" s="67"/>
      <c r="T456" s="67"/>
      <c r="X456" s="114"/>
    </row>
    <row r="457" spans="5:24" ht="15.75" customHeight="1">
      <c r="E457" s="113"/>
      <c r="J457" s="67"/>
      <c r="K457" s="115"/>
      <c r="L457" s="67"/>
      <c r="M457" s="67"/>
      <c r="N457" s="67"/>
      <c r="O457" s="67"/>
      <c r="P457" s="67"/>
      <c r="Q457" s="67"/>
      <c r="R457" s="67"/>
      <c r="S457" s="67"/>
      <c r="T457" s="67"/>
      <c r="X457" s="114"/>
    </row>
    <row r="458" spans="5:24" ht="15.75" customHeight="1">
      <c r="E458" s="113"/>
      <c r="J458" s="67"/>
      <c r="K458" s="115"/>
      <c r="L458" s="67"/>
      <c r="M458" s="67"/>
      <c r="N458" s="67"/>
      <c r="O458" s="67"/>
      <c r="P458" s="67"/>
      <c r="Q458" s="67"/>
      <c r="R458" s="67"/>
      <c r="S458" s="67"/>
      <c r="T458" s="67"/>
      <c r="X458" s="114"/>
    </row>
    <row r="459" spans="5:24" ht="15.75" customHeight="1">
      <c r="E459" s="113"/>
      <c r="J459" s="67"/>
      <c r="K459" s="115"/>
      <c r="L459" s="67"/>
      <c r="M459" s="67"/>
      <c r="N459" s="67"/>
      <c r="O459" s="67"/>
      <c r="P459" s="67"/>
      <c r="Q459" s="67"/>
      <c r="R459" s="67"/>
      <c r="S459" s="67"/>
      <c r="T459" s="67"/>
      <c r="X459" s="114"/>
    </row>
    <row r="460" spans="5:24" ht="15.75" customHeight="1">
      <c r="E460" s="113"/>
      <c r="J460" s="67"/>
      <c r="K460" s="115"/>
      <c r="L460" s="67"/>
      <c r="M460" s="67"/>
      <c r="N460" s="67"/>
      <c r="O460" s="67"/>
      <c r="P460" s="67"/>
      <c r="Q460" s="67"/>
      <c r="R460" s="67"/>
      <c r="S460" s="67"/>
      <c r="T460" s="67"/>
      <c r="X460" s="114"/>
    </row>
    <row r="461" spans="5:24" ht="15.75" customHeight="1">
      <c r="E461" s="113"/>
      <c r="J461" s="67"/>
      <c r="K461" s="115"/>
      <c r="L461" s="67"/>
      <c r="M461" s="67"/>
      <c r="N461" s="67"/>
      <c r="O461" s="67"/>
      <c r="P461" s="67"/>
      <c r="Q461" s="67"/>
      <c r="R461" s="67"/>
      <c r="S461" s="67"/>
      <c r="T461" s="67"/>
      <c r="X461" s="114"/>
    </row>
    <row r="462" spans="5:24" ht="15.75" customHeight="1">
      <c r="E462" s="113"/>
      <c r="J462" s="67"/>
      <c r="K462" s="115"/>
      <c r="L462" s="67"/>
      <c r="M462" s="67"/>
      <c r="N462" s="67"/>
      <c r="O462" s="67"/>
      <c r="P462" s="67"/>
      <c r="Q462" s="67"/>
      <c r="R462" s="67"/>
      <c r="S462" s="67"/>
      <c r="T462" s="67"/>
      <c r="X462" s="114"/>
    </row>
    <row r="463" spans="5:24" ht="15.75" customHeight="1">
      <c r="E463" s="113"/>
      <c r="J463" s="67"/>
      <c r="K463" s="115"/>
      <c r="L463" s="67"/>
      <c r="M463" s="67"/>
      <c r="N463" s="67"/>
      <c r="O463" s="67"/>
      <c r="P463" s="67"/>
      <c r="Q463" s="67"/>
      <c r="R463" s="67"/>
      <c r="S463" s="67"/>
      <c r="T463" s="67"/>
      <c r="X463" s="114"/>
    </row>
    <row r="464" spans="5:24" ht="15.75" customHeight="1">
      <c r="E464" s="113"/>
      <c r="J464" s="67"/>
      <c r="K464" s="115"/>
      <c r="L464" s="67"/>
      <c r="M464" s="67"/>
      <c r="N464" s="67"/>
      <c r="O464" s="67"/>
      <c r="P464" s="67"/>
      <c r="Q464" s="67"/>
      <c r="R464" s="67"/>
      <c r="S464" s="67"/>
      <c r="T464" s="67"/>
      <c r="X464" s="114"/>
    </row>
    <row r="465" spans="5:24" ht="15.75" customHeight="1">
      <c r="E465" s="113"/>
      <c r="J465" s="67"/>
      <c r="K465" s="115"/>
      <c r="L465" s="67"/>
      <c r="M465" s="67"/>
      <c r="N465" s="67"/>
      <c r="O465" s="67"/>
      <c r="P465" s="67"/>
      <c r="Q465" s="67"/>
      <c r="R465" s="67"/>
      <c r="S465" s="67"/>
      <c r="T465" s="67"/>
      <c r="X465" s="114"/>
    </row>
    <row r="466" spans="5:24" ht="15.75" customHeight="1">
      <c r="E466" s="113"/>
      <c r="J466" s="67"/>
      <c r="K466" s="115"/>
      <c r="L466" s="67"/>
      <c r="M466" s="67"/>
      <c r="N466" s="67"/>
      <c r="O466" s="67"/>
      <c r="P466" s="67"/>
      <c r="Q466" s="67"/>
      <c r="R466" s="67"/>
      <c r="S466" s="67"/>
      <c r="T466" s="67"/>
      <c r="X466" s="114"/>
    </row>
    <row r="467" spans="5:24" ht="15.75" customHeight="1">
      <c r="E467" s="113"/>
      <c r="J467" s="67"/>
      <c r="K467" s="115"/>
      <c r="L467" s="67"/>
      <c r="M467" s="67"/>
      <c r="N467" s="67"/>
      <c r="O467" s="67"/>
      <c r="P467" s="67"/>
      <c r="Q467" s="67"/>
      <c r="R467" s="67"/>
      <c r="S467" s="67"/>
      <c r="T467" s="67"/>
      <c r="X467" s="114"/>
    </row>
    <row r="468" spans="5:24" ht="15.75" customHeight="1">
      <c r="E468" s="113"/>
      <c r="J468" s="67"/>
      <c r="K468" s="115"/>
      <c r="L468" s="67"/>
      <c r="M468" s="67"/>
      <c r="N468" s="67"/>
      <c r="O468" s="67"/>
      <c r="P468" s="67"/>
      <c r="Q468" s="67"/>
      <c r="R468" s="67"/>
      <c r="S468" s="67"/>
      <c r="T468" s="67"/>
      <c r="X468" s="114"/>
    </row>
    <row r="469" spans="5:24" ht="15.75" customHeight="1">
      <c r="E469" s="113"/>
      <c r="J469" s="67"/>
      <c r="K469" s="115"/>
      <c r="L469" s="67"/>
      <c r="M469" s="67"/>
      <c r="N469" s="67"/>
      <c r="O469" s="67"/>
      <c r="P469" s="67"/>
      <c r="Q469" s="67"/>
      <c r="R469" s="67"/>
      <c r="S469" s="67"/>
      <c r="T469" s="67"/>
      <c r="X469" s="114"/>
    </row>
    <row r="470" spans="5:24" ht="15.75" customHeight="1">
      <c r="E470" s="113"/>
      <c r="J470" s="67"/>
      <c r="K470" s="115"/>
      <c r="L470" s="67"/>
      <c r="M470" s="67"/>
      <c r="N470" s="67"/>
      <c r="O470" s="67"/>
      <c r="P470" s="67"/>
      <c r="Q470" s="67"/>
      <c r="R470" s="67"/>
      <c r="S470" s="67"/>
      <c r="T470" s="67"/>
      <c r="X470" s="114"/>
    </row>
    <row r="471" spans="5:24" ht="15.75" customHeight="1">
      <c r="E471" s="113"/>
      <c r="J471" s="67"/>
      <c r="K471" s="115"/>
      <c r="L471" s="67"/>
      <c r="M471" s="67"/>
      <c r="N471" s="67"/>
      <c r="O471" s="67"/>
      <c r="P471" s="67"/>
      <c r="Q471" s="67"/>
      <c r="R471" s="67"/>
      <c r="S471" s="67"/>
      <c r="T471" s="67"/>
      <c r="X471" s="114"/>
    </row>
    <row r="472" spans="5:24" ht="15.75" customHeight="1">
      <c r="E472" s="113"/>
      <c r="J472" s="67"/>
      <c r="K472" s="115"/>
      <c r="L472" s="67"/>
      <c r="M472" s="67"/>
      <c r="N472" s="67"/>
      <c r="O472" s="67"/>
      <c r="P472" s="67"/>
      <c r="Q472" s="67"/>
      <c r="R472" s="67"/>
      <c r="S472" s="67"/>
      <c r="T472" s="67"/>
      <c r="X472" s="114"/>
    </row>
    <row r="473" spans="5:24" ht="15.75" customHeight="1">
      <c r="E473" s="113"/>
      <c r="J473" s="67"/>
      <c r="K473" s="115"/>
      <c r="L473" s="67"/>
      <c r="M473" s="67"/>
      <c r="N473" s="67"/>
      <c r="O473" s="67"/>
      <c r="P473" s="67"/>
      <c r="Q473" s="67"/>
      <c r="R473" s="67"/>
      <c r="S473" s="67"/>
      <c r="T473" s="67"/>
      <c r="X473" s="114"/>
    </row>
    <row r="474" spans="5:24" ht="15.75" customHeight="1">
      <c r="E474" s="113"/>
      <c r="J474" s="67"/>
      <c r="K474" s="115"/>
      <c r="L474" s="67"/>
      <c r="M474" s="67"/>
      <c r="N474" s="67"/>
      <c r="O474" s="67"/>
      <c r="P474" s="67"/>
      <c r="Q474" s="67"/>
      <c r="R474" s="67"/>
      <c r="S474" s="67"/>
      <c r="T474" s="67"/>
      <c r="X474" s="114"/>
    </row>
    <row r="475" spans="5:24" ht="15.75" customHeight="1">
      <c r="E475" s="113"/>
      <c r="J475" s="67"/>
      <c r="K475" s="115"/>
      <c r="L475" s="67"/>
      <c r="M475" s="67"/>
      <c r="N475" s="67"/>
      <c r="O475" s="67"/>
      <c r="P475" s="67"/>
      <c r="Q475" s="67"/>
      <c r="R475" s="67"/>
      <c r="S475" s="67"/>
      <c r="T475" s="67"/>
      <c r="X475" s="114"/>
    </row>
    <row r="476" spans="5:24" ht="15.75" customHeight="1">
      <c r="E476" s="113"/>
      <c r="J476" s="67"/>
      <c r="K476" s="115"/>
      <c r="L476" s="67"/>
      <c r="M476" s="67"/>
      <c r="N476" s="67"/>
      <c r="O476" s="67"/>
      <c r="P476" s="67"/>
      <c r="Q476" s="67"/>
      <c r="R476" s="67"/>
      <c r="S476" s="67"/>
      <c r="T476" s="67"/>
      <c r="X476" s="114"/>
    </row>
    <row r="477" spans="5:24" ht="15.75" customHeight="1">
      <c r="E477" s="113"/>
      <c r="J477" s="67"/>
      <c r="K477" s="115"/>
      <c r="L477" s="67"/>
      <c r="M477" s="67"/>
      <c r="N477" s="67"/>
      <c r="O477" s="67"/>
      <c r="P477" s="67"/>
      <c r="Q477" s="67"/>
      <c r="R477" s="67"/>
      <c r="S477" s="67"/>
      <c r="T477" s="67"/>
      <c r="X477" s="114"/>
    </row>
    <row r="478" spans="5:24" ht="15.75" customHeight="1">
      <c r="E478" s="113"/>
      <c r="J478" s="67"/>
      <c r="K478" s="115"/>
      <c r="L478" s="67"/>
      <c r="M478" s="67"/>
      <c r="N478" s="67"/>
      <c r="O478" s="67"/>
      <c r="P478" s="67"/>
      <c r="Q478" s="67"/>
      <c r="R478" s="67"/>
      <c r="S478" s="67"/>
      <c r="T478" s="67"/>
      <c r="X478" s="114"/>
    </row>
    <row r="479" spans="5:24" ht="15.75" customHeight="1">
      <c r="E479" s="113"/>
      <c r="J479" s="67"/>
      <c r="K479" s="115"/>
      <c r="L479" s="67"/>
      <c r="M479" s="67"/>
      <c r="N479" s="67"/>
      <c r="O479" s="67"/>
      <c r="P479" s="67"/>
      <c r="Q479" s="67"/>
      <c r="R479" s="67"/>
      <c r="S479" s="67"/>
      <c r="T479" s="67"/>
      <c r="X479" s="114"/>
    </row>
    <row r="480" spans="5:24" ht="15.75" customHeight="1">
      <c r="E480" s="113"/>
      <c r="J480" s="67"/>
      <c r="K480" s="115"/>
      <c r="L480" s="67"/>
      <c r="M480" s="67"/>
      <c r="N480" s="67"/>
      <c r="O480" s="67"/>
      <c r="P480" s="67"/>
      <c r="Q480" s="67"/>
      <c r="R480" s="67"/>
      <c r="S480" s="67"/>
      <c r="T480" s="67"/>
      <c r="X480" s="114"/>
    </row>
    <row r="481" spans="5:24" ht="15.75" customHeight="1">
      <c r="E481" s="113"/>
      <c r="J481" s="67"/>
      <c r="K481" s="115"/>
      <c r="L481" s="67"/>
      <c r="M481" s="67"/>
      <c r="N481" s="67"/>
      <c r="O481" s="67"/>
      <c r="P481" s="67"/>
      <c r="Q481" s="67"/>
      <c r="R481" s="67"/>
      <c r="S481" s="67"/>
      <c r="T481" s="67"/>
      <c r="X481" s="114"/>
    </row>
    <row r="482" spans="5:24" ht="15.75" customHeight="1">
      <c r="E482" s="113"/>
      <c r="J482" s="67"/>
      <c r="K482" s="115"/>
      <c r="L482" s="67"/>
      <c r="M482" s="67"/>
      <c r="N482" s="67"/>
      <c r="O482" s="67"/>
      <c r="P482" s="67"/>
      <c r="Q482" s="67"/>
      <c r="R482" s="67"/>
      <c r="S482" s="67"/>
      <c r="T482" s="67"/>
      <c r="X482" s="114"/>
    </row>
    <row r="483" spans="5:24" ht="15.75" customHeight="1">
      <c r="E483" s="113"/>
      <c r="J483" s="67"/>
      <c r="K483" s="115"/>
      <c r="L483" s="67"/>
      <c r="M483" s="67"/>
      <c r="N483" s="67"/>
      <c r="O483" s="67"/>
      <c r="P483" s="67"/>
      <c r="Q483" s="67"/>
      <c r="R483" s="67"/>
      <c r="S483" s="67"/>
      <c r="T483" s="67"/>
      <c r="X483" s="114"/>
    </row>
    <row r="484" spans="5:24" ht="15.75" customHeight="1">
      <c r="E484" s="113"/>
      <c r="J484" s="67"/>
      <c r="K484" s="115"/>
      <c r="L484" s="67"/>
      <c r="M484" s="67"/>
      <c r="N484" s="67"/>
      <c r="O484" s="67"/>
      <c r="P484" s="67"/>
      <c r="Q484" s="67"/>
      <c r="R484" s="67"/>
      <c r="S484" s="67"/>
      <c r="T484" s="67"/>
      <c r="X484" s="114"/>
    </row>
    <row r="485" spans="5:24" ht="15.75" customHeight="1">
      <c r="E485" s="113"/>
      <c r="J485" s="67"/>
      <c r="K485" s="115"/>
      <c r="L485" s="67"/>
      <c r="M485" s="67"/>
      <c r="N485" s="67"/>
      <c r="O485" s="67"/>
      <c r="P485" s="67"/>
      <c r="Q485" s="67"/>
      <c r="R485" s="67"/>
      <c r="S485" s="67"/>
      <c r="T485" s="67"/>
      <c r="X485" s="114"/>
    </row>
    <row r="486" spans="5:24" ht="15.75" customHeight="1">
      <c r="E486" s="113"/>
      <c r="J486" s="67"/>
      <c r="K486" s="115"/>
      <c r="L486" s="67"/>
      <c r="M486" s="67"/>
      <c r="N486" s="67"/>
      <c r="O486" s="67"/>
      <c r="P486" s="67"/>
      <c r="Q486" s="67"/>
      <c r="R486" s="67"/>
      <c r="S486" s="67"/>
      <c r="T486" s="67"/>
      <c r="X486" s="114"/>
    </row>
    <row r="487" spans="5:24" ht="15.75" customHeight="1">
      <c r="E487" s="113"/>
      <c r="J487" s="67"/>
      <c r="K487" s="115"/>
      <c r="L487" s="67"/>
      <c r="M487" s="67"/>
      <c r="N487" s="67"/>
      <c r="O487" s="67"/>
      <c r="P487" s="67"/>
      <c r="Q487" s="67"/>
      <c r="R487" s="67"/>
      <c r="S487" s="67"/>
      <c r="T487" s="67"/>
      <c r="X487" s="114"/>
    </row>
    <row r="488" spans="5:24" ht="15.75" customHeight="1">
      <c r="E488" s="113"/>
      <c r="J488" s="67"/>
      <c r="K488" s="115"/>
      <c r="L488" s="67"/>
      <c r="M488" s="67"/>
      <c r="N488" s="67"/>
      <c r="O488" s="67"/>
      <c r="P488" s="67"/>
      <c r="Q488" s="67"/>
      <c r="R488" s="67"/>
      <c r="S488" s="67"/>
      <c r="T488" s="67"/>
      <c r="X488" s="114"/>
    </row>
    <row r="489" spans="5:24" ht="15.75" customHeight="1">
      <c r="E489" s="113"/>
      <c r="J489" s="67"/>
      <c r="K489" s="115"/>
      <c r="L489" s="67"/>
      <c r="M489" s="67"/>
      <c r="N489" s="67"/>
      <c r="O489" s="67"/>
      <c r="P489" s="67"/>
      <c r="Q489" s="67"/>
      <c r="R489" s="67"/>
      <c r="S489" s="67"/>
      <c r="T489" s="67"/>
      <c r="X489" s="114"/>
    </row>
    <row r="490" spans="5:24" ht="15.75" customHeight="1">
      <c r="E490" s="113"/>
      <c r="J490" s="67"/>
      <c r="K490" s="115"/>
      <c r="L490" s="67"/>
      <c r="M490" s="67"/>
      <c r="N490" s="67"/>
      <c r="O490" s="67"/>
      <c r="P490" s="67"/>
      <c r="Q490" s="67"/>
      <c r="R490" s="67"/>
      <c r="S490" s="67"/>
      <c r="T490" s="67"/>
      <c r="X490" s="114"/>
    </row>
    <row r="491" spans="5:24" ht="15.75" customHeight="1">
      <c r="E491" s="113"/>
      <c r="J491" s="67"/>
      <c r="K491" s="115"/>
      <c r="L491" s="67"/>
      <c r="M491" s="67"/>
      <c r="N491" s="67"/>
      <c r="O491" s="67"/>
      <c r="P491" s="67"/>
      <c r="Q491" s="67"/>
      <c r="R491" s="67"/>
      <c r="S491" s="67"/>
      <c r="T491" s="67"/>
      <c r="X491" s="114"/>
    </row>
    <row r="492" spans="5:24" ht="15.75" customHeight="1">
      <c r="E492" s="113"/>
      <c r="J492" s="67"/>
      <c r="K492" s="115"/>
      <c r="L492" s="67"/>
      <c r="M492" s="67"/>
      <c r="N492" s="67"/>
      <c r="O492" s="67"/>
      <c r="P492" s="67"/>
      <c r="Q492" s="67"/>
      <c r="R492" s="67"/>
      <c r="S492" s="67"/>
      <c r="T492" s="67"/>
      <c r="X492" s="114"/>
    </row>
    <row r="493" spans="5:24" ht="15.75" customHeight="1">
      <c r="E493" s="113"/>
      <c r="J493" s="67"/>
      <c r="K493" s="115"/>
      <c r="L493" s="67"/>
      <c r="M493" s="67"/>
      <c r="N493" s="67"/>
      <c r="O493" s="67"/>
      <c r="P493" s="67"/>
      <c r="Q493" s="67"/>
      <c r="R493" s="67"/>
      <c r="S493" s="67"/>
      <c r="T493" s="67"/>
      <c r="X493" s="114"/>
    </row>
    <row r="494" spans="5:24" ht="15.75" customHeight="1">
      <c r="E494" s="113"/>
      <c r="J494" s="67"/>
      <c r="K494" s="115"/>
      <c r="L494" s="67"/>
      <c r="M494" s="67"/>
      <c r="N494" s="67"/>
      <c r="O494" s="67"/>
      <c r="P494" s="67"/>
      <c r="Q494" s="67"/>
      <c r="R494" s="67"/>
      <c r="S494" s="67"/>
      <c r="T494" s="67"/>
      <c r="X494" s="114"/>
    </row>
    <row r="495" spans="5:24" ht="15.75" customHeight="1">
      <c r="E495" s="113"/>
      <c r="J495" s="67"/>
      <c r="K495" s="115"/>
      <c r="L495" s="67"/>
      <c r="M495" s="67"/>
      <c r="N495" s="67"/>
      <c r="O495" s="67"/>
      <c r="P495" s="67"/>
      <c r="Q495" s="67"/>
      <c r="R495" s="67"/>
      <c r="S495" s="67"/>
      <c r="T495" s="67"/>
      <c r="X495" s="114"/>
    </row>
    <row r="496" spans="5:24" ht="15.75" customHeight="1">
      <c r="E496" s="113"/>
      <c r="J496" s="67"/>
      <c r="K496" s="115"/>
      <c r="L496" s="67"/>
      <c r="M496" s="67"/>
      <c r="N496" s="67"/>
      <c r="O496" s="67"/>
      <c r="P496" s="67"/>
      <c r="Q496" s="67"/>
      <c r="R496" s="67"/>
      <c r="S496" s="67"/>
      <c r="T496" s="67"/>
      <c r="X496" s="114"/>
    </row>
    <row r="497" spans="5:24" ht="15.75" customHeight="1">
      <c r="E497" s="113"/>
      <c r="J497" s="67"/>
      <c r="K497" s="115"/>
      <c r="L497" s="67"/>
      <c r="M497" s="67"/>
      <c r="N497" s="67"/>
      <c r="O497" s="67"/>
      <c r="P497" s="67"/>
      <c r="Q497" s="67"/>
      <c r="R497" s="67"/>
      <c r="S497" s="67"/>
      <c r="T497" s="67"/>
      <c r="X497" s="114"/>
    </row>
    <row r="498" spans="5:24" ht="15.75" customHeight="1">
      <c r="E498" s="113"/>
      <c r="J498" s="67"/>
      <c r="K498" s="115"/>
      <c r="L498" s="67"/>
      <c r="M498" s="67"/>
      <c r="N498" s="67"/>
      <c r="O498" s="67"/>
      <c r="P498" s="67"/>
      <c r="Q498" s="67"/>
      <c r="R498" s="67"/>
      <c r="S498" s="67"/>
      <c r="T498" s="67"/>
      <c r="X498" s="114"/>
    </row>
    <row r="499" spans="5:24" ht="15.75" customHeight="1">
      <c r="E499" s="113"/>
      <c r="J499" s="67"/>
      <c r="K499" s="115"/>
      <c r="L499" s="67"/>
      <c r="M499" s="67"/>
      <c r="N499" s="67"/>
      <c r="O499" s="67"/>
      <c r="P499" s="67"/>
      <c r="Q499" s="67"/>
      <c r="R499" s="67"/>
      <c r="S499" s="67"/>
      <c r="T499" s="67"/>
      <c r="X499" s="114"/>
    </row>
    <row r="500" spans="5:24" ht="15.75" customHeight="1">
      <c r="E500" s="113"/>
      <c r="J500" s="67"/>
      <c r="K500" s="115"/>
      <c r="L500" s="67"/>
      <c r="M500" s="67"/>
      <c r="N500" s="67"/>
      <c r="O500" s="67"/>
      <c r="P500" s="67"/>
      <c r="Q500" s="67"/>
      <c r="R500" s="67"/>
      <c r="S500" s="67"/>
      <c r="T500" s="67"/>
      <c r="X500" s="114"/>
    </row>
    <row r="501" spans="5:24" ht="15.75" customHeight="1">
      <c r="E501" s="113"/>
      <c r="J501" s="67"/>
      <c r="K501" s="115"/>
      <c r="L501" s="67"/>
      <c r="M501" s="67"/>
      <c r="N501" s="67"/>
      <c r="O501" s="67"/>
      <c r="P501" s="67"/>
      <c r="Q501" s="67"/>
      <c r="R501" s="67"/>
      <c r="S501" s="67"/>
      <c r="T501" s="67"/>
      <c r="X501" s="114"/>
    </row>
    <row r="502" spans="5:24" ht="15.75" customHeight="1">
      <c r="E502" s="113"/>
      <c r="J502" s="67"/>
      <c r="K502" s="115"/>
      <c r="L502" s="67"/>
      <c r="M502" s="67"/>
      <c r="N502" s="67"/>
      <c r="O502" s="67"/>
      <c r="P502" s="67"/>
      <c r="Q502" s="67"/>
      <c r="R502" s="67"/>
      <c r="S502" s="67"/>
      <c r="T502" s="67"/>
      <c r="X502" s="114"/>
    </row>
    <row r="503" spans="5:24" ht="15.75" customHeight="1">
      <c r="E503" s="113"/>
      <c r="J503" s="67"/>
      <c r="K503" s="115"/>
      <c r="L503" s="67"/>
      <c r="M503" s="67"/>
      <c r="N503" s="67"/>
      <c r="O503" s="67"/>
      <c r="P503" s="67"/>
      <c r="Q503" s="67"/>
      <c r="R503" s="67"/>
      <c r="S503" s="67"/>
      <c r="T503" s="67"/>
      <c r="X503" s="114"/>
    </row>
    <row r="504" spans="5:24" ht="15.75" customHeight="1">
      <c r="E504" s="113"/>
      <c r="J504" s="67"/>
      <c r="K504" s="115"/>
      <c r="L504" s="67"/>
      <c r="M504" s="67"/>
      <c r="N504" s="67"/>
      <c r="O504" s="67"/>
      <c r="P504" s="67"/>
      <c r="Q504" s="67"/>
      <c r="R504" s="67"/>
      <c r="S504" s="67"/>
      <c r="T504" s="67"/>
      <c r="X504" s="114"/>
    </row>
    <row r="505" spans="5:24" ht="15.75" customHeight="1">
      <c r="E505" s="113"/>
      <c r="J505" s="67"/>
      <c r="K505" s="115"/>
      <c r="L505" s="67"/>
      <c r="M505" s="67"/>
      <c r="N505" s="67"/>
      <c r="O505" s="67"/>
      <c r="P505" s="67"/>
      <c r="Q505" s="67"/>
      <c r="R505" s="67"/>
      <c r="S505" s="67"/>
      <c r="T505" s="67"/>
      <c r="X505" s="114"/>
    </row>
    <row r="506" spans="5:24" ht="15.75" customHeight="1">
      <c r="E506" s="113"/>
      <c r="J506" s="67"/>
      <c r="K506" s="115"/>
      <c r="L506" s="67"/>
      <c r="M506" s="67"/>
      <c r="N506" s="67"/>
      <c r="O506" s="67"/>
      <c r="P506" s="67"/>
      <c r="Q506" s="67"/>
      <c r="R506" s="67"/>
      <c r="S506" s="67"/>
      <c r="T506" s="67"/>
      <c r="X506" s="114"/>
    </row>
    <row r="507" spans="5:24" ht="15.75" customHeight="1">
      <c r="E507" s="113"/>
      <c r="J507" s="67"/>
      <c r="K507" s="115"/>
      <c r="L507" s="67"/>
      <c r="M507" s="67"/>
      <c r="N507" s="67"/>
      <c r="O507" s="67"/>
      <c r="P507" s="67"/>
      <c r="Q507" s="67"/>
      <c r="R507" s="67"/>
      <c r="S507" s="67"/>
      <c r="T507" s="67"/>
      <c r="X507" s="114"/>
    </row>
    <row r="508" spans="5:24" ht="15.75" customHeight="1">
      <c r="E508" s="113"/>
      <c r="J508" s="67"/>
      <c r="K508" s="115"/>
      <c r="L508" s="67"/>
      <c r="M508" s="67"/>
      <c r="N508" s="67"/>
      <c r="O508" s="67"/>
      <c r="P508" s="67"/>
      <c r="Q508" s="67"/>
      <c r="R508" s="67"/>
      <c r="S508" s="67"/>
      <c r="T508" s="67"/>
      <c r="X508" s="114"/>
    </row>
    <row r="509" spans="5:24" ht="15.75" customHeight="1">
      <c r="E509" s="113"/>
      <c r="J509" s="67"/>
      <c r="K509" s="115"/>
      <c r="L509" s="67"/>
      <c r="M509" s="67"/>
      <c r="N509" s="67"/>
      <c r="O509" s="67"/>
      <c r="P509" s="67"/>
      <c r="Q509" s="67"/>
      <c r="R509" s="67"/>
      <c r="S509" s="67"/>
      <c r="T509" s="67"/>
      <c r="X509" s="114"/>
    </row>
    <row r="510" spans="5:24" ht="15.75" customHeight="1">
      <c r="E510" s="113"/>
      <c r="J510" s="67"/>
      <c r="K510" s="115"/>
      <c r="L510" s="67"/>
      <c r="M510" s="67"/>
      <c r="N510" s="67"/>
      <c r="O510" s="67"/>
      <c r="P510" s="67"/>
      <c r="Q510" s="67"/>
      <c r="R510" s="67"/>
      <c r="S510" s="67"/>
      <c r="T510" s="67"/>
      <c r="X510" s="114"/>
    </row>
    <row r="511" spans="5:24" ht="15.75" customHeight="1">
      <c r="E511" s="113"/>
      <c r="J511" s="67"/>
      <c r="K511" s="115"/>
      <c r="L511" s="67"/>
      <c r="M511" s="67"/>
      <c r="N511" s="67"/>
      <c r="O511" s="67"/>
      <c r="P511" s="67"/>
      <c r="Q511" s="67"/>
      <c r="R511" s="67"/>
      <c r="S511" s="67"/>
      <c r="T511" s="67"/>
      <c r="X511" s="114"/>
    </row>
    <row r="512" spans="5:24" ht="15.75" customHeight="1">
      <c r="E512" s="113"/>
      <c r="J512" s="67"/>
      <c r="K512" s="115"/>
      <c r="L512" s="67"/>
      <c r="M512" s="67"/>
      <c r="N512" s="67"/>
      <c r="O512" s="67"/>
      <c r="P512" s="67"/>
      <c r="Q512" s="67"/>
      <c r="R512" s="67"/>
      <c r="S512" s="67"/>
      <c r="T512" s="67"/>
      <c r="X512" s="114"/>
    </row>
    <row r="513" spans="5:24" ht="15.75" customHeight="1">
      <c r="E513" s="113"/>
      <c r="J513" s="67"/>
      <c r="K513" s="115"/>
      <c r="L513" s="67"/>
      <c r="M513" s="67"/>
      <c r="N513" s="67"/>
      <c r="O513" s="67"/>
      <c r="P513" s="67"/>
      <c r="Q513" s="67"/>
      <c r="R513" s="67"/>
      <c r="S513" s="67"/>
      <c r="T513" s="67"/>
      <c r="X513" s="114"/>
    </row>
    <row r="514" spans="5:24" ht="15.75" customHeight="1">
      <c r="E514" s="113"/>
      <c r="J514" s="67"/>
      <c r="K514" s="115"/>
      <c r="L514" s="67"/>
      <c r="M514" s="67"/>
      <c r="N514" s="67"/>
      <c r="O514" s="67"/>
      <c r="P514" s="67"/>
      <c r="Q514" s="67"/>
      <c r="R514" s="67"/>
      <c r="S514" s="67"/>
      <c r="T514" s="67"/>
      <c r="X514" s="114"/>
    </row>
    <row r="515" spans="5:24" ht="15.75" customHeight="1">
      <c r="E515" s="113"/>
      <c r="J515" s="67"/>
      <c r="K515" s="115"/>
      <c r="L515" s="67"/>
      <c r="M515" s="67"/>
      <c r="N515" s="67"/>
      <c r="O515" s="67"/>
      <c r="P515" s="67"/>
      <c r="Q515" s="67"/>
      <c r="R515" s="67"/>
      <c r="S515" s="67"/>
      <c r="T515" s="67"/>
      <c r="X515" s="114"/>
    </row>
    <row r="516" spans="5:24" ht="15.75" customHeight="1">
      <c r="E516" s="113"/>
      <c r="J516" s="67"/>
      <c r="K516" s="115"/>
      <c r="L516" s="67"/>
      <c r="M516" s="67"/>
      <c r="N516" s="67"/>
      <c r="O516" s="67"/>
      <c r="P516" s="67"/>
      <c r="Q516" s="67"/>
      <c r="R516" s="67"/>
      <c r="S516" s="67"/>
      <c r="T516" s="67"/>
      <c r="X516" s="114"/>
    </row>
    <row r="517" spans="5:24" ht="15.75" customHeight="1">
      <c r="E517" s="113"/>
      <c r="J517" s="67"/>
      <c r="K517" s="115"/>
      <c r="L517" s="67"/>
      <c r="M517" s="67"/>
      <c r="N517" s="67"/>
      <c r="O517" s="67"/>
      <c r="P517" s="67"/>
      <c r="Q517" s="67"/>
      <c r="R517" s="67"/>
      <c r="S517" s="67"/>
      <c r="T517" s="67"/>
      <c r="X517" s="114"/>
    </row>
    <row r="518" spans="5:24" ht="15.75" customHeight="1">
      <c r="E518" s="113"/>
      <c r="J518" s="67"/>
      <c r="K518" s="115"/>
      <c r="L518" s="67"/>
      <c r="M518" s="67"/>
      <c r="N518" s="67"/>
      <c r="O518" s="67"/>
      <c r="P518" s="67"/>
      <c r="Q518" s="67"/>
      <c r="R518" s="67"/>
      <c r="S518" s="67"/>
      <c r="T518" s="67"/>
      <c r="X518" s="114"/>
    </row>
    <row r="519" spans="5:24" ht="15.75" customHeight="1">
      <c r="E519" s="113"/>
      <c r="J519" s="67"/>
      <c r="K519" s="115"/>
      <c r="L519" s="67"/>
      <c r="M519" s="67"/>
      <c r="N519" s="67"/>
      <c r="O519" s="67"/>
      <c r="P519" s="67"/>
      <c r="Q519" s="67"/>
      <c r="R519" s="67"/>
      <c r="S519" s="67"/>
      <c r="T519" s="67"/>
      <c r="X519" s="114"/>
    </row>
    <row r="520" spans="5:24" ht="15.75" customHeight="1">
      <c r="E520" s="113"/>
      <c r="J520" s="67"/>
      <c r="K520" s="115"/>
      <c r="L520" s="67"/>
      <c r="M520" s="67"/>
      <c r="N520" s="67"/>
      <c r="O520" s="67"/>
      <c r="P520" s="67"/>
      <c r="Q520" s="67"/>
      <c r="R520" s="67"/>
      <c r="S520" s="67"/>
      <c r="T520" s="67"/>
      <c r="X520" s="114"/>
    </row>
    <row r="521" spans="5:24" ht="15.75" customHeight="1">
      <c r="E521" s="113"/>
      <c r="J521" s="67"/>
      <c r="K521" s="115"/>
      <c r="L521" s="67"/>
      <c r="M521" s="67"/>
      <c r="N521" s="67"/>
      <c r="O521" s="67"/>
      <c r="P521" s="67"/>
      <c r="Q521" s="67"/>
      <c r="R521" s="67"/>
      <c r="S521" s="67"/>
      <c r="T521" s="67"/>
      <c r="X521" s="114"/>
    </row>
    <row r="522" spans="5:24" ht="15.75" customHeight="1">
      <c r="E522" s="113"/>
      <c r="J522" s="67"/>
      <c r="K522" s="115"/>
      <c r="L522" s="67"/>
      <c r="M522" s="67"/>
      <c r="N522" s="67"/>
      <c r="O522" s="67"/>
      <c r="P522" s="67"/>
      <c r="Q522" s="67"/>
      <c r="R522" s="67"/>
      <c r="S522" s="67"/>
      <c r="T522" s="67"/>
      <c r="X522" s="114"/>
    </row>
    <row r="523" spans="5:24" ht="15.75" customHeight="1">
      <c r="E523" s="113"/>
      <c r="J523" s="67"/>
      <c r="K523" s="115"/>
      <c r="L523" s="67"/>
      <c r="M523" s="67"/>
      <c r="N523" s="67"/>
      <c r="O523" s="67"/>
      <c r="P523" s="67"/>
      <c r="Q523" s="67"/>
      <c r="R523" s="67"/>
      <c r="S523" s="67"/>
      <c r="T523" s="67"/>
      <c r="X523" s="114"/>
    </row>
    <row r="524" spans="5:24" ht="15.75" customHeight="1">
      <c r="E524" s="113"/>
      <c r="J524" s="67"/>
      <c r="K524" s="115"/>
      <c r="L524" s="67"/>
      <c r="M524" s="67"/>
      <c r="N524" s="67"/>
      <c r="O524" s="67"/>
      <c r="P524" s="67"/>
      <c r="Q524" s="67"/>
      <c r="R524" s="67"/>
      <c r="S524" s="67"/>
      <c r="T524" s="67"/>
      <c r="X524" s="114"/>
    </row>
    <row r="525" spans="5:24" ht="15.75" customHeight="1">
      <c r="E525" s="113"/>
      <c r="J525" s="67"/>
      <c r="K525" s="115"/>
      <c r="L525" s="67"/>
      <c r="M525" s="67"/>
      <c r="N525" s="67"/>
      <c r="O525" s="67"/>
      <c r="P525" s="67"/>
      <c r="Q525" s="67"/>
      <c r="R525" s="67"/>
      <c r="S525" s="67"/>
      <c r="T525" s="67"/>
      <c r="X525" s="114"/>
    </row>
    <row r="526" spans="5:24" ht="15.75" customHeight="1">
      <c r="E526" s="113"/>
      <c r="J526" s="67"/>
      <c r="K526" s="115"/>
      <c r="L526" s="67"/>
      <c r="M526" s="67"/>
      <c r="N526" s="67"/>
      <c r="O526" s="67"/>
      <c r="P526" s="67"/>
      <c r="Q526" s="67"/>
      <c r="R526" s="67"/>
      <c r="S526" s="67"/>
      <c r="T526" s="67"/>
      <c r="X526" s="114"/>
    </row>
    <row r="527" spans="5:24" ht="15.75" customHeight="1">
      <c r="E527" s="113"/>
      <c r="J527" s="67"/>
      <c r="K527" s="115"/>
      <c r="L527" s="67"/>
      <c r="M527" s="67"/>
      <c r="N527" s="67"/>
      <c r="O527" s="67"/>
      <c r="P527" s="67"/>
      <c r="Q527" s="67"/>
      <c r="R527" s="67"/>
      <c r="S527" s="67"/>
      <c r="T527" s="67"/>
      <c r="X527" s="114"/>
    </row>
    <row r="528" spans="5:24" ht="15.75" customHeight="1">
      <c r="E528" s="113"/>
      <c r="J528" s="67"/>
      <c r="K528" s="115"/>
      <c r="L528" s="67"/>
      <c r="M528" s="67"/>
      <c r="N528" s="67"/>
      <c r="O528" s="67"/>
      <c r="P528" s="67"/>
      <c r="Q528" s="67"/>
      <c r="R528" s="67"/>
      <c r="S528" s="67"/>
      <c r="T528" s="67"/>
      <c r="X528" s="114"/>
    </row>
    <row r="529" spans="5:24" ht="15.75" customHeight="1">
      <c r="E529" s="113"/>
      <c r="J529" s="67"/>
      <c r="K529" s="115"/>
      <c r="L529" s="67"/>
      <c r="M529" s="67"/>
      <c r="N529" s="67"/>
      <c r="O529" s="67"/>
      <c r="P529" s="67"/>
      <c r="Q529" s="67"/>
      <c r="R529" s="67"/>
      <c r="S529" s="67"/>
      <c r="T529" s="67"/>
      <c r="X529" s="114"/>
    </row>
    <row r="530" spans="5:24" ht="15.75" customHeight="1">
      <c r="E530" s="113"/>
      <c r="J530" s="67"/>
      <c r="K530" s="115"/>
      <c r="L530" s="67"/>
      <c r="M530" s="67"/>
      <c r="N530" s="67"/>
      <c r="O530" s="67"/>
      <c r="P530" s="67"/>
      <c r="Q530" s="67"/>
      <c r="R530" s="67"/>
      <c r="S530" s="67"/>
      <c r="T530" s="67"/>
      <c r="X530" s="114"/>
    </row>
    <row r="531" spans="5:24" ht="15.75" customHeight="1">
      <c r="E531" s="113"/>
      <c r="J531" s="67"/>
      <c r="K531" s="115"/>
      <c r="L531" s="67"/>
      <c r="M531" s="67"/>
      <c r="N531" s="67"/>
      <c r="O531" s="67"/>
      <c r="P531" s="67"/>
      <c r="Q531" s="67"/>
      <c r="R531" s="67"/>
      <c r="S531" s="67"/>
      <c r="T531" s="67"/>
      <c r="X531" s="114"/>
    </row>
    <row r="532" spans="5:24" ht="15.75" customHeight="1">
      <c r="E532" s="113"/>
      <c r="J532" s="67"/>
      <c r="K532" s="115"/>
      <c r="L532" s="67"/>
      <c r="M532" s="67"/>
      <c r="N532" s="67"/>
      <c r="O532" s="67"/>
      <c r="P532" s="67"/>
      <c r="Q532" s="67"/>
      <c r="R532" s="67"/>
      <c r="S532" s="67"/>
      <c r="T532" s="67"/>
      <c r="X532" s="114"/>
    </row>
    <row r="533" spans="5:24" ht="15.75" customHeight="1">
      <c r="E533" s="113"/>
      <c r="J533" s="67"/>
      <c r="K533" s="115"/>
      <c r="L533" s="67"/>
      <c r="M533" s="67"/>
      <c r="N533" s="67"/>
      <c r="O533" s="67"/>
      <c r="P533" s="67"/>
      <c r="Q533" s="67"/>
      <c r="R533" s="67"/>
      <c r="S533" s="67"/>
      <c r="T533" s="67"/>
      <c r="X533" s="114"/>
    </row>
    <row r="534" spans="5:24" ht="15.75" customHeight="1">
      <c r="E534" s="113"/>
      <c r="J534" s="67"/>
      <c r="K534" s="115"/>
      <c r="L534" s="67"/>
      <c r="M534" s="67"/>
      <c r="N534" s="67"/>
      <c r="O534" s="67"/>
      <c r="P534" s="67"/>
      <c r="Q534" s="67"/>
      <c r="R534" s="67"/>
      <c r="S534" s="67"/>
      <c r="T534" s="67"/>
      <c r="X534" s="114"/>
    </row>
    <row r="535" spans="5:24" ht="15.75" customHeight="1">
      <c r="E535" s="113"/>
      <c r="J535" s="67"/>
      <c r="K535" s="115"/>
      <c r="L535" s="67"/>
      <c r="M535" s="67"/>
      <c r="N535" s="67"/>
      <c r="O535" s="67"/>
      <c r="P535" s="67"/>
      <c r="Q535" s="67"/>
      <c r="R535" s="67"/>
      <c r="S535" s="67"/>
      <c r="T535" s="67"/>
      <c r="X535" s="114"/>
    </row>
    <row r="536" spans="5:24" ht="15.75" customHeight="1">
      <c r="E536" s="113"/>
      <c r="J536" s="67"/>
      <c r="K536" s="115"/>
      <c r="L536" s="67"/>
      <c r="M536" s="67"/>
      <c r="N536" s="67"/>
      <c r="O536" s="67"/>
      <c r="P536" s="67"/>
      <c r="Q536" s="67"/>
      <c r="R536" s="67"/>
      <c r="S536" s="67"/>
      <c r="T536" s="67"/>
      <c r="X536" s="114"/>
    </row>
    <row r="537" spans="5:24" ht="15.75" customHeight="1">
      <c r="E537" s="113"/>
      <c r="J537" s="67"/>
      <c r="K537" s="115"/>
      <c r="L537" s="67"/>
      <c r="M537" s="67"/>
      <c r="N537" s="67"/>
      <c r="O537" s="67"/>
      <c r="P537" s="67"/>
      <c r="Q537" s="67"/>
      <c r="R537" s="67"/>
      <c r="S537" s="67"/>
      <c r="T537" s="67"/>
      <c r="X537" s="114"/>
    </row>
    <row r="538" spans="5:24" ht="15.75" customHeight="1">
      <c r="E538" s="113"/>
      <c r="J538" s="67"/>
      <c r="K538" s="115"/>
      <c r="L538" s="67"/>
      <c r="M538" s="67"/>
      <c r="N538" s="67"/>
      <c r="O538" s="67"/>
      <c r="P538" s="67"/>
      <c r="Q538" s="67"/>
      <c r="R538" s="67"/>
      <c r="S538" s="67"/>
      <c r="T538" s="67"/>
      <c r="X538" s="114"/>
    </row>
    <row r="539" spans="5:24" ht="15.75" customHeight="1">
      <c r="E539" s="113"/>
      <c r="J539" s="67"/>
      <c r="K539" s="115"/>
      <c r="L539" s="67"/>
      <c r="M539" s="67"/>
      <c r="N539" s="67"/>
      <c r="O539" s="67"/>
      <c r="P539" s="67"/>
      <c r="Q539" s="67"/>
      <c r="R539" s="67"/>
      <c r="S539" s="67"/>
      <c r="T539" s="67"/>
      <c r="X539" s="114"/>
    </row>
    <row r="540" spans="5:24" ht="15.75" customHeight="1">
      <c r="E540" s="113"/>
      <c r="J540" s="67"/>
      <c r="K540" s="115"/>
      <c r="L540" s="67"/>
      <c r="M540" s="67"/>
      <c r="N540" s="67"/>
      <c r="O540" s="67"/>
      <c r="P540" s="67"/>
      <c r="Q540" s="67"/>
      <c r="R540" s="67"/>
      <c r="S540" s="67"/>
      <c r="T540" s="67"/>
      <c r="X540" s="114"/>
    </row>
    <row r="541" spans="5:24" ht="15.75" customHeight="1">
      <c r="E541" s="113"/>
      <c r="J541" s="67"/>
      <c r="K541" s="115"/>
      <c r="L541" s="67"/>
      <c r="M541" s="67"/>
      <c r="N541" s="67"/>
      <c r="O541" s="67"/>
      <c r="P541" s="67"/>
      <c r="Q541" s="67"/>
      <c r="R541" s="67"/>
      <c r="S541" s="67"/>
      <c r="T541" s="67"/>
      <c r="X541" s="114"/>
    </row>
    <row r="542" spans="5:24" ht="15.75" customHeight="1">
      <c r="E542" s="113"/>
      <c r="J542" s="67"/>
      <c r="K542" s="115"/>
      <c r="L542" s="67"/>
      <c r="M542" s="67"/>
      <c r="N542" s="67"/>
      <c r="O542" s="67"/>
      <c r="P542" s="67"/>
      <c r="Q542" s="67"/>
      <c r="R542" s="67"/>
      <c r="S542" s="67"/>
      <c r="T542" s="67"/>
      <c r="X542" s="114"/>
    </row>
    <row r="543" spans="5:24" ht="15.75" customHeight="1">
      <c r="E543" s="113"/>
      <c r="J543" s="67"/>
      <c r="K543" s="115"/>
      <c r="L543" s="67"/>
      <c r="M543" s="67"/>
      <c r="N543" s="67"/>
      <c r="O543" s="67"/>
      <c r="P543" s="67"/>
      <c r="Q543" s="67"/>
      <c r="R543" s="67"/>
      <c r="S543" s="67"/>
      <c r="T543" s="67"/>
      <c r="X543" s="114"/>
    </row>
    <row r="544" spans="5:24" ht="15.75" customHeight="1">
      <c r="E544" s="113"/>
      <c r="J544" s="67"/>
      <c r="K544" s="115"/>
      <c r="L544" s="67"/>
      <c r="M544" s="67"/>
      <c r="N544" s="67"/>
      <c r="O544" s="67"/>
      <c r="P544" s="67"/>
      <c r="Q544" s="67"/>
      <c r="R544" s="67"/>
      <c r="S544" s="67"/>
      <c r="T544" s="67"/>
      <c r="X544" s="114"/>
    </row>
    <row r="545" spans="5:24" ht="15.75" customHeight="1">
      <c r="E545" s="113"/>
      <c r="J545" s="67"/>
      <c r="K545" s="115"/>
      <c r="L545" s="67"/>
      <c r="M545" s="67"/>
      <c r="N545" s="67"/>
      <c r="O545" s="67"/>
      <c r="P545" s="67"/>
      <c r="Q545" s="67"/>
      <c r="R545" s="67"/>
      <c r="S545" s="67"/>
      <c r="T545" s="67"/>
      <c r="X545" s="114"/>
    </row>
    <row r="546" spans="5:24" ht="15.75" customHeight="1">
      <c r="E546" s="113"/>
      <c r="J546" s="67"/>
      <c r="K546" s="115"/>
      <c r="L546" s="67"/>
      <c r="M546" s="67"/>
      <c r="N546" s="67"/>
      <c r="O546" s="67"/>
      <c r="P546" s="67"/>
      <c r="Q546" s="67"/>
      <c r="R546" s="67"/>
      <c r="S546" s="67"/>
      <c r="T546" s="67"/>
      <c r="X546" s="114"/>
    </row>
    <row r="547" spans="5:24" ht="15.75" customHeight="1">
      <c r="E547" s="113"/>
      <c r="J547" s="67"/>
      <c r="K547" s="115"/>
      <c r="L547" s="67"/>
      <c r="M547" s="67"/>
      <c r="N547" s="67"/>
      <c r="O547" s="67"/>
      <c r="P547" s="67"/>
      <c r="Q547" s="67"/>
      <c r="R547" s="67"/>
      <c r="S547" s="67"/>
      <c r="T547" s="67"/>
      <c r="X547" s="114"/>
    </row>
    <row r="548" spans="5:24" ht="15.75" customHeight="1">
      <c r="E548" s="113"/>
      <c r="J548" s="67"/>
      <c r="K548" s="115"/>
      <c r="L548" s="67"/>
      <c r="M548" s="67"/>
      <c r="N548" s="67"/>
      <c r="O548" s="67"/>
      <c r="P548" s="67"/>
      <c r="Q548" s="67"/>
      <c r="R548" s="67"/>
      <c r="S548" s="67"/>
      <c r="T548" s="67"/>
      <c r="X548" s="114"/>
    </row>
    <row r="549" spans="5:24" ht="15.75" customHeight="1">
      <c r="E549" s="113"/>
      <c r="J549" s="67"/>
      <c r="K549" s="115"/>
      <c r="L549" s="67"/>
      <c r="M549" s="67"/>
      <c r="N549" s="67"/>
      <c r="O549" s="67"/>
      <c r="P549" s="67"/>
      <c r="Q549" s="67"/>
      <c r="R549" s="67"/>
      <c r="S549" s="67"/>
      <c r="T549" s="67"/>
      <c r="X549" s="114"/>
    </row>
    <row r="550" spans="5:24" ht="15.75" customHeight="1">
      <c r="E550" s="113"/>
      <c r="J550" s="67"/>
      <c r="K550" s="115"/>
      <c r="L550" s="67"/>
      <c r="M550" s="67"/>
      <c r="N550" s="67"/>
      <c r="O550" s="67"/>
      <c r="P550" s="67"/>
      <c r="Q550" s="67"/>
      <c r="R550" s="67"/>
      <c r="S550" s="67"/>
      <c r="T550" s="67"/>
      <c r="X550" s="114"/>
    </row>
    <row r="551" spans="5:24" ht="15.75" customHeight="1">
      <c r="E551" s="113"/>
      <c r="J551" s="67"/>
      <c r="K551" s="115"/>
      <c r="L551" s="67"/>
      <c r="M551" s="67"/>
      <c r="N551" s="67"/>
      <c r="O551" s="67"/>
      <c r="P551" s="67"/>
      <c r="Q551" s="67"/>
      <c r="R551" s="67"/>
      <c r="S551" s="67"/>
      <c r="T551" s="67"/>
      <c r="X551" s="114"/>
    </row>
    <row r="552" spans="5:24" ht="15.75" customHeight="1">
      <c r="E552" s="113"/>
      <c r="J552" s="67"/>
      <c r="K552" s="115"/>
      <c r="L552" s="67"/>
      <c r="M552" s="67"/>
      <c r="N552" s="67"/>
      <c r="O552" s="67"/>
      <c r="P552" s="67"/>
      <c r="Q552" s="67"/>
      <c r="R552" s="67"/>
      <c r="S552" s="67"/>
      <c r="T552" s="67"/>
      <c r="X552" s="114"/>
    </row>
    <row r="553" spans="5:24" ht="15.75" customHeight="1">
      <c r="E553" s="113"/>
      <c r="J553" s="67"/>
      <c r="K553" s="115"/>
      <c r="L553" s="67"/>
      <c r="M553" s="67"/>
      <c r="N553" s="67"/>
      <c r="O553" s="67"/>
      <c r="P553" s="67"/>
      <c r="Q553" s="67"/>
      <c r="R553" s="67"/>
      <c r="S553" s="67"/>
      <c r="T553" s="67"/>
      <c r="X553" s="114"/>
    </row>
    <row r="554" spans="5:24" ht="15.75" customHeight="1">
      <c r="E554" s="113"/>
      <c r="J554" s="67"/>
      <c r="K554" s="115"/>
      <c r="L554" s="67"/>
      <c r="M554" s="67"/>
      <c r="N554" s="67"/>
      <c r="O554" s="67"/>
      <c r="P554" s="67"/>
      <c r="Q554" s="67"/>
      <c r="R554" s="67"/>
      <c r="S554" s="67"/>
      <c r="T554" s="67"/>
      <c r="X554" s="114"/>
    </row>
    <row r="555" spans="5:24" ht="15.75" customHeight="1">
      <c r="E555" s="113"/>
      <c r="J555" s="67"/>
      <c r="K555" s="115"/>
      <c r="L555" s="67"/>
      <c r="M555" s="67"/>
      <c r="N555" s="67"/>
      <c r="O555" s="67"/>
      <c r="P555" s="67"/>
      <c r="Q555" s="67"/>
      <c r="R555" s="67"/>
      <c r="S555" s="67"/>
      <c r="T555" s="67"/>
      <c r="X555" s="114"/>
    </row>
    <row r="556" spans="5:24" ht="15.75" customHeight="1">
      <c r="E556" s="113"/>
      <c r="J556" s="67"/>
      <c r="K556" s="115"/>
      <c r="L556" s="67"/>
      <c r="M556" s="67"/>
      <c r="N556" s="67"/>
      <c r="O556" s="67"/>
      <c r="P556" s="67"/>
      <c r="Q556" s="67"/>
      <c r="R556" s="67"/>
      <c r="S556" s="67"/>
      <c r="T556" s="67"/>
      <c r="X556" s="114"/>
    </row>
    <row r="557" spans="5:24" ht="15.75" customHeight="1">
      <c r="E557" s="113"/>
      <c r="J557" s="67"/>
      <c r="K557" s="115"/>
      <c r="L557" s="67"/>
      <c r="M557" s="67"/>
      <c r="N557" s="67"/>
      <c r="O557" s="67"/>
      <c r="P557" s="67"/>
      <c r="Q557" s="67"/>
      <c r="R557" s="67"/>
      <c r="S557" s="67"/>
      <c r="T557" s="67"/>
      <c r="X557" s="114"/>
    </row>
    <row r="558" spans="5:24" ht="15.75" customHeight="1">
      <c r="E558" s="113"/>
      <c r="J558" s="67"/>
      <c r="K558" s="115"/>
      <c r="L558" s="67"/>
      <c r="M558" s="67"/>
      <c r="N558" s="67"/>
      <c r="O558" s="67"/>
      <c r="P558" s="67"/>
      <c r="Q558" s="67"/>
      <c r="R558" s="67"/>
      <c r="S558" s="67"/>
      <c r="T558" s="67"/>
      <c r="X558" s="114"/>
    </row>
    <row r="559" spans="5:24" ht="15.75" customHeight="1">
      <c r="E559" s="113"/>
      <c r="J559" s="67"/>
      <c r="K559" s="115"/>
      <c r="L559" s="67"/>
      <c r="M559" s="67"/>
      <c r="N559" s="67"/>
      <c r="O559" s="67"/>
      <c r="P559" s="67"/>
      <c r="Q559" s="67"/>
      <c r="R559" s="67"/>
      <c r="S559" s="67"/>
      <c r="T559" s="67"/>
      <c r="X559" s="114"/>
    </row>
    <row r="560" spans="5:24" ht="15.75" customHeight="1">
      <c r="E560" s="113"/>
      <c r="J560" s="67"/>
      <c r="K560" s="115"/>
      <c r="L560" s="67"/>
      <c r="M560" s="67"/>
      <c r="N560" s="67"/>
      <c r="O560" s="67"/>
      <c r="P560" s="67"/>
      <c r="Q560" s="67"/>
      <c r="R560" s="67"/>
      <c r="S560" s="67"/>
      <c r="T560" s="67"/>
      <c r="X560" s="114"/>
    </row>
    <row r="561" spans="5:24" ht="15.75" customHeight="1">
      <c r="E561" s="113"/>
      <c r="J561" s="67"/>
      <c r="K561" s="115"/>
      <c r="L561" s="67"/>
      <c r="M561" s="67"/>
      <c r="N561" s="67"/>
      <c r="O561" s="67"/>
      <c r="P561" s="67"/>
      <c r="Q561" s="67"/>
      <c r="R561" s="67"/>
      <c r="S561" s="67"/>
      <c r="T561" s="67"/>
      <c r="X561" s="114"/>
    </row>
    <row r="562" spans="5:24" ht="15.75" customHeight="1">
      <c r="E562" s="113"/>
      <c r="J562" s="67"/>
      <c r="K562" s="115"/>
      <c r="L562" s="67"/>
      <c r="M562" s="67"/>
      <c r="N562" s="67"/>
      <c r="O562" s="67"/>
      <c r="P562" s="67"/>
      <c r="Q562" s="67"/>
      <c r="R562" s="67"/>
      <c r="S562" s="67"/>
      <c r="T562" s="67"/>
      <c r="X562" s="114"/>
    </row>
    <row r="563" spans="5:24" ht="15.75" customHeight="1">
      <c r="E563" s="113"/>
      <c r="J563" s="67"/>
      <c r="K563" s="115"/>
      <c r="L563" s="67"/>
      <c r="M563" s="67"/>
      <c r="N563" s="67"/>
      <c r="O563" s="67"/>
      <c r="P563" s="67"/>
      <c r="Q563" s="67"/>
      <c r="R563" s="67"/>
      <c r="S563" s="67"/>
      <c r="T563" s="67"/>
      <c r="X563" s="114"/>
    </row>
    <row r="564" spans="5:24" ht="15.75" customHeight="1">
      <c r="E564" s="113"/>
      <c r="J564" s="67"/>
      <c r="K564" s="115"/>
      <c r="L564" s="67"/>
      <c r="M564" s="67"/>
      <c r="N564" s="67"/>
      <c r="O564" s="67"/>
      <c r="P564" s="67"/>
      <c r="Q564" s="67"/>
      <c r="R564" s="67"/>
      <c r="S564" s="67"/>
      <c r="T564" s="67"/>
      <c r="X564" s="114"/>
    </row>
    <row r="565" spans="5:24" ht="15.75" customHeight="1">
      <c r="E565" s="113"/>
      <c r="J565" s="67"/>
      <c r="K565" s="115"/>
      <c r="L565" s="67"/>
      <c r="M565" s="67"/>
      <c r="N565" s="67"/>
      <c r="O565" s="67"/>
      <c r="P565" s="67"/>
      <c r="Q565" s="67"/>
      <c r="R565" s="67"/>
      <c r="S565" s="67"/>
      <c r="T565" s="67"/>
      <c r="X565" s="114"/>
    </row>
    <row r="566" spans="5:24" ht="15.75" customHeight="1">
      <c r="E566" s="113"/>
      <c r="J566" s="67"/>
      <c r="K566" s="115"/>
      <c r="L566" s="67"/>
      <c r="M566" s="67"/>
      <c r="N566" s="67"/>
      <c r="O566" s="67"/>
      <c r="P566" s="67"/>
      <c r="Q566" s="67"/>
      <c r="R566" s="67"/>
      <c r="S566" s="67"/>
      <c r="T566" s="67"/>
      <c r="X566" s="114"/>
    </row>
    <row r="567" spans="5:24" ht="15.75" customHeight="1">
      <c r="E567" s="113"/>
      <c r="J567" s="67"/>
      <c r="K567" s="115"/>
      <c r="L567" s="67"/>
      <c r="M567" s="67"/>
      <c r="N567" s="67"/>
      <c r="O567" s="67"/>
      <c r="P567" s="67"/>
      <c r="Q567" s="67"/>
      <c r="R567" s="67"/>
      <c r="S567" s="67"/>
      <c r="T567" s="67"/>
      <c r="X567" s="114"/>
    </row>
    <row r="568" spans="5:24" ht="15.75" customHeight="1">
      <c r="E568" s="113"/>
      <c r="J568" s="67"/>
      <c r="K568" s="115"/>
      <c r="L568" s="67"/>
      <c r="M568" s="67"/>
      <c r="N568" s="67"/>
      <c r="O568" s="67"/>
      <c r="P568" s="67"/>
      <c r="Q568" s="67"/>
      <c r="R568" s="67"/>
      <c r="S568" s="67"/>
      <c r="T568" s="67"/>
      <c r="X568" s="114"/>
    </row>
    <row r="569" spans="5:24" ht="15.75" customHeight="1">
      <c r="E569" s="113"/>
      <c r="J569" s="67"/>
      <c r="K569" s="115"/>
      <c r="L569" s="67"/>
      <c r="M569" s="67"/>
      <c r="N569" s="67"/>
      <c r="O569" s="67"/>
      <c r="P569" s="67"/>
      <c r="Q569" s="67"/>
      <c r="R569" s="67"/>
      <c r="S569" s="67"/>
      <c r="T569" s="67"/>
      <c r="X569" s="114"/>
    </row>
    <row r="570" spans="5:24" ht="15.75" customHeight="1">
      <c r="E570" s="113"/>
      <c r="J570" s="67"/>
      <c r="K570" s="115"/>
      <c r="L570" s="67"/>
      <c r="M570" s="67"/>
      <c r="N570" s="67"/>
      <c r="O570" s="67"/>
      <c r="P570" s="67"/>
      <c r="Q570" s="67"/>
      <c r="R570" s="67"/>
      <c r="S570" s="67"/>
      <c r="T570" s="67"/>
      <c r="X570" s="114"/>
    </row>
    <row r="571" spans="5:24" ht="15.75" customHeight="1">
      <c r="E571" s="113"/>
      <c r="J571" s="67"/>
      <c r="K571" s="115"/>
      <c r="L571" s="67"/>
      <c r="M571" s="67"/>
      <c r="N571" s="67"/>
      <c r="O571" s="67"/>
      <c r="P571" s="67"/>
      <c r="Q571" s="67"/>
      <c r="R571" s="67"/>
      <c r="S571" s="67"/>
      <c r="T571" s="67"/>
      <c r="X571" s="114"/>
    </row>
    <row r="572" spans="5:24" ht="15.75" customHeight="1">
      <c r="E572" s="113"/>
      <c r="J572" s="67"/>
      <c r="K572" s="115"/>
      <c r="L572" s="67"/>
      <c r="M572" s="67"/>
      <c r="N572" s="67"/>
      <c r="O572" s="67"/>
      <c r="P572" s="67"/>
      <c r="Q572" s="67"/>
      <c r="R572" s="67"/>
      <c r="S572" s="67"/>
      <c r="T572" s="67"/>
      <c r="X572" s="114"/>
    </row>
    <row r="573" spans="5:24" ht="15.75" customHeight="1">
      <c r="E573" s="113"/>
      <c r="J573" s="67"/>
      <c r="K573" s="115"/>
      <c r="L573" s="67"/>
      <c r="M573" s="67"/>
      <c r="N573" s="67"/>
      <c r="O573" s="67"/>
      <c r="P573" s="67"/>
      <c r="Q573" s="67"/>
      <c r="R573" s="67"/>
      <c r="S573" s="67"/>
      <c r="T573" s="67"/>
      <c r="X573" s="114"/>
    </row>
    <row r="574" spans="5:24" ht="15.75" customHeight="1">
      <c r="E574" s="113"/>
      <c r="J574" s="67"/>
      <c r="K574" s="115"/>
      <c r="L574" s="67"/>
      <c r="M574" s="67"/>
      <c r="N574" s="67"/>
      <c r="O574" s="67"/>
      <c r="P574" s="67"/>
      <c r="Q574" s="67"/>
      <c r="R574" s="67"/>
      <c r="S574" s="67"/>
      <c r="T574" s="67"/>
      <c r="X574" s="114"/>
    </row>
    <row r="575" spans="5:24" ht="15.75" customHeight="1">
      <c r="E575" s="113"/>
      <c r="J575" s="67"/>
      <c r="K575" s="115"/>
      <c r="L575" s="67"/>
      <c r="M575" s="67"/>
      <c r="N575" s="67"/>
      <c r="O575" s="67"/>
      <c r="P575" s="67"/>
      <c r="Q575" s="67"/>
      <c r="R575" s="67"/>
      <c r="S575" s="67"/>
      <c r="T575" s="67"/>
      <c r="X575" s="114"/>
    </row>
    <row r="576" spans="5:24" ht="15.75" customHeight="1">
      <c r="E576" s="113"/>
      <c r="J576" s="67"/>
      <c r="K576" s="115"/>
      <c r="L576" s="67"/>
      <c r="M576" s="67"/>
      <c r="N576" s="67"/>
      <c r="O576" s="67"/>
      <c r="P576" s="67"/>
      <c r="Q576" s="67"/>
      <c r="R576" s="67"/>
      <c r="S576" s="67"/>
      <c r="T576" s="67"/>
      <c r="X576" s="114"/>
    </row>
    <row r="577" spans="5:24" ht="15.75" customHeight="1">
      <c r="E577" s="113"/>
      <c r="J577" s="67"/>
      <c r="K577" s="115"/>
      <c r="L577" s="67"/>
      <c r="M577" s="67"/>
      <c r="N577" s="67"/>
      <c r="O577" s="67"/>
      <c r="P577" s="67"/>
      <c r="Q577" s="67"/>
      <c r="R577" s="67"/>
      <c r="S577" s="67"/>
      <c r="T577" s="67"/>
      <c r="X577" s="114"/>
    </row>
    <row r="578" spans="5:24" ht="15.75" customHeight="1">
      <c r="E578" s="113"/>
      <c r="J578" s="67"/>
      <c r="K578" s="115"/>
      <c r="L578" s="67"/>
      <c r="M578" s="67"/>
      <c r="N578" s="67"/>
      <c r="O578" s="67"/>
      <c r="P578" s="67"/>
      <c r="Q578" s="67"/>
      <c r="R578" s="67"/>
      <c r="S578" s="67"/>
      <c r="T578" s="67"/>
      <c r="X578" s="114"/>
    </row>
    <row r="579" spans="5:24" ht="15.75" customHeight="1">
      <c r="E579" s="113"/>
      <c r="J579" s="67"/>
      <c r="K579" s="115"/>
      <c r="L579" s="67"/>
      <c r="M579" s="67"/>
      <c r="N579" s="67"/>
      <c r="O579" s="67"/>
      <c r="P579" s="67"/>
      <c r="Q579" s="67"/>
      <c r="R579" s="67"/>
      <c r="S579" s="67"/>
      <c r="T579" s="67"/>
      <c r="X579" s="114"/>
    </row>
    <row r="580" spans="5:24" ht="15.75" customHeight="1">
      <c r="E580" s="113"/>
      <c r="J580" s="67"/>
      <c r="K580" s="115"/>
      <c r="L580" s="67"/>
      <c r="M580" s="67"/>
      <c r="N580" s="67"/>
      <c r="O580" s="67"/>
      <c r="P580" s="67"/>
      <c r="Q580" s="67"/>
      <c r="R580" s="67"/>
      <c r="S580" s="67"/>
      <c r="T580" s="67"/>
      <c r="X580" s="114"/>
    </row>
    <row r="581" spans="5:24" ht="15.75" customHeight="1">
      <c r="E581" s="113"/>
      <c r="J581" s="67"/>
      <c r="K581" s="115"/>
      <c r="L581" s="67"/>
      <c r="M581" s="67"/>
      <c r="N581" s="67"/>
      <c r="O581" s="67"/>
      <c r="P581" s="67"/>
      <c r="Q581" s="67"/>
      <c r="R581" s="67"/>
      <c r="S581" s="67"/>
      <c r="T581" s="67"/>
      <c r="X581" s="114"/>
    </row>
    <row r="582" spans="5:24" ht="15.75" customHeight="1">
      <c r="E582" s="113"/>
      <c r="J582" s="67"/>
      <c r="K582" s="115"/>
      <c r="L582" s="67"/>
      <c r="M582" s="67"/>
      <c r="N582" s="67"/>
      <c r="O582" s="67"/>
      <c r="P582" s="67"/>
      <c r="Q582" s="67"/>
      <c r="R582" s="67"/>
      <c r="S582" s="67"/>
      <c r="T582" s="67"/>
      <c r="X582" s="114"/>
    </row>
    <row r="583" spans="5:24" ht="15.75" customHeight="1">
      <c r="E583" s="113"/>
      <c r="J583" s="67"/>
      <c r="K583" s="115"/>
      <c r="L583" s="67"/>
      <c r="M583" s="67"/>
      <c r="N583" s="67"/>
      <c r="O583" s="67"/>
      <c r="P583" s="67"/>
      <c r="Q583" s="67"/>
      <c r="R583" s="67"/>
      <c r="S583" s="67"/>
      <c r="T583" s="67"/>
      <c r="X583" s="114"/>
    </row>
    <row r="584" spans="5:24" ht="15.75" customHeight="1">
      <c r="E584" s="113"/>
      <c r="J584" s="67"/>
      <c r="K584" s="115"/>
      <c r="L584" s="67"/>
      <c r="M584" s="67"/>
      <c r="N584" s="67"/>
      <c r="O584" s="67"/>
      <c r="P584" s="67"/>
      <c r="Q584" s="67"/>
      <c r="R584" s="67"/>
      <c r="S584" s="67"/>
      <c r="T584" s="67"/>
      <c r="X584" s="114"/>
    </row>
    <row r="585" spans="5:24" ht="15.75" customHeight="1">
      <c r="E585" s="113"/>
      <c r="J585" s="67"/>
      <c r="K585" s="115"/>
      <c r="L585" s="67"/>
      <c r="M585" s="67"/>
      <c r="N585" s="67"/>
      <c r="O585" s="67"/>
      <c r="P585" s="67"/>
      <c r="Q585" s="67"/>
      <c r="R585" s="67"/>
      <c r="S585" s="67"/>
      <c r="T585" s="67"/>
      <c r="X585" s="114"/>
    </row>
    <row r="586" spans="5:24" ht="15.75" customHeight="1">
      <c r="E586" s="113"/>
      <c r="J586" s="67"/>
      <c r="K586" s="115"/>
      <c r="L586" s="67"/>
      <c r="M586" s="67"/>
      <c r="N586" s="67"/>
      <c r="O586" s="67"/>
      <c r="P586" s="67"/>
      <c r="Q586" s="67"/>
      <c r="R586" s="67"/>
      <c r="S586" s="67"/>
      <c r="T586" s="67"/>
      <c r="X586" s="114"/>
    </row>
    <row r="587" spans="5:24" ht="15.75" customHeight="1">
      <c r="E587" s="113"/>
      <c r="J587" s="67"/>
      <c r="K587" s="115"/>
      <c r="L587" s="67"/>
      <c r="M587" s="67"/>
      <c r="N587" s="67"/>
      <c r="O587" s="67"/>
      <c r="P587" s="67"/>
      <c r="Q587" s="67"/>
      <c r="R587" s="67"/>
      <c r="S587" s="67"/>
      <c r="T587" s="67"/>
      <c r="X587" s="114"/>
    </row>
    <row r="588" spans="5:24" ht="15.75" customHeight="1">
      <c r="E588" s="113"/>
      <c r="J588" s="67"/>
      <c r="K588" s="115"/>
      <c r="L588" s="67"/>
      <c r="M588" s="67"/>
      <c r="N588" s="67"/>
      <c r="O588" s="67"/>
      <c r="P588" s="67"/>
      <c r="Q588" s="67"/>
      <c r="R588" s="67"/>
      <c r="S588" s="67"/>
      <c r="T588" s="67"/>
      <c r="X588" s="114"/>
    </row>
    <row r="589" spans="5:24" ht="15.75" customHeight="1">
      <c r="E589" s="113"/>
      <c r="J589" s="67"/>
      <c r="K589" s="115"/>
      <c r="L589" s="67"/>
      <c r="M589" s="67"/>
      <c r="N589" s="67"/>
      <c r="O589" s="67"/>
      <c r="P589" s="67"/>
      <c r="Q589" s="67"/>
      <c r="R589" s="67"/>
      <c r="S589" s="67"/>
      <c r="T589" s="67"/>
      <c r="X589" s="114"/>
    </row>
    <row r="590" spans="5:24" ht="15.75" customHeight="1">
      <c r="E590" s="113"/>
      <c r="J590" s="67"/>
      <c r="K590" s="115"/>
      <c r="L590" s="67"/>
      <c r="M590" s="67"/>
      <c r="N590" s="67"/>
      <c r="O590" s="67"/>
      <c r="P590" s="67"/>
      <c r="Q590" s="67"/>
      <c r="R590" s="67"/>
      <c r="S590" s="67"/>
      <c r="T590" s="67"/>
      <c r="X590" s="114"/>
    </row>
    <row r="591" spans="5:24" ht="15.75" customHeight="1">
      <c r="E591" s="113"/>
      <c r="J591" s="67"/>
      <c r="K591" s="115"/>
      <c r="L591" s="67"/>
      <c r="M591" s="67"/>
      <c r="N591" s="67"/>
      <c r="O591" s="67"/>
      <c r="P591" s="67"/>
      <c r="Q591" s="67"/>
      <c r="R591" s="67"/>
      <c r="S591" s="67"/>
      <c r="T591" s="67"/>
      <c r="X591" s="114"/>
    </row>
    <row r="592" spans="5:24" ht="15.75" customHeight="1">
      <c r="E592" s="113"/>
      <c r="J592" s="67"/>
      <c r="K592" s="115"/>
      <c r="L592" s="67"/>
      <c r="M592" s="67"/>
      <c r="N592" s="67"/>
      <c r="O592" s="67"/>
      <c r="P592" s="67"/>
      <c r="Q592" s="67"/>
      <c r="R592" s="67"/>
      <c r="S592" s="67"/>
      <c r="T592" s="67"/>
      <c r="X592" s="114"/>
    </row>
    <row r="593" spans="5:24" ht="15.75" customHeight="1">
      <c r="E593" s="113"/>
      <c r="J593" s="67"/>
      <c r="K593" s="115"/>
      <c r="L593" s="67"/>
      <c r="M593" s="67"/>
      <c r="N593" s="67"/>
      <c r="O593" s="67"/>
      <c r="P593" s="67"/>
      <c r="Q593" s="67"/>
      <c r="R593" s="67"/>
      <c r="S593" s="67"/>
      <c r="T593" s="67"/>
      <c r="X593" s="114"/>
    </row>
    <row r="594" spans="5:24" ht="15.75" customHeight="1">
      <c r="E594" s="113"/>
      <c r="J594" s="67"/>
      <c r="K594" s="115"/>
      <c r="L594" s="67"/>
      <c r="M594" s="67"/>
      <c r="N594" s="67"/>
      <c r="O594" s="67"/>
      <c r="P594" s="67"/>
      <c r="Q594" s="67"/>
      <c r="R594" s="67"/>
      <c r="S594" s="67"/>
      <c r="T594" s="67"/>
      <c r="X594" s="114"/>
    </row>
    <row r="595" spans="5:24" ht="15.75" customHeight="1">
      <c r="E595" s="113"/>
      <c r="J595" s="67"/>
      <c r="K595" s="115"/>
      <c r="L595" s="67"/>
      <c r="M595" s="67"/>
      <c r="N595" s="67"/>
      <c r="O595" s="67"/>
      <c r="P595" s="67"/>
      <c r="Q595" s="67"/>
      <c r="R595" s="67"/>
      <c r="S595" s="67"/>
      <c r="T595" s="67"/>
      <c r="X595" s="114"/>
    </row>
    <row r="596" spans="5:24" ht="15.75" customHeight="1">
      <c r="E596" s="113"/>
      <c r="J596" s="67"/>
      <c r="K596" s="115"/>
      <c r="L596" s="67"/>
      <c r="M596" s="67"/>
      <c r="N596" s="67"/>
      <c r="O596" s="67"/>
      <c r="P596" s="67"/>
      <c r="Q596" s="67"/>
      <c r="R596" s="67"/>
      <c r="S596" s="67"/>
      <c r="T596" s="67"/>
      <c r="X596" s="114"/>
    </row>
    <row r="597" spans="5:24" ht="15.75" customHeight="1">
      <c r="E597" s="113"/>
      <c r="J597" s="67"/>
      <c r="K597" s="115"/>
      <c r="L597" s="67"/>
      <c r="M597" s="67"/>
      <c r="N597" s="67"/>
      <c r="O597" s="67"/>
      <c r="P597" s="67"/>
      <c r="Q597" s="67"/>
      <c r="R597" s="67"/>
      <c r="S597" s="67"/>
      <c r="T597" s="67"/>
      <c r="X597" s="114"/>
    </row>
    <row r="598" spans="5:24" ht="15.75" customHeight="1">
      <c r="E598" s="113"/>
      <c r="J598" s="67"/>
      <c r="K598" s="115"/>
      <c r="L598" s="67"/>
      <c r="M598" s="67"/>
      <c r="N598" s="67"/>
      <c r="O598" s="67"/>
      <c r="P598" s="67"/>
      <c r="Q598" s="67"/>
      <c r="R598" s="67"/>
      <c r="S598" s="67"/>
      <c r="T598" s="67"/>
      <c r="X598" s="114"/>
    </row>
    <row r="599" spans="5:24" ht="15.75" customHeight="1">
      <c r="E599" s="113"/>
      <c r="J599" s="67"/>
      <c r="K599" s="115"/>
      <c r="L599" s="67"/>
      <c r="M599" s="67"/>
      <c r="N599" s="67"/>
      <c r="O599" s="67"/>
      <c r="P599" s="67"/>
      <c r="Q599" s="67"/>
      <c r="R599" s="67"/>
      <c r="S599" s="67"/>
      <c r="T599" s="67"/>
      <c r="X599" s="114"/>
    </row>
    <row r="600" spans="5:24" ht="15.75" customHeight="1">
      <c r="E600" s="113"/>
      <c r="J600" s="67"/>
      <c r="K600" s="115"/>
      <c r="L600" s="67"/>
      <c r="M600" s="67"/>
      <c r="N600" s="67"/>
      <c r="O600" s="67"/>
      <c r="P600" s="67"/>
      <c r="Q600" s="67"/>
      <c r="R600" s="67"/>
      <c r="S600" s="67"/>
      <c r="T600" s="67"/>
      <c r="X600" s="114"/>
    </row>
    <row r="601" spans="5:24" ht="15.75" customHeight="1">
      <c r="E601" s="113"/>
      <c r="J601" s="67"/>
      <c r="K601" s="115"/>
      <c r="L601" s="67"/>
      <c r="M601" s="67"/>
      <c r="N601" s="67"/>
      <c r="O601" s="67"/>
      <c r="P601" s="67"/>
      <c r="Q601" s="67"/>
      <c r="R601" s="67"/>
      <c r="S601" s="67"/>
      <c r="T601" s="67"/>
      <c r="X601" s="114"/>
    </row>
    <row r="602" spans="5:24" ht="15.75" customHeight="1">
      <c r="E602" s="113"/>
      <c r="J602" s="67"/>
      <c r="K602" s="115"/>
      <c r="L602" s="67"/>
      <c r="M602" s="67"/>
      <c r="N602" s="67"/>
      <c r="O602" s="67"/>
      <c r="P602" s="67"/>
      <c r="Q602" s="67"/>
      <c r="R602" s="67"/>
      <c r="S602" s="67"/>
      <c r="T602" s="67"/>
      <c r="X602" s="114"/>
    </row>
    <row r="603" spans="5:24" ht="15.75" customHeight="1">
      <c r="E603" s="113"/>
      <c r="J603" s="67"/>
      <c r="K603" s="115"/>
      <c r="L603" s="67"/>
      <c r="M603" s="67"/>
      <c r="N603" s="67"/>
      <c r="O603" s="67"/>
      <c r="P603" s="67"/>
      <c r="Q603" s="67"/>
      <c r="R603" s="67"/>
      <c r="S603" s="67"/>
      <c r="T603" s="67"/>
      <c r="X603" s="114"/>
    </row>
    <row r="604" spans="5:24" ht="15.75" customHeight="1">
      <c r="E604" s="113"/>
      <c r="J604" s="67"/>
      <c r="K604" s="115"/>
      <c r="L604" s="67"/>
      <c r="M604" s="67"/>
      <c r="N604" s="67"/>
      <c r="O604" s="67"/>
      <c r="P604" s="67"/>
      <c r="Q604" s="67"/>
      <c r="R604" s="67"/>
      <c r="S604" s="67"/>
      <c r="T604" s="67"/>
      <c r="X604" s="114"/>
    </row>
    <row r="605" spans="5:24" ht="15.75" customHeight="1">
      <c r="E605" s="113"/>
      <c r="J605" s="67"/>
      <c r="K605" s="115"/>
      <c r="L605" s="67"/>
      <c r="M605" s="67"/>
      <c r="N605" s="67"/>
      <c r="O605" s="67"/>
      <c r="P605" s="67"/>
      <c r="Q605" s="67"/>
      <c r="R605" s="67"/>
      <c r="S605" s="67"/>
      <c r="T605" s="67"/>
      <c r="X605" s="114"/>
    </row>
    <row r="606" spans="5:24" ht="15.75" customHeight="1">
      <c r="E606" s="113"/>
      <c r="J606" s="67"/>
      <c r="K606" s="115"/>
      <c r="L606" s="67"/>
      <c r="M606" s="67"/>
      <c r="N606" s="67"/>
      <c r="O606" s="67"/>
      <c r="P606" s="67"/>
      <c r="Q606" s="67"/>
      <c r="R606" s="67"/>
      <c r="S606" s="67"/>
      <c r="T606" s="67"/>
      <c r="X606" s="114"/>
    </row>
    <row r="607" spans="5:24" ht="15.75" customHeight="1">
      <c r="E607" s="113"/>
      <c r="J607" s="67"/>
      <c r="K607" s="115"/>
      <c r="L607" s="67"/>
      <c r="M607" s="67"/>
      <c r="N607" s="67"/>
      <c r="O607" s="67"/>
      <c r="P607" s="67"/>
      <c r="Q607" s="67"/>
      <c r="R607" s="67"/>
      <c r="S607" s="67"/>
      <c r="T607" s="67"/>
      <c r="X607" s="114"/>
    </row>
    <row r="608" spans="5:24" ht="15.75" customHeight="1">
      <c r="E608" s="113"/>
      <c r="J608" s="67"/>
      <c r="K608" s="115"/>
      <c r="L608" s="67"/>
      <c r="M608" s="67"/>
      <c r="N608" s="67"/>
      <c r="O608" s="67"/>
      <c r="P608" s="67"/>
      <c r="Q608" s="67"/>
      <c r="R608" s="67"/>
      <c r="S608" s="67"/>
      <c r="T608" s="67"/>
      <c r="X608" s="114"/>
    </row>
    <row r="609" spans="5:24" ht="15.75" customHeight="1">
      <c r="E609" s="113"/>
      <c r="J609" s="67"/>
      <c r="K609" s="115"/>
      <c r="L609" s="67"/>
      <c r="M609" s="67"/>
      <c r="N609" s="67"/>
      <c r="O609" s="67"/>
      <c r="P609" s="67"/>
      <c r="Q609" s="67"/>
      <c r="R609" s="67"/>
      <c r="S609" s="67"/>
      <c r="T609" s="67"/>
      <c r="X609" s="114"/>
    </row>
    <row r="610" spans="5:24" ht="15.75" customHeight="1">
      <c r="E610" s="113"/>
      <c r="J610" s="67"/>
      <c r="K610" s="115"/>
      <c r="L610" s="67"/>
      <c r="M610" s="67"/>
      <c r="N610" s="67"/>
      <c r="O610" s="67"/>
      <c r="P610" s="67"/>
      <c r="Q610" s="67"/>
      <c r="R610" s="67"/>
      <c r="S610" s="67"/>
      <c r="T610" s="67"/>
      <c r="X610" s="114"/>
    </row>
    <row r="611" spans="5:24" ht="15.75" customHeight="1">
      <c r="E611" s="113"/>
      <c r="J611" s="67"/>
      <c r="K611" s="115"/>
      <c r="L611" s="67"/>
      <c r="M611" s="67"/>
      <c r="N611" s="67"/>
      <c r="O611" s="67"/>
      <c r="P611" s="67"/>
      <c r="Q611" s="67"/>
      <c r="R611" s="67"/>
      <c r="S611" s="67"/>
      <c r="T611" s="67"/>
      <c r="X611" s="114"/>
    </row>
    <row r="612" spans="5:24" ht="15.75" customHeight="1">
      <c r="E612" s="113"/>
      <c r="J612" s="67"/>
      <c r="K612" s="115"/>
      <c r="L612" s="67"/>
      <c r="M612" s="67"/>
      <c r="N612" s="67"/>
      <c r="O612" s="67"/>
      <c r="P612" s="67"/>
      <c r="Q612" s="67"/>
      <c r="R612" s="67"/>
      <c r="S612" s="67"/>
      <c r="T612" s="67"/>
      <c r="X612" s="114"/>
    </row>
    <row r="613" spans="5:24" ht="15.75" customHeight="1">
      <c r="E613" s="113"/>
      <c r="J613" s="67"/>
      <c r="K613" s="115"/>
      <c r="L613" s="67"/>
      <c r="M613" s="67"/>
      <c r="N613" s="67"/>
      <c r="O613" s="67"/>
      <c r="P613" s="67"/>
      <c r="Q613" s="67"/>
      <c r="R613" s="67"/>
      <c r="S613" s="67"/>
      <c r="T613" s="67"/>
      <c r="X613" s="114"/>
    </row>
    <row r="614" spans="5:24" ht="15.75" customHeight="1">
      <c r="E614" s="113"/>
      <c r="J614" s="67"/>
      <c r="K614" s="115"/>
      <c r="L614" s="67"/>
      <c r="M614" s="67"/>
      <c r="N614" s="67"/>
      <c r="O614" s="67"/>
      <c r="P614" s="67"/>
      <c r="Q614" s="67"/>
      <c r="R614" s="67"/>
      <c r="S614" s="67"/>
      <c r="T614" s="67"/>
      <c r="X614" s="114"/>
    </row>
    <row r="615" spans="5:24" ht="15.75" customHeight="1">
      <c r="E615" s="113"/>
      <c r="J615" s="67"/>
      <c r="K615" s="115"/>
      <c r="L615" s="67"/>
      <c r="M615" s="67"/>
      <c r="N615" s="67"/>
      <c r="O615" s="67"/>
      <c r="P615" s="67"/>
      <c r="Q615" s="67"/>
      <c r="R615" s="67"/>
      <c r="S615" s="67"/>
      <c r="T615" s="67"/>
      <c r="X615" s="114"/>
    </row>
    <row r="616" spans="5:24" ht="15.75" customHeight="1">
      <c r="E616" s="113"/>
      <c r="J616" s="67"/>
      <c r="K616" s="115"/>
      <c r="L616" s="67"/>
      <c r="M616" s="67"/>
      <c r="N616" s="67"/>
      <c r="O616" s="67"/>
      <c r="P616" s="67"/>
      <c r="Q616" s="67"/>
      <c r="R616" s="67"/>
      <c r="S616" s="67"/>
      <c r="T616" s="67"/>
      <c r="X616" s="114"/>
    </row>
    <row r="617" spans="5:24" ht="15.75" customHeight="1">
      <c r="E617" s="113"/>
      <c r="J617" s="67"/>
      <c r="K617" s="115"/>
      <c r="L617" s="67"/>
      <c r="M617" s="67"/>
      <c r="N617" s="67"/>
      <c r="O617" s="67"/>
      <c r="P617" s="67"/>
      <c r="Q617" s="67"/>
      <c r="R617" s="67"/>
      <c r="S617" s="67"/>
      <c r="T617" s="67"/>
      <c r="X617" s="114"/>
    </row>
    <row r="618" spans="5:24" ht="15.75" customHeight="1">
      <c r="E618" s="113"/>
      <c r="J618" s="67"/>
      <c r="K618" s="115"/>
      <c r="L618" s="67"/>
      <c r="M618" s="67"/>
      <c r="N618" s="67"/>
      <c r="O618" s="67"/>
      <c r="P618" s="67"/>
      <c r="Q618" s="67"/>
      <c r="R618" s="67"/>
      <c r="S618" s="67"/>
      <c r="T618" s="67"/>
      <c r="X618" s="114"/>
    </row>
    <row r="619" spans="5:24" ht="15.75" customHeight="1">
      <c r="E619" s="113"/>
      <c r="J619" s="67"/>
      <c r="K619" s="115"/>
      <c r="L619" s="67"/>
      <c r="M619" s="67"/>
      <c r="N619" s="67"/>
      <c r="O619" s="67"/>
      <c r="P619" s="67"/>
      <c r="Q619" s="67"/>
      <c r="R619" s="67"/>
      <c r="S619" s="67"/>
      <c r="T619" s="67"/>
      <c r="X619" s="114"/>
    </row>
    <row r="620" spans="5:24" ht="15.75" customHeight="1">
      <c r="E620" s="113"/>
      <c r="J620" s="67"/>
      <c r="K620" s="115"/>
      <c r="L620" s="67"/>
      <c r="M620" s="67"/>
      <c r="N620" s="67"/>
      <c r="O620" s="67"/>
      <c r="P620" s="67"/>
      <c r="Q620" s="67"/>
      <c r="R620" s="67"/>
      <c r="S620" s="67"/>
      <c r="T620" s="67"/>
      <c r="X620" s="114"/>
    </row>
    <row r="621" spans="5:24" ht="15.75" customHeight="1">
      <c r="E621" s="113"/>
      <c r="J621" s="67"/>
      <c r="K621" s="115"/>
      <c r="L621" s="67"/>
      <c r="M621" s="67"/>
      <c r="N621" s="67"/>
      <c r="O621" s="67"/>
      <c r="P621" s="67"/>
      <c r="Q621" s="67"/>
      <c r="R621" s="67"/>
      <c r="S621" s="67"/>
      <c r="T621" s="67"/>
      <c r="X621" s="114"/>
    </row>
    <row r="622" spans="5:24" ht="15.75" customHeight="1">
      <c r="E622" s="113"/>
      <c r="J622" s="67"/>
      <c r="K622" s="115"/>
      <c r="L622" s="67"/>
      <c r="M622" s="67"/>
      <c r="N622" s="67"/>
      <c r="O622" s="67"/>
      <c r="P622" s="67"/>
      <c r="Q622" s="67"/>
      <c r="R622" s="67"/>
      <c r="S622" s="67"/>
      <c r="T622" s="67"/>
      <c r="X622" s="114"/>
    </row>
    <row r="623" spans="5:24" ht="15.75" customHeight="1">
      <c r="E623" s="113"/>
      <c r="J623" s="67"/>
      <c r="K623" s="115"/>
      <c r="L623" s="67"/>
      <c r="M623" s="67"/>
      <c r="N623" s="67"/>
      <c r="O623" s="67"/>
      <c r="P623" s="67"/>
      <c r="Q623" s="67"/>
      <c r="R623" s="67"/>
      <c r="S623" s="67"/>
      <c r="T623" s="67"/>
      <c r="X623" s="114"/>
    </row>
    <row r="624" spans="5:24" ht="15.75" customHeight="1">
      <c r="E624" s="113"/>
      <c r="J624" s="67"/>
      <c r="K624" s="115"/>
      <c r="L624" s="67"/>
      <c r="M624" s="67"/>
      <c r="N624" s="67"/>
      <c r="O624" s="67"/>
      <c r="P624" s="67"/>
      <c r="Q624" s="67"/>
      <c r="R624" s="67"/>
      <c r="S624" s="67"/>
      <c r="T624" s="67"/>
      <c r="X624" s="114"/>
    </row>
    <row r="625" spans="5:24" ht="15.75" customHeight="1">
      <c r="E625" s="113"/>
      <c r="J625" s="67"/>
      <c r="K625" s="115"/>
      <c r="L625" s="67"/>
      <c r="M625" s="67"/>
      <c r="N625" s="67"/>
      <c r="O625" s="67"/>
      <c r="P625" s="67"/>
      <c r="Q625" s="67"/>
      <c r="R625" s="67"/>
      <c r="S625" s="67"/>
      <c r="T625" s="67"/>
      <c r="X625" s="114"/>
    </row>
    <row r="626" spans="5:24" ht="15.75" customHeight="1">
      <c r="E626" s="113"/>
      <c r="J626" s="67"/>
      <c r="K626" s="115"/>
      <c r="L626" s="67"/>
      <c r="M626" s="67"/>
      <c r="N626" s="67"/>
      <c r="O626" s="67"/>
      <c r="P626" s="67"/>
      <c r="Q626" s="67"/>
      <c r="R626" s="67"/>
      <c r="S626" s="67"/>
      <c r="T626" s="67"/>
      <c r="X626" s="114"/>
    </row>
    <row r="627" spans="5:24" ht="15.75" customHeight="1">
      <c r="E627" s="113"/>
      <c r="J627" s="67"/>
      <c r="K627" s="115"/>
      <c r="L627" s="67"/>
      <c r="M627" s="67"/>
      <c r="N627" s="67"/>
      <c r="O627" s="67"/>
      <c r="P627" s="67"/>
      <c r="Q627" s="67"/>
      <c r="R627" s="67"/>
      <c r="S627" s="67"/>
      <c r="T627" s="67"/>
      <c r="X627" s="114"/>
    </row>
    <row r="628" spans="5:24" ht="15.75" customHeight="1">
      <c r="E628" s="113"/>
      <c r="J628" s="67"/>
      <c r="K628" s="115"/>
      <c r="L628" s="67"/>
      <c r="M628" s="67"/>
      <c r="N628" s="67"/>
      <c r="O628" s="67"/>
      <c r="P628" s="67"/>
      <c r="Q628" s="67"/>
      <c r="R628" s="67"/>
      <c r="S628" s="67"/>
      <c r="T628" s="67"/>
      <c r="X628" s="114"/>
    </row>
    <row r="629" spans="5:24" ht="15.75" customHeight="1">
      <c r="E629" s="113"/>
      <c r="J629" s="67"/>
      <c r="K629" s="115"/>
      <c r="L629" s="67"/>
      <c r="M629" s="67"/>
      <c r="N629" s="67"/>
      <c r="O629" s="67"/>
      <c r="P629" s="67"/>
      <c r="Q629" s="67"/>
      <c r="R629" s="67"/>
      <c r="S629" s="67"/>
      <c r="T629" s="67"/>
      <c r="X629" s="114"/>
    </row>
    <row r="630" spans="5:24" ht="15.75" customHeight="1">
      <c r="E630" s="113"/>
      <c r="J630" s="67"/>
      <c r="K630" s="115"/>
      <c r="L630" s="67"/>
      <c r="M630" s="67"/>
      <c r="N630" s="67"/>
      <c r="O630" s="67"/>
      <c r="P630" s="67"/>
      <c r="Q630" s="67"/>
      <c r="R630" s="67"/>
      <c r="S630" s="67"/>
      <c r="T630" s="67"/>
      <c r="X630" s="114"/>
    </row>
    <row r="631" spans="5:24" ht="15.75" customHeight="1">
      <c r="E631" s="113"/>
      <c r="J631" s="67"/>
      <c r="K631" s="115"/>
      <c r="L631" s="67"/>
      <c r="M631" s="67"/>
      <c r="N631" s="67"/>
      <c r="O631" s="67"/>
      <c r="P631" s="67"/>
      <c r="Q631" s="67"/>
      <c r="R631" s="67"/>
      <c r="S631" s="67"/>
      <c r="T631" s="67"/>
      <c r="X631" s="114"/>
    </row>
    <row r="632" spans="5:24" ht="15.75" customHeight="1">
      <c r="E632" s="113"/>
      <c r="J632" s="67"/>
      <c r="K632" s="115"/>
      <c r="L632" s="67"/>
      <c r="M632" s="67"/>
      <c r="N632" s="67"/>
      <c r="O632" s="67"/>
      <c r="P632" s="67"/>
      <c r="Q632" s="67"/>
      <c r="R632" s="67"/>
      <c r="S632" s="67"/>
      <c r="T632" s="67"/>
      <c r="X632" s="114"/>
    </row>
    <row r="633" spans="5:24" ht="15.75" customHeight="1">
      <c r="E633" s="113"/>
      <c r="J633" s="67"/>
      <c r="K633" s="115"/>
      <c r="L633" s="67"/>
      <c r="M633" s="67"/>
      <c r="N633" s="67"/>
      <c r="O633" s="67"/>
      <c r="P633" s="67"/>
      <c r="Q633" s="67"/>
      <c r="R633" s="67"/>
      <c r="S633" s="67"/>
      <c r="T633" s="67"/>
      <c r="X633" s="114"/>
    </row>
    <row r="634" spans="5:24" ht="15.75" customHeight="1">
      <c r="E634" s="113"/>
      <c r="J634" s="67"/>
      <c r="K634" s="115"/>
      <c r="L634" s="67"/>
      <c r="M634" s="67"/>
      <c r="N634" s="67"/>
      <c r="O634" s="67"/>
      <c r="P634" s="67"/>
      <c r="Q634" s="67"/>
      <c r="R634" s="67"/>
      <c r="S634" s="67"/>
      <c r="T634" s="67"/>
      <c r="X634" s="114"/>
    </row>
    <row r="635" spans="5:24" ht="15.75" customHeight="1">
      <c r="E635" s="113"/>
      <c r="J635" s="67"/>
      <c r="K635" s="115"/>
      <c r="L635" s="67"/>
      <c r="M635" s="67"/>
      <c r="N635" s="67"/>
      <c r="O635" s="67"/>
      <c r="P635" s="67"/>
      <c r="Q635" s="67"/>
      <c r="R635" s="67"/>
      <c r="S635" s="67"/>
      <c r="T635" s="67"/>
      <c r="X635" s="114"/>
    </row>
    <row r="636" spans="5:24" ht="15.75" customHeight="1">
      <c r="E636" s="113"/>
      <c r="J636" s="67"/>
      <c r="K636" s="115"/>
      <c r="L636" s="67"/>
      <c r="M636" s="67"/>
      <c r="N636" s="67"/>
      <c r="O636" s="67"/>
      <c r="P636" s="67"/>
      <c r="Q636" s="67"/>
      <c r="R636" s="67"/>
      <c r="S636" s="67"/>
      <c r="T636" s="67"/>
      <c r="X636" s="114"/>
    </row>
    <row r="637" spans="5:24" ht="15.75" customHeight="1">
      <c r="E637" s="113"/>
      <c r="J637" s="67"/>
      <c r="K637" s="115"/>
      <c r="L637" s="67"/>
      <c r="M637" s="67"/>
      <c r="N637" s="67"/>
      <c r="O637" s="67"/>
      <c r="P637" s="67"/>
      <c r="Q637" s="67"/>
      <c r="R637" s="67"/>
      <c r="S637" s="67"/>
      <c r="T637" s="67"/>
      <c r="X637" s="114"/>
    </row>
    <row r="638" spans="5:24" ht="15.75" customHeight="1">
      <c r="E638" s="113"/>
      <c r="J638" s="67"/>
      <c r="K638" s="115"/>
      <c r="L638" s="67"/>
      <c r="M638" s="67"/>
      <c r="N638" s="67"/>
      <c r="O638" s="67"/>
      <c r="P638" s="67"/>
      <c r="Q638" s="67"/>
      <c r="R638" s="67"/>
      <c r="S638" s="67"/>
      <c r="T638" s="67"/>
      <c r="X638" s="114"/>
    </row>
    <row r="639" spans="5:24" ht="15.75" customHeight="1">
      <c r="E639" s="113"/>
      <c r="J639" s="67"/>
      <c r="K639" s="115"/>
      <c r="L639" s="67"/>
      <c r="M639" s="67"/>
      <c r="N639" s="67"/>
      <c r="O639" s="67"/>
      <c r="P639" s="67"/>
      <c r="Q639" s="67"/>
      <c r="R639" s="67"/>
      <c r="S639" s="67"/>
      <c r="T639" s="67"/>
      <c r="X639" s="114"/>
    </row>
    <row r="640" spans="5:24" ht="15.75" customHeight="1">
      <c r="E640" s="113"/>
      <c r="J640" s="67"/>
      <c r="K640" s="115"/>
      <c r="L640" s="67"/>
      <c r="M640" s="67"/>
      <c r="N640" s="67"/>
      <c r="O640" s="67"/>
      <c r="P640" s="67"/>
      <c r="Q640" s="67"/>
      <c r="R640" s="67"/>
      <c r="S640" s="67"/>
      <c r="T640" s="67"/>
      <c r="X640" s="114"/>
    </row>
    <row r="641" spans="5:24" ht="15.75" customHeight="1">
      <c r="E641" s="113"/>
      <c r="J641" s="67"/>
      <c r="K641" s="115"/>
      <c r="L641" s="67"/>
      <c r="M641" s="67"/>
      <c r="N641" s="67"/>
      <c r="O641" s="67"/>
      <c r="P641" s="67"/>
      <c r="Q641" s="67"/>
      <c r="R641" s="67"/>
      <c r="S641" s="67"/>
      <c r="T641" s="67"/>
      <c r="X641" s="114"/>
    </row>
    <row r="642" spans="5:24" ht="15.75" customHeight="1">
      <c r="E642" s="113"/>
      <c r="J642" s="67"/>
      <c r="K642" s="115"/>
      <c r="L642" s="67"/>
      <c r="M642" s="67"/>
      <c r="N642" s="67"/>
      <c r="O642" s="67"/>
      <c r="P642" s="67"/>
      <c r="Q642" s="67"/>
      <c r="R642" s="67"/>
      <c r="S642" s="67"/>
      <c r="T642" s="67"/>
      <c r="X642" s="114"/>
    </row>
    <row r="643" spans="5:24" ht="15.75" customHeight="1">
      <c r="E643" s="113"/>
      <c r="J643" s="67"/>
      <c r="K643" s="115"/>
      <c r="L643" s="67"/>
      <c r="M643" s="67"/>
      <c r="N643" s="67"/>
      <c r="O643" s="67"/>
      <c r="P643" s="67"/>
      <c r="Q643" s="67"/>
      <c r="R643" s="67"/>
      <c r="S643" s="67"/>
      <c r="T643" s="67"/>
      <c r="X643" s="114"/>
    </row>
    <row r="644" spans="5:24" ht="15.75" customHeight="1">
      <c r="E644" s="113"/>
      <c r="J644" s="67"/>
      <c r="K644" s="115"/>
      <c r="L644" s="67"/>
      <c r="M644" s="67"/>
      <c r="N644" s="67"/>
      <c r="O644" s="67"/>
      <c r="P644" s="67"/>
      <c r="Q644" s="67"/>
      <c r="R644" s="67"/>
      <c r="S644" s="67"/>
      <c r="T644" s="67"/>
      <c r="X644" s="114"/>
    </row>
    <row r="645" spans="5:24" ht="15.75" customHeight="1">
      <c r="E645" s="113"/>
      <c r="J645" s="67"/>
      <c r="K645" s="115"/>
      <c r="L645" s="67"/>
      <c r="M645" s="67"/>
      <c r="N645" s="67"/>
      <c r="O645" s="67"/>
      <c r="P645" s="67"/>
      <c r="Q645" s="67"/>
      <c r="R645" s="67"/>
      <c r="S645" s="67"/>
      <c r="T645" s="67"/>
      <c r="X645" s="114"/>
    </row>
    <row r="646" spans="5:24" ht="15.75" customHeight="1">
      <c r="E646" s="113"/>
      <c r="J646" s="67"/>
      <c r="K646" s="115"/>
      <c r="L646" s="67"/>
      <c r="M646" s="67"/>
      <c r="N646" s="67"/>
      <c r="O646" s="67"/>
      <c r="P646" s="67"/>
      <c r="Q646" s="67"/>
      <c r="R646" s="67"/>
      <c r="S646" s="67"/>
      <c r="T646" s="67"/>
      <c r="X646" s="114"/>
    </row>
    <row r="647" spans="5:24" ht="15.75" customHeight="1">
      <c r="E647" s="113"/>
      <c r="J647" s="67"/>
      <c r="K647" s="115"/>
      <c r="L647" s="67"/>
      <c r="M647" s="67"/>
      <c r="N647" s="67"/>
      <c r="O647" s="67"/>
      <c r="P647" s="67"/>
      <c r="Q647" s="67"/>
      <c r="R647" s="67"/>
      <c r="S647" s="67"/>
      <c r="T647" s="67"/>
      <c r="X647" s="114"/>
    </row>
    <row r="648" spans="5:24" ht="15.75" customHeight="1">
      <c r="E648" s="113"/>
      <c r="J648" s="67"/>
      <c r="K648" s="115"/>
      <c r="L648" s="67"/>
      <c r="M648" s="67"/>
      <c r="N648" s="67"/>
      <c r="O648" s="67"/>
      <c r="P648" s="67"/>
      <c r="Q648" s="67"/>
      <c r="R648" s="67"/>
      <c r="S648" s="67"/>
      <c r="T648" s="67"/>
      <c r="X648" s="114"/>
    </row>
    <row r="649" spans="5:24" ht="15.75" customHeight="1">
      <c r="E649" s="113"/>
      <c r="J649" s="67"/>
      <c r="K649" s="115"/>
      <c r="L649" s="67"/>
      <c r="M649" s="67"/>
      <c r="N649" s="67"/>
      <c r="O649" s="67"/>
      <c r="P649" s="67"/>
      <c r="Q649" s="67"/>
      <c r="R649" s="67"/>
      <c r="S649" s="67"/>
      <c r="T649" s="67"/>
      <c r="X649" s="114"/>
    </row>
    <row r="650" spans="5:24" ht="15.75" customHeight="1">
      <c r="E650" s="113"/>
      <c r="J650" s="67"/>
      <c r="K650" s="115"/>
      <c r="L650" s="67"/>
      <c r="M650" s="67"/>
      <c r="N650" s="67"/>
      <c r="O650" s="67"/>
      <c r="P650" s="67"/>
      <c r="Q650" s="67"/>
      <c r="R650" s="67"/>
      <c r="S650" s="67"/>
      <c r="T650" s="67"/>
      <c r="X650" s="114"/>
    </row>
    <row r="651" spans="5:24" ht="15.75" customHeight="1">
      <c r="E651" s="113"/>
      <c r="J651" s="67"/>
      <c r="K651" s="115"/>
      <c r="L651" s="67"/>
      <c r="M651" s="67"/>
      <c r="N651" s="67"/>
      <c r="O651" s="67"/>
      <c r="P651" s="67"/>
      <c r="Q651" s="67"/>
      <c r="R651" s="67"/>
      <c r="S651" s="67"/>
      <c r="T651" s="67"/>
      <c r="X651" s="114"/>
    </row>
    <row r="652" spans="5:24" ht="15.75" customHeight="1">
      <c r="E652" s="113"/>
      <c r="J652" s="67"/>
      <c r="K652" s="115"/>
      <c r="L652" s="67"/>
      <c r="M652" s="67"/>
      <c r="N652" s="67"/>
      <c r="O652" s="67"/>
      <c r="P652" s="67"/>
      <c r="Q652" s="67"/>
      <c r="R652" s="67"/>
      <c r="S652" s="67"/>
      <c r="T652" s="67"/>
      <c r="X652" s="114"/>
    </row>
    <row r="653" spans="5:24" ht="15.75" customHeight="1">
      <c r="E653" s="113"/>
      <c r="J653" s="67"/>
      <c r="K653" s="115"/>
      <c r="L653" s="67"/>
      <c r="M653" s="67"/>
      <c r="N653" s="67"/>
      <c r="O653" s="67"/>
      <c r="P653" s="67"/>
      <c r="Q653" s="67"/>
      <c r="R653" s="67"/>
      <c r="S653" s="67"/>
      <c r="T653" s="67"/>
      <c r="X653" s="114"/>
    </row>
    <row r="654" spans="5:24" ht="15.75" customHeight="1">
      <c r="E654" s="113"/>
      <c r="J654" s="67"/>
      <c r="K654" s="115"/>
      <c r="L654" s="67"/>
      <c r="M654" s="67"/>
      <c r="N654" s="67"/>
      <c r="O654" s="67"/>
      <c r="P654" s="67"/>
      <c r="Q654" s="67"/>
      <c r="R654" s="67"/>
      <c r="S654" s="67"/>
      <c r="T654" s="67"/>
      <c r="X654" s="114"/>
    </row>
    <row r="655" spans="5:24" ht="15.75" customHeight="1">
      <c r="E655" s="113"/>
      <c r="J655" s="67"/>
      <c r="K655" s="115"/>
      <c r="L655" s="67"/>
      <c r="M655" s="67"/>
      <c r="N655" s="67"/>
      <c r="O655" s="67"/>
      <c r="P655" s="67"/>
      <c r="Q655" s="67"/>
      <c r="R655" s="67"/>
      <c r="S655" s="67"/>
      <c r="T655" s="67"/>
      <c r="X655" s="114"/>
    </row>
    <row r="656" spans="5:24" ht="15.75" customHeight="1">
      <c r="E656" s="113"/>
      <c r="J656" s="67"/>
      <c r="K656" s="115"/>
      <c r="L656" s="67"/>
      <c r="M656" s="67"/>
      <c r="N656" s="67"/>
      <c r="O656" s="67"/>
      <c r="P656" s="67"/>
      <c r="Q656" s="67"/>
      <c r="R656" s="67"/>
      <c r="S656" s="67"/>
      <c r="T656" s="67"/>
      <c r="X656" s="114"/>
    </row>
    <row r="657" spans="5:24" ht="15.75" customHeight="1">
      <c r="E657" s="113"/>
      <c r="J657" s="67"/>
      <c r="K657" s="115"/>
      <c r="L657" s="67"/>
      <c r="M657" s="67"/>
      <c r="N657" s="67"/>
      <c r="O657" s="67"/>
      <c r="P657" s="67"/>
      <c r="Q657" s="67"/>
      <c r="R657" s="67"/>
      <c r="S657" s="67"/>
      <c r="T657" s="67"/>
      <c r="X657" s="114"/>
    </row>
    <row r="658" spans="5:24" ht="15.75" customHeight="1">
      <c r="E658" s="113"/>
      <c r="J658" s="67"/>
      <c r="K658" s="115"/>
      <c r="L658" s="67"/>
      <c r="M658" s="67"/>
      <c r="N658" s="67"/>
      <c r="O658" s="67"/>
      <c r="P658" s="67"/>
      <c r="Q658" s="67"/>
      <c r="R658" s="67"/>
      <c r="S658" s="67"/>
      <c r="T658" s="67"/>
      <c r="X658" s="114"/>
    </row>
    <row r="659" spans="5:24" ht="15.75" customHeight="1">
      <c r="E659" s="113"/>
      <c r="J659" s="67"/>
      <c r="K659" s="115"/>
      <c r="L659" s="67"/>
      <c r="M659" s="67"/>
      <c r="N659" s="67"/>
      <c r="O659" s="67"/>
      <c r="P659" s="67"/>
      <c r="Q659" s="67"/>
      <c r="R659" s="67"/>
      <c r="S659" s="67"/>
      <c r="T659" s="67"/>
      <c r="X659" s="114"/>
    </row>
    <row r="660" spans="5:24" ht="15.75" customHeight="1">
      <c r="E660" s="113"/>
      <c r="J660" s="67"/>
      <c r="K660" s="115"/>
      <c r="L660" s="67"/>
      <c r="M660" s="67"/>
      <c r="N660" s="67"/>
      <c r="O660" s="67"/>
      <c r="P660" s="67"/>
      <c r="Q660" s="67"/>
      <c r="R660" s="67"/>
      <c r="S660" s="67"/>
      <c r="T660" s="67"/>
      <c r="X660" s="114"/>
    </row>
    <row r="661" spans="5:24" ht="15.75" customHeight="1">
      <c r="E661" s="113"/>
      <c r="J661" s="67"/>
      <c r="K661" s="115"/>
      <c r="L661" s="67"/>
      <c r="M661" s="67"/>
      <c r="N661" s="67"/>
      <c r="O661" s="67"/>
      <c r="P661" s="67"/>
      <c r="Q661" s="67"/>
      <c r="R661" s="67"/>
      <c r="S661" s="67"/>
      <c r="T661" s="67"/>
      <c r="X661" s="114"/>
    </row>
    <row r="662" spans="5:24" ht="15.75" customHeight="1">
      <c r="E662" s="113"/>
      <c r="J662" s="67"/>
      <c r="K662" s="115"/>
      <c r="L662" s="67"/>
      <c r="M662" s="67"/>
      <c r="N662" s="67"/>
      <c r="O662" s="67"/>
      <c r="P662" s="67"/>
      <c r="Q662" s="67"/>
      <c r="R662" s="67"/>
      <c r="S662" s="67"/>
      <c r="T662" s="67"/>
      <c r="X662" s="114"/>
    </row>
    <row r="663" spans="5:24" ht="15.75" customHeight="1">
      <c r="E663" s="113"/>
      <c r="J663" s="67"/>
      <c r="K663" s="115"/>
      <c r="L663" s="67"/>
      <c r="M663" s="67"/>
      <c r="N663" s="67"/>
      <c r="O663" s="67"/>
      <c r="P663" s="67"/>
      <c r="Q663" s="67"/>
      <c r="R663" s="67"/>
      <c r="S663" s="67"/>
      <c r="T663" s="67"/>
      <c r="X663" s="114"/>
    </row>
    <row r="664" spans="5:24" ht="15.75" customHeight="1">
      <c r="E664" s="113"/>
      <c r="J664" s="67"/>
      <c r="K664" s="115"/>
      <c r="L664" s="67"/>
      <c r="M664" s="67"/>
      <c r="N664" s="67"/>
      <c r="O664" s="67"/>
      <c r="P664" s="67"/>
      <c r="Q664" s="67"/>
      <c r="R664" s="67"/>
      <c r="S664" s="67"/>
      <c r="T664" s="67"/>
      <c r="X664" s="114"/>
    </row>
    <row r="665" spans="5:24" ht="15.75" customHeight="1">
      <c r="E665" s="113"/>
      <c r="J665" s="67"/>
      <c r="K665" s="115"/>
      <c r="L665" s="67"/>
      <c r="M665" s="67"/>
      <c r="N665" s="67"/>
      <c r="O665" s="67"/>
      <c r="P665" s="67"/>
      <c r="Q665" s="67"/>
      <c r="R665" s="67"/>
      <c r="S665" s="67"/>
      <c r="T665" s="67"/>
      <c r="X665" s="114"/>
    </row>
    <row r="666" spans="5:24" ht="15.75" customHeight="1">
      <c r="E666" s="113"/>
      <c r="J666" s="67"/>
      <c r="K666" s="115"/>
      <c r="L666" s="67"/>
      <c r="M666" s="67"/>
      <c r="N666" s="67"/>
      <c r="O666" s="67"/>
      <c r="P666" s="67"/>
      <c r="Q666" s="67"/>
      <c r="R666" s="67"/>
      <c r="S666" s="67"/>
      <c r="T666" s="67"/>
      <c r="X666" s="114"/>
    </row>
    <row r="667" spans="5:24" ht="15.75" customHeight="1">
      <c r="E667" s="113"/>
      <c r="J667" s="67"/>
      <c r="K667" s="115"/>
      <c r="L667" s="67"/>
      <c r="M667" s="67"/>
      <c r="N667" s="67"/>
      <c r="O667" s="67"/>
      <c r="P667" s="67"/>
      <c r="Q667" s="67"/>
      <c r="R667" s="67"/>
      <c r="S667" s="67"/>
      <c r="T667" s="67"/>
      <c r="X667" s="114"/>
    </row>
    <row r="668" spans="5:24" ht="15.75" customHeight="1">
      <c r="E668" s="113"/>
      <c r="J668" s="67"/>
      <c r="K668" s="115"/>
      <c r="L668" s="67"/>
      <c r="M668" s="67"/>
      <c r="N668" s="67"/>
      <c r="O668" s="67"/>
      <c r="P668" s="67"/>
      <c r="Q668" s="67"/>
      <c r="R668" s="67"/>
      <c r="S668" s="67"/>
      <c r="T668" s="67"/>
      <c r="X668" s="114"/>
    </row>
    <row r="669" spans="5:24" ht="15.75" customHeight="1">
      <c r="E669" s="113"/>
      <c r="J669" s="67"/>
      <c r="K669" s="115"/>
      <c r="L669" s="67"/>
      <c r="M669" s="67"/>
      <c r="N669" s="67"/>
      <c r="O669" s="67"/>
      <c r="P669" s="67"/>
      <c r="Q669" s="67"/>
      <c r="R669" s="67"/>
      <c r="S669" s="67"/>
      <c r="T669" s="67"/>
      <c r="X669" s="114"/>
    </row>
    <row r="670" spans="5:24" ht="15.75" customHeight="1">
      <c r="E670" s="113"/>
      <c r="J670" s="67"/>
      <c r="K670" s="115"/>
      <c r="L670" s="67"/>
      <c r="M670" s="67"/>
      <c r="N670" s="67"/>
      <c r="O670" s="67"/>
      <c r="P670" s="67"/>
      <c r="Q670" s="67"/>
      <c r="R670" s="67"/>
      <c r="S670" s="67"/>
      <c r="T670" s="67"/>
      <c r="X670" s="114"/>
    </row>
    <row r="671" spans="5:24" ht="15.75" customHeight="1">
      <c r="E671" s="113"/>
      <c r="J671" s="67"/>
      <c r="K671" s="115"/>
      <c r="L671" s="67"/>
      <c r="M671" s="67"/>
      <c r="N671" s="67"/>
      <c r="O671" s="67"/>
      <c r="P671" s="67"/>
      <c r="Q671" s="67"/>
      <c r="R671" s="67"/>
      <c r="S671" s="67"/>
      <c r="T671" s="67"/>
      <c r="X671" s="114"/>
    </row>
    <row r="672" spans="5:24" ht="15.75" customHeight="1">
      <c r="X672" s="114"/>
    </row>
    <row r="673" spans="24:24" ht="15.75" customHeight="1">
      <c r="X673" s="114"/>
    </row>
    <row r="674" spans="24:24" ht="15.75" customHeight="1">
      <c r="X674" s="114"/>
    </row>
    <row r="675" spans="24:24" ht="15.75" customHeight="1">
      <c r="X675" s="114"/>
    </row>
    <row r="676" spans="24:24" ht="15.75" customHeight="1">
      <c r="X676" s="114"/>
    </row>
    <row r="677" spans="24:24" ht="15.75" customHeight="1">
      <c r="X677" s="114"/>
    </row>
    <row r="678" spans="24:24" ht="15.75" customHeight="1">
      <c r="X678" s="114"/>
    </row>
    <row r="679" spans="24:24" ht="15.75" customHeight="1">
      <c r="X679" s="114"/>
    </row>
    <row r="680" spans="24:24" ht="15.75" customHeight="1">
      <c r="X680" s="114"/>
    </row>
    <row r="681" spans="24:24" ht="15.75" customHeight="1">
      <c r="X681" s="114"/>
    </row>
  </sheetData>
  <mergeCells count="122">
    <mergeCell ref="B36:AC36"/>
    <mergeCell ref="J39:K39"/>
    <mergeCell ref="L25:N25"/>
    <mergeCell ref="O25:Q25"/>
    <mergeCell ref="R25:T25"/>
    <mergeCell ref="U25:W25"/>
    <mergeCell ref="C26:C30"/>
    <mergeCell ref="C31:D31"/>
    <mergeCell ref="C32:C34"/>
    <mergeCell ref="L31:N31"/>
    <mergeCell ref="O31:Q31"/>
    <mergeCell ref="O26:Q26"/>
    <mergeCell ref="R26:T26"/>
    <mergeCell ref="L33:N33"/>
    <mergeCell ref="O33:Q33"/>
    <mergeCell ref="R33:T33"/>
    <mergeCell ref="U33:W33"/>
    <mergeCell ref="L34:N34"/>
    <mergeCell ref="O34:Q34"/>
    <mergeCell ref="R34:T34"/>
    <mergeCell ref="U34:W34"/>
    <mergeCell ref="L30:N30"/>
    <mergeCell ref="O30:Q30"/>
    <mergeCell ref="R30:T30"/>
    <mergeCell ref="C19:W19"/>
    <mergeCell ref="X19:AA19"/>
    <mergeCell ref="AB19:AC19"/>
    <mergeCell ref="C20:D20"/>
    <mergeCell ref="L20:N20"/>
    <mergeCell ref="O20:Q20"/>
    <mergeCell ref="R20:T20"/>
    <mergeCell ref="U20:W20"/>
    <mergeCell ref="C25:D25"/>
    <mergeCell ref="C21:D21"/>
    <mergeCell ref="L21:N21"/>
    <mergeCell ref="O21:Q21"/>
    <mergeCell ref="R21:T21"/>
    <mergeCell ref="U21:W21"/>
    <mergeCell ref="C22:C24"/>
    <mergeCell ref="L22:N22"/>
    <mergeCell ref="O22:Q22"/>
    <mergeCell ref="R22:T22"/>
    <mergeCell ref="U22:W22"/>
    <mergeCell ref="L23:N23"/>
    <mergeCell ref="O23:Q23"/>
    <mergeCell ref="R23:T23"/>
    <mergeCell ref="U23:W23"/>
    <mergeCell ref="L24:N24"/>
    <mergeCell ref="J43:K43"/>
    <mergeCell ref="J47:K47"/>
    <mergeCell ref="O53:Q53"/>
    <mergeCell ref="R53:T53"/>
    <mergeCell ref="U53:W53"/>
    <mergeCell ref="C60:D60"/>
    <mergeCell ref="L60:N60"/>
    <mergeCell ref="O60:Q60"/>
    <mergeCell ref="R60:T60"/>
    <mergeCell ref="U60:W60"/>
    <mergeCell ref="R52:T52"/>
    <mergeCell ref="U52:W52"/>
    <mergeCell ref="C53:D53"/>
    <mergeCell ref="L53:N53"/>
    <mergeCell ref="C74:D74"/>
    <mergeCell ref="L74:N74"/>
    <mergeCell ref="O74:Q74"/>
    <mergeCell ref="R74:T74"/>
    <mergeCell ref="U74:W74"/>
    <mergeCell ref="O67:Q67"/>
    <mergeCell ref="R67:T67"/>
    <mergeCell ref="U67:W67"/>
    <mergeCell ref="C67:D67"/>
    <mergeCell ref="L67:N67"/>
    <mergeCell ref="L1:AC5"/>
    <mergeCell ref="Z7:AC7"/>
    <mergeCell ref="Z8:AC8"/>
    <mergeCell ref="C9:I10"/>
    <mergeCell ref="AB9:AC9"/>
    <mergeCell ref="AB10:AC10"/>
    <mergeCell ref="B12:D12"/>
    <mergeCell ref="B14:D14"/>
    <mergeCell ref="B16:N17"/>
    <mergeCell ref="O24:Q24"/>
    <mergeCell ref="R24:T24"/>
    <mergeCell ref="U24:W24"/>
    <mergeCell ref="L28:N28"/>
    <mergeCell ref="O28:Q28"/>
    <mergeCell ref="R28:T28"/>
    <mergeCell ref="U28:W28"/>
    <mergeCell ref="L29:N29"/>
    <mergeCell ref="O29:Q29"/>
    <mergeCell ref="R29:T29"/>
    <mergeCell ref="U29:W29"/>
    <mergeCell ref="U26:W26"/>
    <mergeCell ref="L27:N27"/>
    <mergeCell ref="O27:Q27"/>
    <mergeCell ref="R27:T27"/>
    <mergeCell ref="U27:W27"/>
    <mergeCell ref="L26:N26"/>
    <mergeCell ref="B94:AC94"/>
    <mergeCell ref="J104:K104"/>
    <mergeCell ref="J99:K99"/>
    <mergeCell ref="D96:D97"/>
    <mergeCell ref="E99:H99"/>
    <mergeCell ref="E104:H104"/>
    <mergeCell ref="U30:W30"/>
    <mergeCell ref="L32:N32"/>
    <mergeCell ref="O32:Q32"/>
    <mergeCell ref="R32:T32"/>
    <mergeCell ref="U32:W32"/>
    <mergeCell ref="R31:T31"/>
    <mergeCell ref="U31:W31"/>
    <mergeCell ref="B80:AC80"/>
    <mergeCell ref="J83:K83"/>
    <mergeCell ref="J87:K87"/>
    <mergeCell ref="J91:K91"/>
    <mergeCell ref="B50:AC50"/>
    <mergeCell ref="C51:W51"/>
    <mergeCell ref="X51:AA51"/>
    <mergeCell ref="AB51:AC51"/>
    <mergeCell ref="C52:D52"/>
    <mergeCell ref="L52:N52"/>
    <mergeCell ref="O52:Q52"/>
  </mergeCells>
  <phoneticPr fontId="66" type="noConversion"/>
  <conditionalFormatting sqref="H21:H34">
    <cfRule type="containsBlanks" dxfId="2" priority="2">
      <formula>LEN(TRIM(H21))=0</formula>
    </cfRule>
  </conditionalFormatting>
  <conditionalFormatting sqref="H54:H59 H61:H66 H68:H78">
    <cfRule type="containsBlanks" dxfId="1" priority="1">
      <formula>LEN(TRIM(H54))=0</formula>
    </cfRule>
  </conditionalFormatting>
  <pageMargins left="0.25" right="0.25" top="0.75" bottom="0.75" header="0" footer="0"/>
  <pageSetup paperSize="261" scale="68" fitToHeight="0" orientation="landscape" r:id="rId1"/>
  <rowBreaks count="1" manualBreakCount="1">
    <brk id="49" max="29" man="1"/>
  </rowBreaks>
  <drawing r:id="rId2"/>
  <extLst>
    <ext xmlns:x14="http://schemas.microsoft.com/office/spreadsheetml/2009/9/main" uri="{CCE6A557-97BC-4b89-ADB6-D9C93CAAB3DF}">
      <x14:dataValidations xmlns:xm="http://schemas.microsoft.com/office/excel/2006/main" count="6">
        <x14:dataValidation type="list" allowBlank="1" showErrorMessage="1">
          <x14:formula1>
            <xm:f>Hoja2!$L$3:$L$14</xm:f>
          </x14:formula1>
          <xm:sqref>C9</xm:sqref>
        </x14:dataValidation>
        <x14:dataValidation type="list" allowBlank="1" showErrorMessage="1">
          <x14:formula1>
            <xm:f>Hoja2!$Q$3:$Q$8</xm:f>
          </x14:formula1>
          <xm:sqref>B12</xm:sqref>
        </x14:dataValidation>
        <x14:dataValidation type="list" allowBlank="1" showErrorMessage="1">
          <x14:formula1>
            <xm:f>Hoja2!$B$3:$B$6</xm:f>
          </x14:formula1>
          <xm:sqref>G21:G34 G54:G78</xm:sqref>
        </x14:dataValidation>
        <x14:dataValidation type="list" allowBlank="1" showErrorMessage="1">
          <x14:formula1>
            <xm:f>Hoja2!$D$3:$D$9</xm:f>
          </x14:formula1>
          <xm:sqref>H21:H34 H54:H78</xm:sqref>
        </x14:dataValidation>
        <x14:dataValidation type="list" allowBlank="1" showErrorMessage="1">
          <x14:formula1>
            <xm:f>Hoja2!$H$3:$H$5</xm:f>
          </x14:formula1>
          <xm:sqref>Z21:Z34 Z53:Z78</xm:sqref>
        </x14:dataValidation>
        <x14:dataValidation type="list" allowBlank="1" showErrorMessage="1">
          <x14:formula1>
            <xm:f>Hoja2!$F$3:$F$5</xm:f>
          </x14:formula1>
          <xm:sqref>Y21:Y34 Y53:Y78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7"/>
  <sheetViews>
    <sheetView showGridLines="0" view="pageBreakPreview" zoomScale="55" zoomScaleNormal="86" zoomScaleSheetLayoutView="55" workbookViewId="0">
      <selection activeCell="X63" sqref="X63"/>
    </sheetView>
  </sheetViews>
  <sheetFormatPr baseColWidth="10" defaultColWidth="11.453125" defaultRowHeight="15.5" outlineLevelRow="1" outlineLevelCol="1"/>
  <cols>
    <col min="1" max="1" width="6.453125" style="476" customWidth="1" outlineLevel="1"/>
    <col min="2" max="2" width="13.1796875" style="476" customWidth="1"/>
    <col min="3" max="3" width="6" style="476" customWidth="1"/>
    <col min="4" max="4" width="45.54296875" style="476" customWidth="1"/>
    <col min="5" max="5" width="15.81640625" style="494" customWidth="1"/>
    <col min="6" max="6" width="10.81640625" style="476" customWidth="1"/>
    <col min="7" max="7" width="13.81640625" style="476" customWidth="1"/>
    <col min="8" max="8" width="13.453125" style="476" customWidth="1"/>
    <col min="9" max="9" width="20" style="476" customWidth="1"/>
    <col min="10" max="10" width="19.453125" style="476" customWidth="1"/>
    <col min="11" max="11" width="11.54296875" style="495" customWidth="1"/>
    <col min="12" max="23" width="5.54296875" style="476" customWidth="1"/>
    <col min="24" max="24" width="27.1796875" style="476" customWidth="1"/>
    <col min="25" max="25" width="19.453125" style="476" customWidth="1"/>
    <col min="26" max="26" width="14.453125" style="476" customWidth="1"/>
    <col min="27" max="27" width="31.54296875" style="476" customWidth="1"/>
    <col min="28" max="28" width="21.1796875" style="476" customWidth="1"/>
    <col min="29" max="29" width="15.1796875" style="476" customWidth="1"/>
    <col min="30" max="30" width="3.81640625" style="476" customWidth="1"/>
    <col min="31" max="31" width="15.1796875" style="476" bestFit="1" customWidth="1"/>
    <col min="32" max="16384" width="11.453125" style="476"/>
  </cols>
  <sheetData>
    <row r="1" spans="2:31" s="418" customFormat="1" ht="18" customHeight="1">
      <c r="B1" s="413"/>
      <c r="C1" s="414"/>
      <c r="D1" s="414"/>
      <c r="E1" s="415"/>
      <c r="F1" s="416"/>
      <c r="G1" s="414"/>
      <c r="H1" s="416"/>
      <c r="I1" s="417"/>
      <c r="J1" s="417"/>
      <c r="K1" s="417"/>
      <c r="L1" s="3058"/>
      <c r="M1" s="3058"/>
      <c r="N1" s="3058"/>
      <c r="O1" s="3058"/>
      <c r="P1" s="3058"/>
      <c r="Q1" s="3058"/>
      <c r="R1" s="3058"/>
      <c r="S1" s="3058"/>
      <c r="T1" s="3058"/>
      <c r="U1" s="3058"/>
      <c r="V1" s="3058"/>
      <c r="W1" s="3058"/>
      <c r="X1" s="3058"/>
      <c r="Y1" s="3058"/>
      <c r="Z1" s="3058"/>
      <c r="AA1" s="3058"/>
      <c r="AB1" s="3058"/>
      <c r="AC1" s="3058"/>
      <c r="AD1" s="414"/>
    </row>
    <row r="2" spans="2:31" s="418" customFormat="1" ht="18" customHeight="1">
      <c r="B2" s="419"/>
      <c r="C2" s="420"/>
      <c r="D2" s="421"/>
      <c r="E2" s="422"/>
      <c r="F2" s="423"/>
      <c r="G2" s="423"/>
      <c r="H2" s="423"/>
      <c r="I2" s="423"/>
      <c r="J2" s="423"/>
      <c r="K2" s="417"/>
      <c r="L2" s="3058"/>
      <c r="M2" s="3058"/>
      <c r="N2" s="3058"/>
      <c r="O2" s="3058"/>
      <c r="P2" s="3058"/>
      <c r="Q2" s="3058"/>
      <c r="R2" s="3058"/>
      <c r="S2" s="3058"/>
      <c r="T2" s="3058"/>
      <c r="U2" s="3058"/>
      <c r="V2" s="3058"/>
      <c r="W2" s="3058"/>
      <c r="X2" s="3058"/>
      <c r="Y2" s="3058"/>
      <c r="Z2" s="3058"/>
      <c r="AA2" s="3058"/>
      <c r="AB2" s="3058"/>
      <c r="AC2" s="3058"/>
      <c r="AD2" s="424"/>
    </row>
    <row r="3" spans="2:31" s="418" customFormat="1" ht="18" customHeight="1">
      <c r="B3" s="419"/>
      <c r="C3" s="420"/>
      <c r="D3" s="423"/>
      <c r="E3" s="422"/>
      <c r="F3" s="423"/>
      <c r="G3" s="423"/>
      <c r="H3" s="423"/>
      <c r="I3" s="423"/>
      <c r="J3" s="423"/>
      <c r="K3" s="417"/>
      <c r="L3" s="3058"/>
      <c r="M3" s="3058"/>
      <c r="N3" s="3058"/>
      <c r="O3" s="3058"/>
      <c r="P3" s="3058"/>
      <c r="Q3" s="3058"/>
      <c r="R3" s="3058"/>
      <c r="S3" s="3058"/>
      <c r="T3" s="3058"/>
      <c r="U3" s="3058"/>
      <c r="V3" s="3058"/>
      <c r="W3" s="3058"/>
      <c r="X3" s="3058"/>
      <c r="Y3" s="3058"/>
      <c r="Z3" s="3058"/>
      <c r="AA3" s="3058"/>
      <c r="AB3" s="3058"/>
      <c r="AC3" s="3058"/>
      <c r="AD3" s="424"/>
    </row>
    <row r="4" spans="2:31" s="418" customFormat="1" ht="18" customHeight="1">
      <c r="B4" s="419"/>
      <c r="C4" s="420"/>
      <c r="D4" s="425"/>
      <c r="E4" s="422"/>
      <c r="F4" s="423"/>
      <c r="G4" s="423"/>
      <c r="H4" s="423"/>
      <c r="I4" s="423"/>
      <c r="J4" s="423"/>
      <c r="K4" s="417"/>
      <c r="L4" s="3058"/>
      <c r="M4" s="3058"/>
      <c r="N4" s="3058"/>
      <c r="O4" s="3058"/>
      <c r="P4" s="3058"/>
      <c r="Q4" s="3058"/>
      <c r="R4" s="3058"/>
      <c r="S4" s="3058"/>
      <c r="T4" s="3058"/>
      <c r="U4" s="3058"/>
      <c r="V4" s="3058"/>
      <c r="W4" s="3058"/>
      <c r="X4" s="3058"/>
      <c r="Y4" s="3058"/>
      <c r="Z4" s="3058"/>
      <c r="AA4" s="3058"/>
      <c r="AB4" s="3058"/>
      <c r="AC4" s="3058"/>
      <c r="AD4" s="424"/>
    </row>
    <row r="5" spans="2:31" s="418" customFormat="1" ht="35.25" customHeight="1" thickBot="1">
      <c r="B5" s="426"/>
      <c r="C5" s="426"/>
      <c r="D5" s="426"/>
      <c r="E5" s="427"/>
      <c r="F5" s="426"/>
      <c r="G5" s="426"/>
      <c r="H5" s="426"/>
      <c r="I5" s="426"/>
      <c r="J5" s="426"/>
      <c r="K5" s="428"/>
      <c r="L5" s="3058"/>
      <c r="M5" s="3058"/>
      <c r="N5" s="3058"/>
      <c r="O5" s="3058"/>
      <c r="P5" s="3058"/>
      <c r="Q5" s="3058"/>
      <c r="R5" s="3058"/>
      <c r="S5" s="3058"/>
      <c r="T5" s="3058"/>
      <c r="U5" s="3058"/>
      <c r="V5" s="3058"/>
      <c r="W5" s="3058"/>
      <c r="X5" s="3058"/>
      <c r="Y5" s="3058"/>
      <c r="Z5" s="3058"/>
      <c r="AA5" s="3058"/>
      <c r="AB5" s="3058"/>
      <c r="AC5" s="3058"/>
      <c r="AD5" s="424"/>
    </row>
    <row r="6" spans="2:31" s="418" customFormat="1" ht="18" customHeight="1" thickTop="1" thickBot="1">
      <c r="B6" s="423"/>
      <c r="C6" s="420"/>
      <c r="D6" s="423"/>
      <c r="E6" s="422"/>
      <c r="F6" s="423"/>
      <c r="G6" s="423"/>
      <c r="H6" s="423"/>
      <c r="I6" s="423"/>
      <c r="J6" s="423"/>
      <c r="K6" s="429"/>
      <c r="L6" s="430"/>
      <c r="M6" s="430"/>
      <c r="N6" s="430"/>
      <c r="O6" s="430"/>
      <c r="P6" s="430"/>
      <c r="Q6" s="430"/>
      <c r="R6" s="430"/>
      <c r="S6" s="430"/>
      <c r="T6" s="430"/>
      <c r="U6" s="430"/>
      <c r="V6" s="430"/>
      <c r="W6" s="430"/>
      <c r="X6" s="430"/>
      <c r="Y6" s="430"/>
      <c r="Z6" s="430"/>
      <c r="AA6" s="430"/>
      <c r="AB6" s="430"/>
      <c r="AC6" s="430"/>
      <c r="AD6" s="431"/>
    </row>
    <row r="7" spans="2:31" s="418" customFormat="1" ht="27.75" customHeight="1" thickTop="1">
      <c r="B7" s="432"/>
      <c r="C7" s="433" t="s">
        <v>0</v>
      </c>
      <c r="D7" s="434"/>
      <c r="E7" s="435"/>
      <c r="F7" s="434"/>
      <c r="G7" s="434"/>
      <c r="H7" s="434"/>
      <c r="I7" s="434"/>
      <c r="J7" s="434"/>
      <c r="K7" s="436"/>
      <c r="L7" s="434"/>
      <c r="M7" s="434"/>
      <c r="N7" s="434"/>
      <c r="O7" s="434"/>
      <c r="P7" s="434"/>
      <c r="Q7" s="434"/>
      <c r="R7" s="434"/>
      <c r="S7" s="434"/>
      <c r="T7" s="434"/>
      <c r="U7" s="434"/>
      <c r="V7" s="434"/>
      <c r="W7" s="434"/>
      <c r="X7" s="434"/>
      <c r="Y7" s="434"/>
      <c r="Z7" s="3059" t="s">
        <v>1</v>
      </c>
      <c r="AA7" s="3060"/>
      <c r="AB7" s="3060"/>
      <c r="AC7" s="3061"/>
    </row>
    <row r="8" spans="2:31" s="418" customFormat="1" ht="27.75" customHeight="1" thickBot="1">
      <c r="B8" s="437"/>
      <c r="C8" s="438"/>
      <c r="D8" s="439"/>
      <c r="E8" s="440"/>
      <c r="F8" s="439"/>
      <c r="G8" s="439"/>
      <c r="H8" s="439"/>
      <c r="I8" s="439"/>
      <c r="J8" s="439"/>
      <c r="K8" s="441"/>
      <c r="L8" s="439"/>
      <c r="M8" s="439"/>
      <c r="N8" s="439"/>
      <c r="O8" s="439"/>
      <c r="P8" s="439"/>
      <c r="Q8" s="439"/>
      <c r="R8" s="439"/>
      <c r="S8" s="439"/>
      <c r="T8" s="439"/>
      <c r="U8" s="439"/>
      <c r="V8" s="439"/>
      <c r="W8" s="439"/>
      <c r="X8" s="439"/>
      <c r="Y8" s="439"/>
      <c r="Z8" s="3062" t="s">
        <v>1397</v>
      </c>
      <c r="AA8" s="3063"/>
      <c r="AB8" s="3063"/>
      <c r="AC8" s="3064"/>
      <c r="AE8" s="268" t="e">
        <f>RIGHT(AB10,2)</f>
        <v>#VALUE!</v>
      </c>
    </row>
    <row r="9" spans="2:31" s="418" customFormat="1" ht="27.75" customHeight="1">
      <c r="B9" s="437"/>
      <c r="C9" s="3065" t="s">
        <v>1398</v>
      </c>
      <c r="D9" s="3066"/>
      <c r="E9" s="3066"/>
      <c r="F9" s="3066"/>
      <c r="G9" s="3066"/>
      <c r="H9" s="3066"/>
      <c r="I9" s="3066"/>
      <c r="J9" s="442"/>
      <c r="K9" s="443"/>
      <c r="L9" s="442"/>
      <c r="M9" s="442"/>
      <c r="N9" s="442"/>
      <c r="O9" s="442"/>
      <c r="P9" s="442"/>
      <c r="Q9" s="442"/>
      <c r="R9" s="442"/>
      <c r="S9" s="442"/>
      <c r="T9" s="442"/>
      <c r="U9" s="442"/>
      <c r="V9" s="442"/>
      <c r="W9" s="442"/>
      <c r="X9" s="442"/>
      <c r="Y9" s="442"/>
      <c r="Z9" s="442"/>
      <c r="AA9" s="444"/>
      <c r="AB9" s="3069" t="s">
        <v>1787</v>
      </c>
      <c r="AC9" s="3070"/>
      <c r="AE9" s="268"/>
    </row>
    <row r="10" spans="2:31" s="418" customFormat="1" ht="27.75" customHeight="1" thickBot="1">
      <c r="B10" s="445"/>
      <c r="C10" s="3067"/>
      <c r="D10" s="3068"/>
      <c r="E10" s="3068"/>
      <c r="F10" s="3068"/>
      <c r="G10" s="3068"/>
      <c r="H10" s="3068"/>
      <c r="I10" s="3068"/>
      <c r="J10" s="446"/>
      <c r="K10" s="447"/>
      <c r="L10" s="446"/>
      <c r="M10" s="446"/>
      <c r="N10" s="446"/>
      <c r="O10" s="446"/>
      <c r="P10" s="446"/>
      <c r="Q10" s="446"/>
      <c r="R10" s="446"/>
      <c r="S10" s="446"/>
      <c r="T10" s="446"/>
      <c r="U10" s="446"/>
      <c r="V10" s="446"/>
      <c r="W10" s="446"/>
      <c r="X10" s="446"/>
      <c r="Y10" s="446"/>
      <c r="Z10" s="446"/>
      <c r="AA10" s="448"/>
      <c r="AB10" s="3071" t="e">
        <f>"Página: " &amp; AE10+1 &amp; " de " &amp; (AE10 + AE11)</f>
        <v>#VALUE!</v>
      </c>
      <c r="AC10" s="3072"/>
      <c r="AE10" s="268" t="str">
        <f>OAI!AE8</f>
        <v/>
      </c>
    </row>
    <row r="11" spans="2:31" s="418" customFormat="1" ht="18" customHeight="1" thickTop="1" thickBot="1">
      <c r="B11" s="423"/>
      <c r="C11" s="449"/>
      <c r="D11" s="449"/>
      <c r="E11" s="450"/>
      <c r="F11" s="451"/>
      <c r="G11" s="451"/>
      <c r="H11" s="451"/>
      <c r="I11" s="451"/>
      <c r="J11" s="451"/>
      <c r="K11" s="451"/>
      <c r="L11" s="451"/>
      <c r="M11" s="451"/>
      <c r="N11" s="451"/>
      <c r="O11" s="451"/>
      <c r="P11" s="451"/>
      <c r="Q11" s="451"/>
      <c r="R11" s="451"/>
      <c r="S11" s="451"/>
      <c r="T11" s="452"/>
      <c r="U11" s="452"/>
      <c r="V11" s="431"/>
      <c r="W11" s="431"/>
      <c r="X11" s="431"/>
      <c r="Y11" s="431"/>
      <c r="Z11" s="431"/>
      <c r="AA11" s="431"/>
      <c r="AB11" s="431"/>
      <c r="AC11" s="431"/>
      <c r="AD11" s="431"/>
      <c r="AE11" s="268">
        <v>1</v>
      </c>
    </row>
    <row r="12" spans="2:31" s="418" customFormat="1" ht="20.25" customHeight="1" thickBot="1">
      <c r="B12" s="2584" t="s">
        <v>4</v>
      </c>
      <c r="C12" s="2886"/>
      <c r="D12" s="2887"/>
      <c r="E12" s="40" t="str">
        <f>VLOOKUP(B12,Hoja2!Q3:R8,2,0)</f>
        <v xml:space="preserve"> Modernización de la gestión financiera, administrativa y comercial</v>
      </c>
      <c r="F12" s="453"/>
      <c r="G12" s="453"/>
      <c r="H12" s="454"/>
      <c r="I12" s="454"/>
      <c r="J12" s="454"/>
      <c r="K12" s="455"/>
      <c r="L12" s="454"/>
      <c r="M12" s="454"/>
      <c r="N12" s="454"/>
      <c r="O12" s="454"/>
      <c r="P12" s="454"/>
      <c r="Q12" s="454"/>
      <c r="R12" s="454"/>
      <c r="S12" s="454"/>
      <c r="T12" s="454"/>
      <c r="U12" s="454"/>
      <c r="V12" s="454"/>
      <c r="W12" s="454"/>
      <c r="X12" s="454"/>
      <c r="Y12" s="454"/>
      <c r="Z12" s="454"/>
      <c r="AA12" s="454"/>
      <c r="AB12" s="454"/>
      <c r="AC12" s="456"/>
      <c r="AD12" s="457"/>
    </row>
    <row r="13" spans="2:31" s="418" customFormat="1" ht="20.25" customHeight="1" thickBot="1">
      <c r="B13" s="458"/>
      <c r="C13" s="459"/>
      <c r="D13" s="460"/>
      <c r="E13" s="461"/>
      <c r="F13" s="462"/>
      <c r="G13" s="462"/>
      <c r="H13" s="462"/>
      <c r="I13" s="462"/>
      <c r="J13" s="462"/>
      <c r="K13" s="463"/>
      <c r="L13" s="462"/>
      <c r="M13" s="462"/>
      <c r="N13" s="462"/>
      <c r="O13" s="462"/>
      <c r="P13" s="462"/>
      <c r="Q13" s="462"/>
      <c r="R13" s="451"/>
      <c r="S13" s="451"/>
      <c r="T13" s="452"/>
      <c r="U13" s="452"/>
      <c r="V13" s="431"/>
      <c r="W13" s="431"/>
      <c r="X13" s="431"/>
      <c r="Y13" s="431"/>
      <c r="Z13" s="431"/>
      <c r="AA13" s="431"/>
      <c r="AB13" s="431"/>
      <c r="AC13" s="431"/>
      <c r="AD13" s="431"/>
    </row>
    <row r="14" spans="2:31" s="418" customFormat="1" ht="20.25" customHeight="1" thickBot="1">
      <c r="B14" s="3045" t="s">
        <v>5</v>
      </c>
      <c r="C14" s="3046"/>
      <c r="D14" s="3046"/>
      <c r="E14" s="464" t="s">
        <v>1423</v>
      </c>
      <c r="F14" s="465"/>
      <c r="G14" s="465"/>
      <c r="H14" s="465"/>
      <c r="I14" s="465"/>
      <c r="J14" s="465"/>
      <c r="K14" s="466"/>
      <c r="L14" s="465"/>
      <c r="M14" s="465"/>
      <c r="N14" s="465"/>
      <c r="O14" s="465"/>
      <c r="P14" s="465"/>
      <c r="Q14" s="465"/>
      <c r="R14" s="465"/>
      <c r="S14" s="465"/>
      <c r="T14" s="465"/>
      <c r="U14" s="465"/>
      <c r="V14" s="465"/>
      <c r="W14" s="465"/>
      <c r="X14" s="465"/>
      <c r="Y14" s="465"/>
      <c r="Z14" s="465"/>
      <c r="AA14" s="465"/>
      <c r="AB14" s="465"/>
      <c r="AC14" s="467"/>
      <c r="AD14" s="468"/>
    </row>
    <row r="15" spans="2:31" s="418" customFormat="1" ht="18" customHeight="1" thickBot="1">
      <c r="B15" s="469"/>
      <c r="C15" s="414"/>
      <c r="D15" s="415"/>
      <c r="E15" s="470"/>
      <c r="F15" s="416"/>
      <c r="G15" s="416"/>
      <c r="H15" s="416"/>
      <c r="I15" s="471"/>
      <c r="J15" s="416"/>
      <c r="K15" s="472"/>
      <c r="L15" s="472"/>
      <c r="M15" s="472"/>
      <c r="N15" s="472"/>
      <c r="O15" s="472"/>
      <c r="P15" s="472"/>
      <c r="Q15" s="472"/>
      <c r="R15" s="473"/>
      <c r="S15" s="473"/>
      <c r="T15" s="473"/>
      <c r="U15" s="473"/>
      <c r="V15" s="473"/>
      <c r="W15" s="473"/>
      <c r="X15" s="416"/>
      <c r="Y15" s="417"/>
      <c r="Z15" s="417"/>
      <c r="AA15" s="414"/>
      <c r="AB15" s="414"/>
      <c r="AC15" s="414"/>
    </row>
    <row r="16" spans="2:31" ht="18" customHeight="1">
      <c r="B16" s="3047" t="s">
        <v>1424</v>
      </c>
      <c r="C16" s="3048"/>
      <c r="D16" s="3048"/>
      <c r="E16" s="3048"/>
      <c r="F16" s="3048"/>
      <c r="G16" s="3048"/>
      <c r="H16" s="3048"/>
      <c r="I16" s="3048"/>
      <c r="J16" s="3048"/>
      <c r="K16" s="3048"/>
      <c r="L16" s="3048"/>
      <c r="M16" s="3048"/>
      <c r="N16" s="3048"/>
      <c r="O16" s="474"/>
      <c r="P16" s="474"/>
      <c r="Q16" s="474"/>
      <c r="R16" s="474"/>
      <c r="S16" s="474"/>
      <c r="T16" s="474"/>
      <c r="U16" s="474"/>
      <c r="V16" s="474"/>
      <c r="W16" s="474"/>
      <c r="X16" s="474"/>
      <c r="Y16" s="474"/>
      <c r="Z16" s="474"/>
      <c r="AA16" s="474"/>
      <c r="AB16" s="474"/>
      <c r="AC16" s="475"/>
    </row>
    <row r="17" spans="1:29" ht="18" customHeight="1" thickBot="1">
      <c r="B17" s="3049"/>
      <c r="C17" s="3050"/>
      <c r="D17" s="3050"/>
      <c r="E17" s="3050"/>
      <c r="F17" s="3050"/>
      <c r="G17" s="3050"/>
      <c r="H17" s="3050"/>
      <c r="I17" s="3050"/>
      <c r="J17" s="3050"/>
      <c r="K17" s="3050"/>
      <c r="L17" s="3050"/>
      <c r="M17" s="3050"/>
      <c r="N17" s="3050"/>
      <c r="O17" s="477"/>
      <c r="P17" s="477"/>
      <c r="Q17" s="477"/>
      <c r="R17" s="477"/>
      <c r="S17" s="477"/>
      <c r="T17" s="477"/>
      <c r="U17" s="477"/>
      <c r="V17" s="477"/>
      <c r="W17" s="477"/>
      <c r="X17" s="477"/>
      <c r="Y17" s="477"/>
      <c r="Z17" s="477"/>
      <c r="AA17" s="477"/>
      <c r="AB17" s="477"/>
      <c r="AC17" s="478"/>
    </row>
    <row r="18" spans="1:29" ht="18" customHeight="1">
      <c r="A18" s="476" t="s">
        <v>7</v>
      </c>
      <c r="B18" s="3051"/>
      <c r="C18" s="3051"/>
      <c r="D18" s="3051"/>
      <c r="E18" s="3051"/>
      <c r="F18" s="3051"/>
      <c r="G18" s="3051"/>
      <c r="H18" s="3051"/>
      <c r="I18" s="3051"/>
      <c r="J18" s="3051"/>
      <c r="K18" s="3051"/>
      <c r="L18" s="3051"/>
      <c r="M18" s="3051"/>
      <c r="N18" s="3051"/>
      <c r="O18" s="3051"/>
      <c r="P18" s="3051"/>
      <c r="Q18" s="3051"/>
      <c r="R18" s="3051"/>
      <c r="S18" s="3051"/>
      <c r="T18" s="3051"/>
      <c r="U18" s="3051"/>
      <c r="V18" s="3051"/>
      <c r="W18" s="3051"/>
      <c r="X18" s="3051"/>
      <c r="Y18" s="3051"/>
      <c r="Z18" s="3051"/>
      <c r="AA18" s="3051"/>
      <c r="AB18" s="3051"/>
      <c r="AC18" s="3051"/>
    </row>
    <row r="19" spans="1:29" ht="30" customHeight="1">
      <c r="B19" s="675" t="s">
        <v>8</v>
      </c>
      <c r="C19" s="3052" t="s">
        <v>9</v>
      </c>
      <c r="D19" s="3053"/>
      <c r="E19" s="3053"/>
      <c r="F19" s="3053"/>
      <c r="G19" s="3053"/>
      <c r="H19" s="3053"/>
      <c r="I19" s="3053"/>
      <c r="J19" s="3053"/>
      <c r="K19" s="3053"/>
      <c r="L19" s="3053"/>
      <c r="M19" s="3053"/>
      <c r="N19" s="3053"/>
      <c r="O19" s="3053"/>
      <c r="P19" s="3053"/>
      <c r="Q19" s="3053"/>
      <c r="R19" s="3053"/>
      <c r="S19" s="3053"/>
      <c r="T19" s="3053"/>
      <c r="U19" s="3053"/>
      <c r="V19" s="3053"/>
      <c r="W19" s="3054"/>
      <c r="X19" s="3055" t="s">
        <v>10</v>
      </c>
      <c r="Y19" s="3056"/>
      <c r="Z19" s="3056"/>
      <c r="AA19" s="3056"/>
      <c r="AB19" s="3057" t="s">
        <v>11</v>
      </c>
      <c r="AC19" s="3056"/>
    </row>
    <row r="20" spans="1:29" ht="66" customHeight="1">
      <c r="B20" s="682" t="s">
        <v>12</v>
      </c>
      <c r="C20" s="2276" t="s">
        <v>13</v>
      </c>
      <c r="D20" s="2277"/>
      <c r="E20" s="610" t="s">
        <v>14</v>
      </c>
      <c r="F20" s="610" t="s">
        <v>15</v>
      </c>
      <c r="G20" s="610" t="s">
        <v>16</v>
      </c>
      <c r="H20" s="610" t="s">
        <v>17</v>
      </c>
      <c r="I20" s="610" t="s">
        <v>18</v>
      </c>
      <c r="J20" s="610" t="s">
        <v>19</v>
      </c>
      <c r="K20" s="690" t="s">
        <v>20</v>
      </c>
      <c r="L20" s="2278" t="s">
        <v>21</v>
      </c>
      <c r="M20" s="2279"/>
      <c r="N20" s="2277"/>
      <c r="O20" s="2278" t="s">
        <v>22</v>
      </c>
      <c r="P20" s="2279"/>
      <c r="Q20" s="2277"/>
      <c r="R20" s="2278" t="s">
        <v>23</v>
      </c>
      <c r="S20" s="2279"/>
      <c r="T20" s="2277"/>
      <c r="U20" s="2278" t="s">
        <v>24</v>
      </c>
      <c r="V20" s="2279"/>
      <c r="W20" s="2277"/>
      <c r="X20" s="639" t="s">
        <v>25</v>
      </c>
      <c r="Y20" s="639" t="s">
        <v>26</v>
      </c>
      <c r="Z20" s="639" t="s">
        <v>27</v>
      </c>
      <c r="AA20" s="639" t="s">
        <v>28</v>
      </c>
      <c r="AB20" s="639" t="s">
        <v>29</v>
      </c>
      <c r="AC20" s="639" t="s">
        <v>30</v>
      </c>
    </row>
    <row r="21" spans="1:29" ht="85.5" customHeight="1">
      <c r="A21" s="479">
        <v>1</v>
      </c>
      <c r="B21" s="480" t="s">
        <v>1622</v>
      </c>
      <c r="C21" s="3031"/>
      <c r="D21" s="3032"/>
      <c r="E21" s="481"/>
      <c r="F21" s="482">
        <v>1</v>
      </c>
      <c r="G21" s="483" t="s">
        <v>32</v>
      </c>
      <c r="H21" s="484" t="s">
        <v>33</v>
      </c>
      <c r="I21" s="515" t="s">
        <v>34</v>
      </c>
      <c r="J21" s="485" t="str">
        <f>+J23</f>
        <v>Encargado de Tecnología y Encargado de Sección Adm. TIC</v>
      </c>
      <c r="K21" s="486">
        <v>1</v>
      </c>
      <c r="L21" s="3033">
        <f>SUM(L22:N26)/SUM(L22:W26)</f>
        <v>0.2465897166841553</v>
      </c>
      <c r="M21" s="3034"/>
      <c r="N21" s="3035"/>
      <c r="O21" s="3036">
        <f>SUM(L22:Q26)/SUM(L22:W26)</f>
        <v>0.49422875131164745</v>
      </c>
      <c r="P21" s="3037"/>
      <c r="Q21" s="3038"/>
      <c r="R21" s="3039">
        <f>SUM(L22:T26)/SUM(L22:W26)</f>
        <v>0.75236096537250785</v>
      </c>
      <c r="S21" s="3040"/>
      <c r="T21" s="3041"/>
      <c r="U21" s="3042">
        <f>SUM(L22:W26)/SUM(L22:W26)</f>
        <v>1</v>
      </c>
      <c r="V21" s="3043"/>
      <c r="W21" s="3044"/>
      <c r="X21" s="487" t="str">
        <f>+X22</f>
        <v xml:space="preserve">Retrasos Operativos </v>
      </c>
      <c r="Y21" s="155" t="s">
        <v>36</v>
      </c>
      <c r="Z21" s="155" t="s">
        <v>37</v>
      </c>
      <c r="AA21" s="488"/>
      <c r="AB21" s="489">
        <f>SUM(AB22:AB26)</f>
        <v>2420000</v>
      </c>
      <c r="AC21" s="490"/>
    </row>
    <row r="22" spans="1:29" ht="42" hidden="1" outlineLevel="1">
      <c r="A22" s="479"/>
      <c r="B22" s="491"/>
      <c r="C22" s="3028" t="s">
        <v>1285</v>
      </c>
      <c r="D22" s="500" t="s">
        <v>1409</v>
      </c>
      <c r="E22" s="501">
        <v>100</v>
      </c>
      <c r="F22" s="502">
        <v>0.7</v>
      </c>
      <c r="G22" s="503" t="s">
        <v>32</v>
      </c>
      <c r="H22" s="504" t="s">
        <v>302</v>
      </c>
      <c r="I22" s="516" t="s">
        <v>1399</v>
      </c>
      <c r="J22" s="505" t="s">
        <v>1411</v>
      </c>
      <c r="K22" s="506">
        <v>90</v>
      </c>
      <c r="L22" s="507">
        <v>0</v>
      </c>
      <c r="M22" s="507">
        <v>25</v>
      </c>
      <c r="N22" s="507">
        <v>0</v>
      </c>
      <c r="O22" s="507">
        <v>0</v>
      </c>
      <c r="P22" s="507">
        <v>25</v>
      </c>
      <c r="Q22" s="507">
        <v>0</v>
      </c>
      <c r="R22" s="507">
        <v>0</v>
      </c>
      <c r="S22" s="507">
        <v>25</v>
      </c>
      <c r="T22" s="507">
        <v>0</v>
      </c>
      <c r="U22" s="507">
        <v>0</v>
      </c>
      <c r="V22" s="507">
        <v>25</v>
      </c>
      <c r="W22" s="507">
        <v>0</v>
      </c>
      <c r="X22" s="508" t="s">
        <v>1400</v>
      </c>
      <c r="Y22" s="387" t="s">
        <v>77</v>
      </c>
      <c r="Z22" s="387" t="s">
        <v>78</v>
      </c>
      <c r="AA22" s="509" t="s">
        <v>1412</v>
      </c>
      <c r="AB22" s="510">
        <v>80000</v>
      </c>
      <c r="AC22" s="492"/>
    </row>
    <row r="23" spans="1:29" ht="56" hidden="1" outlineLevel="1">
      <c r="A23" s="479"/>
      <c r="B23" s="491"/>
      <c r="C23" s="3029"/>
      <c r="D23" s="500" t="s">
        <v>1410</v>
      </c>
      <c r="E23" s="493">
        <v>100</v>
      </c>
      <c r="F23" s="502">
        <v>0.85</v>
      </c>
      <c r="G23" s="503" t="s">
        <v>32</v>
      </c>
      <c r="H23" s="511" t="s">
        <v>295</v>
      </c>
      <c r="I23" s="516" t="s">
        <v>1413</v>
      </c>
      <c r="J23" s="485" t="s">
        <v>1414</v>
      </c>
      <c r="K23" s="506">
        <v>85</v>
      </c>
      <c r="L23" s="507">
        <v>0</v>
      </c>
      <c r="M23" s="507">
        <v>20</v>
      </c>
      <c r="N23" s="507">
        <v>0</v>
      </c>
      <c r="O23" s="507">
        <v>0</v>
      </c>
      <c r="P23" s="507">
        <v>20</v>
      </c>
      <c r="Q23" s="507">
        <v>0</v>
      </c>
      <c r="R23" s="507">
        <v>0</v>
      </c>
      <c r="S23" s="507">
        <v>25</v>
      </c>
      <c r="T23" s="507">
        <v>0</v>
      </c>
      <c r="U23" s="507">
        <v>0</v>
      </c>
      <c r="V23" s="507">
        <v>20</v>
      </c>
      <c r="W23" s="507">
        <v>0</v>
      </c>
      <c r="X23" s="508" t="s">
        <v>1415</v>
      </c>
      <c r="Y23" s="387" t="s">
        <v>122</v>
      </c>
      <c r="Z23" s="387" t="s">
        <v>93</v>
      </c>
      <c r="AA23" s="509" t="s">
        <v>1416</v>
      </c>
      <c r="AB23" s="510">
        <v>650000</v>
      </c>
      <c r="AC23" s="492"/>
    </row>
    <row r="24" spans="1:29" ht="42" hidden="1" outlineLevel="1">
      <c r="A24" s="479"/>
      <c r="B24" s="491"/>
      <c r="C24" s="3029"/>
      <c r="D24" s="500" t="s">
        <v>1401</v>
      </c>
      <c r="E24" s="493">
        <v>100</v>
      </c>
      <c r="F24" s="502">
        <v>0.9</v>
      </c>
      <c r="G24" s="503" t="s">
        <v>32</v>
      </c>
      <c r="H24" s="504" t="s">
        <v>285</v>
      </c>
      <c r="I24" s="516" t="s">
        <v>1417</v>
      </c>
      <c r="J24" s="485" t="s">
        <v>1402</v>
      </c>
      <c r="K24" s="506">
        <v>90</v>
      </c>
      <c r="L24" s="507">
        <v>0</v>
      </c>
      <c r="M24" s="507">
        <v>22.5</v>
      </c>
      <c r="N24" s="507">
        <v>0</v>
      </c>
      <c r="O24" s="507">
        <v>0</v>
      </c>
      <c r="P24" s="507">
        <v>23</v>
      </c>
      <c r="Q24" s="507">
        <v>0</v>
      </c>
      <c r="R24" s="507">
        <v>0</v>
      </c>
      <c r="S24" s="507">
        <v>23</v>
      </c>
      <c r="T24" s="507">
        <v>0</v>
      </c>
      <c r="U24" s="507">
        <v>0</v>
      </c>
      <c r="V24" s="507">
        <v>23</v>
      </c>
      <c r="W24" s="507">
        <v>0</v>
      </c>
      <c r="X24" s="508" t="s">
        <v>1403</v>
      </c>
      <c r="Y24" s="387" t="s">
        <v>77</v>
      </c>
      <c r="Z24" s="387" t="s">
        <v>93</v>
      </c>
      <c r="AA24" s="509" t="s">
        <v>1418</v>
      </c>
      <c r="AB24" s="510">
        <v>40000</v>
      </c>
      <c r="AC24" s="492"/>
    </row>
    <row r="25" spans="1:29" ht="42" hidden="1" outlineLevel="1">
      <c r="A25" s="479"/>
      <c r="B25" s="491"/>
      <c r="C25" s="3029"/>
      <c r="D25" s="512" t="s">
        <v>1404</v>
      </c>
      <c r="E25" s="493">
        <v>100</v>
      </c>
      <c r="F25" s="502">
        <v>0.85</v>
      </c>
      <c r="G25" s="503" t="s">
        <v>32</v>
      </c>
      <c r="H25" s="511" t="s">
        <v>285</v>
      </c>
      <c r="I25" s="516" t="s">
        <v>1405</v>
      </c>
      <c r="J25" s="485" t="s">
        <v>1419</v>
      </c>
      <c r="K25" s="506">
        <v>100</v>
      </c>
      <c r="L25" s="507">
        <v>0</v>
      </c>
      <c r="M25" s="507">
        <v>25</v>
      </c>
      <c r="N25" s="507">
        <v>0</v>
      </c>
      <c r="O25" s="507">
        <v>0</v>
      </c>
      <c r="P25" s="507">
        <v>25</v>
      </c>
      <c r="Q25" s="507">
        <v>0</v>
      </c>
      <c r="R25" s="507">
        <v>0</v>
      </c>
      <c r="S25" s="507">
        <v>25</v>
      </c>
      <c r="T25" s="507">
        <v>0</v>
      </c>
      <c r="U25" s="507">
        <v>0</v>
      </c>
      <c r="V25" s="507">
        <v>25</v>
      </c>
      <c r="W25" s="507">
        <v>0</v>
      </c>
      <c r="X25" s="508" t="s">
        <v>1406</v>
      </c>
      <c r="Y25" s="387" t="s">
        <v>77</v>
      </c>
      <c r="Z25" s="387" t="s">
        <v>37</v>
      </c>
      <c r="AA25" s="509" t="s">
        <v>1420</v>
      </c>
      <c r="AB25" s="510">
        <v>350000</v>
      </c>
      <c r="AC25" s="492"/>
    </row>
    <row r="26" spans="1:29" ht="39" hidden="1" outlineLevel="1">
      <c r="A26" s="479"/>
      <c r="B26" s="513"/>
      <c r="C26" s="3030"/>
      <c r="D26" s="500" t="s">
        <v>1407</v>
      </c>
      <c r="E26" s="493">
        <v>100</v>
      </c>
      <c r="F26" s="502">
        <v>1</v>
      </c>
      <c r="G26" s="503" t="s">
        <v>32</v>
      </c>
      <c r="H26" s="504" t="s">
        <v>295</v>
      </c>
      <c r="I26" s="516" t="s">
        <v>1408</v>
      </c>
      <c r="J26" s="505" t="s">
        <v>1411</v>
      </c>
      <c r="K26" s="506">
        <v>100</v>
      </c>
      <c r="L26" s="507">
        <v>0</v>
      </c>
      <c r="M26" s="507">
        <v>25</v>
      </c>
      <c r="N26" s="507">
        <v>0</v>
      </c>
      <c r="O26" s="507">
        <v>0</v>
      </c>
      <c r="P26" s="507">
        <v>25</v>
      </c>
      <c r="Q26" s="507">
        <v>0</v>
      </c>
      <c r="R26" s="507">
        <v>0</v>
      </c>
      <c r="S26" s="507">
        <v>25</v>
      </c>
      <c r="T26" s="507">
        <v>0</v>
      </c>
      <c r="U26" s="507">
        <v>0</v>
      </c>
      <c r="V26" s="507">
        <v>25</v>
      </c>
      <c r="W26" s="507">
        <v>0</v>
      </c>
      <c r="X26" s="508" t="s">
        <v>1421</v>
      </c>
      <c r="Y26" s="387" t="s">
        <v>122</v>
      </c>
      <c r="Z26" s="387" t="s">
        <v>93</v>
      </c>
      <c r="AA26" s="509" t="s">
        <v>1422</v>
      </c>
      <c r="AB26" s="510">
        <v>1300000</v>
      </c>
      <c r="AC26" s="492"/>
    </row>
    <row r="27" spans="1:29" ht="16" collapsed="1" thickBot="1">
      <c r="A27" s="479"/>
      <c r="I27" s="517"/>
    </row>
    <row r="28" spans="1:29" ht="22.5" customHeight="1">
      <c r="A28" s="479"/>
      <c r="B28" s="2793" t="s">
        <v>457</v>
      </c>
      <c r="C28" s="2794"/>
      <c r="D28" s="2794"/>
      <c r="E28" s="2794"/>
      <c r="F28" s="2794"/>
      <c r="G28" s="2794"/>
      <c r="H28" s="2794"/>
      <c r="I28" s="2794"/>
      <c r="J28" s="2794"/>
      <c r="K28" s="2794"/>
      <c r="L28" s="2794"/>
      <c r="M28" s="2794"/>
      <c r="N28" s="2794"/>
      <c r="O28" s="2794"/>
      <c r="P28" s="2794"/>
      <c r="Q28" s="2794"/>
      <c r="R28" s="2794"/>
      <c r="S28" s="2794"/>
      <c r="T28" s="2794"/>
      <c r="U28" s="2794"/>
      <c r="V28" s="2794"/>
      <c r="W28" s="2794"/>
      <c r="X28" s="2794"/>
      <c r="Y28" s="2794"/>
      <c r="Z28" s="2794"/>
      <c r="AA28" s="2794"/>
      <c r="AB28" s="2794"/>
      <c r="AC28" s="2795"/>
    </row>
    <row r="29" spans="1:29" ht="14.5">
      <c r="A29" s="479"/>
      <c r="B29" s="180"/>
      <c r="C29" s="181"/>
      <c r="D29" s="182" t="s">
        <v>458</v>
      </c>
      <c r="E29" s="181" t="s">
        <v>459</v>
      </c>
      <c r="F29" s="181"/>
      <c r="G29" s="181"/>
      <c r="H29" s="181"/>
      <c r="I29" s="518"/>
      <c r="J29" s="181"/>
      <c r="K29" s="219"/>
      <c r="L29" s="181"/>
      <c r="M29" s="181"/>
      <c r="N29" s="181"/>
      <c r="O29" s="181"/>
      <c r="P29" s="181"/>
      <c r="Q29" s="181"/>
      <c r="R29" s="181"/>
      <c r="S29" s="181"/>
      <c r="T29" s="181"/>
      <c r="U29" s="181"/>
      <c r="V29" s="181"/>
      <c r="W29" s="181"/>
      <c r="X29" s="183"/>
      <c r="Y29" s="181"/>
      <c r="Z29" s="181"/>
      <c r="AA29" s="181"/>
      <c r="AB29" s="181"/>
      <c r="AC29" s="184"/>
    </row>
    <row r="30" spans="1:29">
      <c r="A30" s="479"/>
      <c r="B30" s="180"/>
      <c r="C30" s="181"/>
      <c r="D30" s="181"/>
      <c r="E30" s="181" t="s">
        <v>460</v>
      </c>
      <c r="F30" s="181"/>
      <c r="G30" s="185"/>
      <c r="H30" s="181"/>
      <c r="I30" s="518"/>
      <c r="J30" s="186"/>
      <c r="K30" s="531"/>
      <c r="L30" s="181"/>
      <c r="M30" s="181"/>
      <c r="N30" s="181"/>
      <c r="O30" s="181"/>
      <c r="P30" s="181"/>
      <c r="Q30" s="181"/>
      <c r="R30" s="181"/>
      <c r="S30" s="181"/>
      <c r="T30" s="181"/>
      <c r="U30" s="181"/>
      <c r="V30" s="181"/>
      <c r="W30" s="181"/>
      <c r="X30" s="183"/>
      <c r="Y30" s="181"/>
      <c r="Z30" s="181"/>
      <c r="AA30" s="181"/>
      <c r="AB30" s="181"/>
      <c r="AC30" s="184"/>
    </row>
    <row r="31" spans="1:29">
      <c r="B31" s="180"/>
      <c r="C31" s="181"/>
      <c r="D31" s="181"/>
      <c r="E31" s="182" t="s">
        <v>461</v>
      </c>
      <c r="F31" s="185"/>
      <c r="G31" s="181"/>
      <c r="H31" s="181"/>
      <c r="I31" s="518"/>
      <c r="J31" s="2826" t="s">
        <v>399</v>
      </c>
      <c r="K31" s="2826"/>
      <c r="L31" s="181"/>
      <c r="M31" s="181"/>
      <c r="N31" s="181"/>
      <c r="O31" s="181"/>
      <c r="P31" s="181"/>
      <c r="Q31" s="181"/>
      <c r="R31" s="181"/>
      <c r="S31" s="181"/>
      <c r="T31" s="181"/>
      <c r="U31" s="181"/>
      <c r="V31" s="181"/>
      <c r="W31" s="181"/>
      <c r="X31" s="183"/>
      <c r="Y31" s="181"/>
      <c r="Z31" s="181"/>
      <c r="AA31" s="181"/>
      <c r="AB31" s="181"/>
      <c r="AC31" s="184"/>
    </row>
    <row r="32" spans="1:29">
      <c r="B32" s="180"/>
      <c r="C32" s="181"/>
      <c r="D32" s="181"/>
      <c r="E32" s="181"/>
      <c r="F32" s="181"/>
      <c r="G32" s="181"/>
      <c r="H32" s="181"/>
      <c r="I32" s="518"/>
      <c r="J32" s="185"/>
      <c r="K32" s="219"/>
      <c r="L32" s="181"/>
      <c r="M32" s="181"/>
      <c r="N32" s="181"/>
      <c r="O32" s="181"/>
      <c r="P32" s="181"/>
      <c r="Q32" s="181"/>
      <c r="R32" s="181"/>
      <c r="S32" s="181"/>
      <c r="T32" s="181"/>
      <c r="U32" s="181"/>
      <c r="V32" s="181"/>
      <c r="W32" s="181"/>
      <c r="X32" s="183"/>
      <c r="Y32" s="181"/>
      <c r="Z32" s="181"/>
      <c r="AA32" s="181"/>
      <c r="AB32" s="181"/>
      <c r="AC32" s="184"/>
    </row>
    <row r="33" spans="2:29" s="497" customFormat="1">
      <c r="B33" s="180"/>
      <c r="C33" s="181"/>
      <c r="D33" s="181"/>
      <c r="E33" s="181" t="s">
        <v>462</v>
      </c>
      <c r="F33" s="181"/>
      <c r="G33" s="181"/>
      <c r="H33" s="181"/>
      <c r="I33" s="518"/>
      <c r="J33" s="185"/>
      <c r="K33" s="219"/>
      <c r="L33" s="181"/>
      <c r="M33" s="181"/>
      <c r="N33" s="181"/>
      <c r="O33" s="181"/>
      <c r="P33" s="181"/>
      <c r="Q33" s="181"/>
      <c r="R33" s="181"/>
      <c r="S33" s="181"/>
      <c r="T33" s="181"/>
      <c r="U33" s="181"/>
      <c r="V33" s="181"/>
      <c r="W33" s="181"/>
      <c r="X33" s="183"/>
      <c r="Y33" s="181"/>
      <c r="Z33" s="181"/>
      <c r="AA33" s="181"/>
      <c r="AB33" s="181"/>
      <c r="AC33" s="184"/>
    </row>
    <row r="34" spans="2:29" s="497" customFormat="1" ht="14.5">
      <c r="B34" s="180"/>
      <c r="C34" s="181"/>
      <c r="D34" s="181"/>
      <c r="E34" s="181" t="s">
        <v>460</v>
      </c>
      <c r="F34" s="181"/>
      <c r="G34" s="181"/>
      <c r="H34" s="181"/>
      <c r="I34" s="518"/>
      <c r="J34" s="186"/>
      <c r="K34" s="531"/>
      <c r="L34" s="181"/>
      <c r="M34" s="181"/>
      <c r="N34" s="181"/>
      <c r="O34" s="181"/>
      <c r="P34" s="181"/>
      <c r="Q34" s="181"/>
      <c r="R34" s="181"/>
      <c r="S34" s="181"/>
      <c r="T34" s="181"/>
      <c r="U34" s="181"/>
      <c r="V34" s="181"/>
      <c r="W34" s="181"/>
      <c r="X34" s="183"/>
      <c r="Y34" s="181"/>
      <c r="Z34" s="181"/>
      <c r="AA34" s="181"/>
      <c r="AB34" s="181"/>
      <c r="AC34" s="184"/>
    </row>
    <row r="35" spans="2:29" s="497" customFormat="1">
      <c r="B35" s="180"/>
      <c r="C35" s="181"/>
      <c r="D35" s="181"/>
      <c r="E35" s="182" t="s">
        <v>463</v>
      </c>
      <c r="F35" s="181"/>
      <c r="G35" s="181"/>
      <c r="H35" s="181"/>
      <c r="I35" s="518"/>
      <c r="J35" s="2826" t="s">
        <v>399</v>
      </c>
      <c r="K35" s="2826"/>
      <c r="L35" s="181"/>
      <c r="M35" s="181"/>
      <c r="N35" s="181"/>
      <c r="O35" s="181"/>
      <c r="P35" s="181"/>
      <c r="Q35" s="181"/>
      <c r="R35" s="181"/>
      <c r="S35" s="181"/>
      <c r="T35" s="181"/>
      <c r="U35" s="181"/>
      <c r="V35" s="181"/>
      <c r="W35" s="181"/>
      <c r="X35" s="183"/>
      <c r="Y35" s="181"/>
      <c r="Z35" s="181"/>
      <c r="AA35" s="181"/>
      <c r="AB35" s="181"/>
      <c r="AC35" s="184"/>
    </row>
    <row r="36" spans="2:29" s="545" customFormat="1" ht="14.5">
      <c r="B36" s="543"/>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44"/>
    </row>
    <row r="37" spans="2:29" s="545" customFormat="1" ht="14.5">
      <c r="B37" s="543"/>
      <c r="C37" s="538"/>
      <c r="D37" s="546" t="s">
        <v>464</v>
      </c>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44"/>
    </row>
    <row r="38" spans="2:29" s="545" customFormat="1" ht="14.5">
      <c r="B38" s="543"/>
      <c r="C38" s="538"/>
      <c r="D38" s="546" t="s">
        <v>462</v>
      </c>
      <c r="E38" s="538" t="s">
        <v>460</v>
      </c>
      <c r="F38" s="538"/>
      <c r="G38" s="538"/>
      <c r="H38" s="538"/>
      <c r="I38" s="538"/>
      <c r="J38" s="547"/>
      <c r="K38" s="547"/>
      <c r="L38" s="538"/>
      <c r="M38" s="538"/>
      <c r="N38" s="538"/>
      <c r="O38" s="538"/>
      <c r="P38" s="538"/>
      <c r="Q38" s="538"/>
      <c r="R38" s="538"/>
      <c r="S38" s="538"/>
      <c r="T38" s="538"/>
      <c r="U38" s="538"/>
      <c r="V38" s="538"/>
      <c r="W38" s="538"/>
      <c r="X38" s="538"/>
      <c r="Y38" s="538"/>
      <c r="Z38" s="538"/>
      <c r="AA38" s="538"/>
      <c r="AB38" s="538"/>
      <c r="AC38" s="544"/>
    </row>
    <row r="39" spans="2:29" s="497" customFormat="1" ht="16" thickBot="1">
      <c r="B39" s="187"/>
      <c r="C39" s="188"/>
      <c r="D39" s="188"/>
      <c r="E39" s="189" t="s">
        <v>463</v>
      </c>
      <c r="F39" s="188"/>
      <c r="G39" s="188"/>
      <c r="H39" s="188"/>
      <c r="I39" s="519"/>
      <c r="J39" s="2796" t="s">
        <v>399</v>
      </c>
      <c r="K39" s="2796"/>
      <c r="L39" s="188"/>
      <c r="M39" s="188"/>
      <c r="N39" s="188"/>
      <c r="O39" s="188"/>
      <c r="P39" s="188"/>
      <c r="Q39" s="188"/>
      <c r="R39" s="188"/>
      <c r="S39" s="188"/>
      <c r="T39" s="188"/>
      <c r="U39" s="188"/>
      <c r="V39" s="188"/>
      <c r="W39" s="188"/>
      <c r="X39" s="190"/>
      <c r="Y39" s="188"/>
      <c r="Z39" s="188"/>
      <c r="AA39" s="188"/>
      <c r="AB39" s="188"/>
      <c r="AC39" s="191"/>
    </row>
    <row r="40" spans="2:29" s="497" customFormat="1" ht="14.5">
      <c r="D40" s="496"/>
      <c r="E40" s="496"/>
      <c r="F40" s="496"/>
      <c r="G40" s="496"/>
      <c r="H40" s="496"/>
      <c r="I40" s="520"/>
      <c r="J40" s="496"/>
      <c r="K40" s="495"/>
      <c r="L40" s="496"/>
      <c r="M40" s="496"/>
      <c r="N40" s="496"/>
      <c r="O40" s="496"/>
      <c r="R40" s="496"/>
      <c r="S40" s="496"/>
    </row>
    <row r="41" spans="2:29" s="497" customFormat="1">
      <c r="E41" s="498"/>
      <c r="I41" s="521"/>
      <c r="K41" s="499"/>
    </row>
    <row r="42" spans="2:29" s="497" customFormat="1">
      <c r="E42" s="498"/>
      <c r="I42" s="521"/>
      <c r="K42" s="499"/>
    </row>
    <row r="43" spans="2:29" s="497" customFormat="1">
      <c r="E43" s="498"/>
      <c r="I43" s="521"/>
      <c r="K43" s="499"/>
    </row>
    <row r="44" spans="2:29">
      <c r="I44" s="517"/>
    </row>
    <row r="45" spans="2:29">
      <c r="I45" s="517"/>
    </row>
    <row r="46" spans="2:29">
      <c r="I46" s="517"/>
    </row>
    <row r="47" spans="2:29">
      <c r="I47" s="517"/>
    </row>
  </sheetData>
  <sheetProtection algorithmName="SHA-512" hashValue="wWpdDd29fS0huJcSeBbOI7Se/M92Q6jsRWkwGhM3OfSi67cGduQnVr2glXbbe99J+qMrX2pwBqixvZbh7RouIg==" saltValue="0viQbKJjTud7Z4IS/W8yBA==" spinCount="100000" sheet="1" formatCells="0" formatColumns="0" formatRows="0" insertColumns="0" insertRows="0" insertHyperlinks="0" deleteColumns="0" deleteRows="0" sort="0" autoFilter="0" pivotTables="0"/>
  <mergeCells count="28">
    <mergeCell ref="L1:AC5"/>
    <mergeCell ref="Z7:AC7"/>
    <mergeCell ref="Z8:AC8"/>
    <mergeCell ref="C9:I10"/>
    <mergeCell ref="AB9:AC9"/>
    <mergeCell ref="AB10:AC10"/>
    <mergeCell ref="B12:D12"/>
    <mergeCell ref="B14:D14"/>
    <mergeCell ref="B16:N17"/>
    <mergeCell ref="B18:AC18"/>
    <mergeCell ref="C19:W19"/>
    <mergeCell ref="X19:AA19"/>
    <mergeCell ref="AB19:AC19"/>
    <mergeCell ref="C21:D21"/>
    <mergeCell ref="L21:N21"/>
    <mergeCell ref="O21:Q21"/>
    <mergeCell ref="R21:T21"/>
    <mergeCell ref="U21:W21"/>
    <mergeCell ref="C20:D20"/>
    <mergeCell ref="L20:N20"/>
    <mergeCell ref="O20:Q20"/>
    <mergeCell ref="R20:T20"/>
    <mergeCell ref="U20:W20"/>
    <mergeCell ref="C22:C26"/>
    <mergeCell ref="B28:AC28"/>
    <mergeCell ref="J31:K31"/>
    <mergeCell ref="J35:K35"/>
    <mergeCell ref="J39:K39"/>
  </mergeCells>
  <conditionalFormatting sqref="H21:H26">
    <cfRule type="containsBlanks" dxfId="0" priority="1">
      <formula>LEN(TRIM(H21))=0</formula>
    </cfRule>
  </conditionalFormatting>
  <dataValidations count="4">
    <dataValidation allowBlank="1" showInputMessage="1" showErrorMessage="1" promptTitle="Acciones: " prompt="Prioriza mitigaciones para riesgos Medios o superiores (p.ej., instalar generadores de respaldo)." sqref="AA20"/>
    <dataValidation allowBlank="1" showInputMessage="1" showErrorMessage="1" promptTitle=".Impacto: " prompt=" Impacto: La gravedad de las consecuencias si el evento ocurre. Determina el nivel de riesgo: Según la matriz, el riesgo es &quot;Medio&quot;." sqref="Z20"/>
    <dataValidation allowBlank="1" showInputMessage="1" showErrorMessage="1" promptTitle="Probabilida:Determinar el nivel " prompt="Probabilidad: La probabilidad de que ocurra un evento." sqref="Y20"/>
    <dataValidation allowBlank="1" showInputMessage="1" showErrorMessage="1" promptTitle="Identifica el evento:" prompt=" Por ejemplo, &quot;Falla en el suministro de energía&quot;." sqref="X20"/>
  </dataValidations>
  <pageMargins left="0.25" right="0.25" top="0.75" bottom="0.75" header="0.3" footer="0.3"/>
  <pageSetup paperSize="5" scale="46" fitToHeight="0" orientation="landscape" r:id="rId1"/>
  <rowBreaks count="1" manualBreakCount="1">
    <brk id="40" min="1" max="28" man="1"/>
  </rowBreaks>
  <drawing r:id="rId2"/>
  <extLst>
    <ext xmlns:x14="http://schemas.microsoft.com/office/spreadsheetml/2009/9/main" uri="{CCE6A557-97BC-4b89-ADB6-D9C93CAAB3DF}">
      <x14:dataValidations xmlns:xm="http://schemas.microsoft.com/office/excel/2006/main" count="3">
        <x14:dataValidation type="list" allowBlank="1" showErrorMessage="1">
          <x14:formula1>
            <xm:f>Hoja2!$F$3:$F$5</xm:f>
          </x14:formula1>
          <xm:sqref>Y21:Y26</xm:sqref>
        </x14:dataValidation>
        <x14:dataValidation type="list" allowBlank="1" showErrorMessage="1">
          <x14:formula1>
            <xm:f>Hoja2!$H$3:$H$5</xm:f>
          </x14:formula1>
          <xm:sqref>Z21:Z26</xm:sqref>
        </x14:dataValidation>
        <x14:dataValidation type="list" allowBlank="1" showErrorMessage="1">
          <x14:formula1>
            <xm:f>Hoja2!$Q$3:$Q$8</xm:f>
          </x14:formula1>
          <xm:sqref>B12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election activeCell="E28" sqref="E28"/>
    </sheetView>
  </sheetViews>
  <sheetFormatPr baseColWidth="10" defaultColWidth="14.453125" defaultRowHeight="15" customHeight="1"/>
  <cols>
    <col min="1" max="1" width="5.453125" customWidth="1"/>
    <col min="2" max="5" width="27.453125" customWidth="1"/>
    <col min="6" max="6" width="15.81640625" customWidth="1"/>
    <col min="7" max="7" width="6.453125" customWidth="1"/>
    <col min="8" max="8" width="9.54296875" customWidth="1"/>
    <col min="9" max="10" width="6.453125" customWidth="1"/>
    <col min="11" max="13" width="32.54296875" customWidth="1"/>
    <col min="14" max="26" width="10.7265625" customWidth="1"/>
  </cols>
  <sheetData>
    <row r="1" spans="1:14" ht="14.5">
      <c r="A1" s="131"/>
      <c r="B1" s="132"/>
      <c r="C1" s="132"/>
      <c r="D1" s="132"/>
      <c r="E1" s="132"/>
      <c r="F1" s="132"/>
      <c r="G1" s="132"/>
      <c r="H1" s="132"/>
      <c r="I1" s="132"/>
      <c r="J1" s="132"/>
      <c r="K1" s="132"/>
      <c r="L1" s="132"/>
      <c r="M1" s="132"/>
      <c r="N1" s="131"/>
    </row>
    <row r="2" spans="1:14" ht="28">
      <c r="A2" s="133" t="s">
        <v>12</v>
      </c>
      <c r="B2" s="134" t="s">
        <v>333</v>
      </c>
      <c r="C2" s="134" t="s">
        <v>334</v>
      </c>
      <c r="D2" s="134" t="s">
        <v>335</v>
      </c>
      <c r="E2" s="134" t="s">
        <v>336</v>
      </c>
      <c r="F2" s="134" t="s">
        <v>337</v>
      </c>
      <c r="G2" s="134" t="s">
        <v>338</v>
      </c>
      <c r="H2" s="134" t="s">
        <v>339</v>
      </c>
      <c r="I2" s="134" t="s">
        <v>340</v>
      </c>
      <c r="J2" s="134" t="s">
        <v>341</v>
      </c>
      <c r="K2" s="134" t="s">
        <v>342</v>
      </c>
      <c r="L2" s="134" t="s">
        <v>343</v>
      </c>
      <c r="M2" s="135" t="s">
        <v>344</v>
      </c>
      <c r="N2" s="131"/>
    </row>
    <row r="3" spans="1:14" ht="28">
      <c r="A3" s="136">
        <v>2</v>
      </c>
      <c r="B3" s="137" t="s">
        <v>345</v>
      </c>
      <c r="C3" s="137" t="s">
        <v>346</v>
      </c>
      <c r="D3" s="137" t="s">
        <v>347</v>
      </c>
      <c r="E3" s="137" t="s">
        <v>33</v>
      </c>
      <c r="F3" s="138">
        <v>150000</v>
      </c>
      <c r="G3" s="138">
        <v>50000</v>
      </c>
      <c r="H3" s="137">
        <v>0</v>
      </c>
      <c r="I3" s="138">
        <v>50000</v>
      </c>
      <c r="J3" s="138">
        <v>50000</v>
      </c>
      <c r="K3" s="137" t="s">
        <v>348</v>
      </c>
      <c r="L3" s="138">
        <v>150000</v>
      </c>
      <c r="M3" s="137" t="s">
        <v>349</v>
      </c>
      <c r="N3" s="131"/>
    </row>
    <row r="4" spans="1:14" ht="28">
      <c r="A4" s="136">
        <v>1</v>
      </c>
      <c r="B4" s="137" t="s">
        <v>345</v>
      </c>
      <c r="C4" s="137" t="s">
        <v>350</v>
      </c>
      <c r="D4" s="137" t="s">
        <v>33</v>
      </c>
      <c r="E4" s="137" t="s">
        <v>351</v>
      </c>
      <c r="F4" s="138">
        <v>50000</v>
      </c>
      <c r="G4" s="138">
        <v>20000</v>
      </c>
      <c r="H4" s="137">
        <v>0</v>
      </c>
      <c r="I4" s="138">
        <v>15000</v>
      </c>
      <c r="J4" s="138">
        <v>15000</v>
      </c>
      <c r="K4" s="137" t="s">
        <v>348</v>
      </c>
      <c r="L4" s="138">
        <v>50000</v>
      </c>
      <c r="M4" s="137"/>
      <c r="N4" s="131"/>
    </row>
    <row r="5" spans="1:14" ht="28">
      <c r="A5" s="136">
        <v>1</v>
      </c>
      <c r="B5" s="137" t="s">
        <v>345</v>
      </c>
      <c r="C5" s="137" t="s">
        <v>352</v>
      </c>
      <c r="D5" s="137" t="s">
        <v>33</v>
      </c>
      <c r="E5" s="137" t="s">
        <v>353</v>
      </c>
      <c r="F5" s="138">
        <v>20000</v>
      </c>
      <c r="G5" s="138">
        <v>10000</v>
      </c>
      <c r="H5" s="137">
        <v>0</v>
      </c>
      <c r="I5" s="138">
        <v>5000</v>
      </c>
      <c r="J5" s="138">
        <v>5000</v>
      </c>
      <c r="K5" s="137" t="s">
        <v>348</v>
      </c>
      <c r="L5" s="138">
        <v>20000</v>
      </c>
      <c r="M5" s="137"/>
      <c r="N5" s="131"/>
    </row>
    <row r="6" spans="1:14" ht="14.5">
      <c r="A6" s="139"/>
      <c r="B6" s="140"/>
      <c r="C6" s="140"/>
      <c r="D6" s="140"/>
      <c r="E6" s="140"/>
      <c r="F6" s="141">
        <v>220000</v>
      </c>
      <c r="G6" s="140"/>
      <c r="H6" s="140"/>
      <c r="I6" s="140"/>
      <c r="J6" s="140"/>
      <c r="K6" s="140"/>
      <c r="L6" s="141">
        <v>220000</v>
      </c>
      <c r="M6" s="140"/>
      <c r="N6" s="131"/>
    </row>
    <row r="7" spans="1:14" ht="14.5">
      <c r="B7" s="115"/>
      <c r="C7" s="115"/>
      <c r="D7" s="115"/>
      <c r="E7" s="115"/>
      <c r="F7" s="115"/>
      <c r="G7" s="115"/>
      <c r="H7" s="115"/>
      <c r="I7" s="115"/>
      <c r="J7" s="115"/>
      <c r="K7" s="115"/>
      <c r="L7" s="115"/>
      <c r="M7" s="115"/>
    </row>
    <row r="8" spans="1:14" ht="14.5">
      <c r="B8" s="115"/>
      <c r="C8" s="115"/>
      <c r="D8" s="115"/>
      <c r="E8" s="115"/>
      <c r="F8" s="115"/>
      <c r="G8" s="115"/>
      <c r="H8" s="115"/>
      <c r="I8" s="115"/>
      <c r="J8" s="115"/>
      <c r="K8" s="115"/>
      <c r="L8" s="115"/>
      <c r="M8" s="115"/>
    </row>
    <row r="9" spans="1:14" ht="14.5">
      <c r="B9" s="115"/>
      <c r="C9" s="115"/>
      <c r="D9" s="115"/>
      <c r="E9" s="115"/>
      <c r="F9" s="115"/>
      <c r="G9" s="115"/>
      <c r="H9" s="115"/>
      <c r="I9" s="115"/>
      <c r="J9" s="115"/>
      <c r="K9" s="115"/>
      <c r="L9" s="115"/>
      <c r="M9" s="115"/>
    </row>
    <row r="10" spans="1:14" ht="14.5">
      <c r="B10" s="115"/>
      <c r="C10" s="115"/>
      <c r="D10" s="115"/>
      <c r="E10" s="115"/>
      <c r="F10" s="115"/>
      <c r="G10" s="115"/>
      <c r="H10" s="115"/>
      <c r="I10" s="115"/>
      <c r="J10" s="115"/>
      <c r="K10" s="115"/>
      <c r="L10" s="115"/>
      <c r="M10" s="115"/>
    </row>
    <row r="11" spans="1:14" ht="14.5">
      <c r="B11" s="115"/>
      <c r="C11" s="115"/>
      <c r="D11" s="115"/>
      <c r="E11" s="115"/>
      <c r="F11" s="115"/>
      <c r="G11" s="115"/>
      <c r="H11" s="115"/>
      <c r="I11" s="115"/>
      <c r="J11" s="115"/>
      <c r="K11" s="115"/>
      <c r="L11" s="115"/>
      <c r="M11" s="115"/>
    </row>
    <row r="12" spans="1:14" ht="14.5">
      <c r="B12" s="115"/>
      <c r="C12" s="115"/>
      <c r="D12" s="115"/>
      <c r="E12" s="115"/>
      <c r="F12" s="115"/>
      <c r="G12" s="115"/>
      <c r="H12" s="115"/>
      <c r="I12" s="115"/>
      <c r="J12" s="115"/>
      <c r="K12" s="115"/>
      <c r="L12" s="115"/>
      <c r="M12" s="115"/>
    </row>
    <row r="13" spans="1:14" ht="14.5">
      <c r="B13" s="115"/>
      <c r="C13" s="115"/>
      <c r="D13" s="115"/>
      <c r="E13" s="115"/>
      <c r="F13" s="115"/>
      <c r="G13" s="115"/>
      <c r="H13" s="115"/>
      <c r="I13" s="115"/>
      <c r="J13" s="115"/>
      <c r="K13" s="115"/>
      <c r="L13" s="115"/>
      <c r="M13" s="115"/>
    </row>
    <row r="14" spans="1:14" ht="14.5">
      <c r="B14" s="115"/>
      <c r="C14" s="115"/>
      <c r="D14" s="115"/>
      <c r="E14" s="115"/>
      <c r="F14" s="115"/>
      <c r="G14" s="115"/>
      <c r="H14" s="115"/>
      <c r="I14" s="115"/>
      <c r="J14" s="115"/>
      <c r="K14" s="115"/>
      <c r="L14" s="115"/>
      <c r="M14" s="115"/>
    </row>
    <row r="15" spans="1:14" ht="14.5">
      <c r="B15" s="115"/>
      <c r="C15" s="115"/>
      <c r="D15" s="115"/>
      <c r="E15" s="115"/>
      <c r="F15" s="115"/>
      <c r="G15" s="115"/>
      <c r="H15" s="115"/>
      <c r="I15" s="115"/>
      <c r="J15" s="115"/>
      <c r="K15" s="115"/>
      <c r="L15" s="115"/>
      <c r="M15" s="115"/>
    </row>
    <row r="16" spans="1:14" ht="14.5">
      <c r="B16" s="115"/>
      <c r="C16" s="115"/>
      <c r="D16" s="115"/>
      <c r="E16" s="115"/>
      <c r="F16" s="115"/>
      <c r="G16" s="115"/>
      <c r="H16" s="115"/>
      <c r="I16" s="115"/>
      <c r="J16" s="115"/>
      <c r="K16" s="115"/>
      <c r="L16" s="115"/>
      <c r="M16" s="115"/>
    </row>
    <row r="17" spans="2:13" ht="14.5">
      <c r="B17" s="115"/>
      <c r="C17" s="115"/>
      <c r="D17" s="115"/>
      <c r="E17" s="115"/>
      <c r="F17" s="115"/>
      <c r="G17" s="115"/>
      <c r="H17" s="115"/>
      <c r="I17" s="115"/>
      <c r="J17" s="115"/>
      <c r="K17" s="115"/>
      <c r="L17" s="115"/>
      <c r="M17" s="115"/>
    </row>
    <row r="18" spans="2:13" ht="14.5">
      <c r="B18" s="115"/>
      <c r="C18" s="115"/>
      <c r="D18" s="115"/>
      <c r="E18" s="115"/>
      <c r="F18" s="115"/>
      <c r="G18" s="115"/>
      <c r="H18" s="115"/>
      <c r="I18" s="115"/>
      <c r="J18" s="115"/>
      <c r="K18" s="115"/>
      <c r="L18" s="115"/>
      <c r="M18" s="115"/>
    </row>
    <row r="19" spans="2:13" ht="14.5">
      <c r="B19" s="115"/>
      <c r="C19" s="115"/>
      <c r="D19" s="115"/>
      <c r="E19" s="115"/>
      <c r="F19" s="115"/>
      <c r="G19" s="115"/>
      <c r="H19" s="115"/>
      <c r="I19" s="115"/>
      <c r="J19" s="115"/>
      <c r="K19" s="115"/>
      <c r="L19" s="115"/>
      <c r="M19" s="115"/>
    </row>
    <row r="20" spans="2:13" ht="14.5">
      <c r="B20" s="115"/>
      <c r="C20" s="115"/>
      <c r="D20" s="115"/>
      <c r="E20" s="115"/>
      <c r="F20" s="115"/>
      <c r="G20" s="115"/>
      <c r="H20" s="115"/>
      <c r="I20" s="115"/>
      <c r="J20" s="115"/>
      <c r="K20" s="115"/>
      <c r="L20" s="115"/>
      <c r="M20" s="115"/>
    </row>
    <row r="21" spans="2:13" ht="15.75" customHeight="1">
      <c r="B21" s="115"/>
      <c r="C21" s="115"/>
      <c r="D21" s="115"/>
      <c r="E21" s="115"/>
      <c r="F21" s="115"/>
      <c r="G21" s="115"/>
      <c r="H21" s="115"/>
      <c r="I21" s="115"/>
      <c r="J21" s="115"/>
      <c r="K21" s="115"/>
      <c r="L21" s="115"/>
      <c r="M21" s="115"/>
    </row>
    <row r="22" spans="2:13" ht="15.75" customHeight="1">
      <c r="B22" s="115"/>
      <c r="C22" s="115"/>
      <c r="D22" s="115"/>
      <c r="E22" s="115"/>
      <c r="F22" s="115"/>
      <c r="G22" s="115"/>
      <c r="H22" s="115"/>
      <c r="I22" s="115"/>
      <c r="J22" s="115"/>
      <c r="K22" s="115"/>
      <c r="L22" s="115"/>
      <c r="M22" s="115"/>
    </row>
    <row r="23" spans="2:13" ht="15.75" customHeight="1">
      <c r="B23" s="115"/>
      <c r="C23" s="115"/>
      <c r="D23" s="115"/>
      <c r="E23" s="115"/>
      <c r="F23" s="115"/>
      <c r="G23" s="115"/>
      <c r="H23" s="115"/>
      <c r="I23" s="115"/>
      <c r="J23" s="115"/>
      <c r="K23" s="115"/>
      <c r="L23" s="115"/>
      <c r="M23" s="115"/>
    </row>
    <row r="24" spans="2:13" ht="15.75" customHeight="1">
      <c r="B24" s="115"/>
      <c r="C24" s="115"/>
      <c r="D24" s="115"/>
      <c r="E24" s="115"/>
      <c r="F24" s="115"/>
      <c r="G24" s="115"/>
      <c r="H24" s="115"/>
      <c r="I24" s="115"/>
      <c r="J24" s="115"/>
      <c r="K24" s="115"/>
      <c r="L24" s="115"/>
      <c r="M24" s="115"/>
    </row>
    <row r="25" spans="2:13" ht="15.75" customHeight="1">
      <c r="B25" s="115"/>
      <c r="C25" s="115"/>
      <c r="D25" s="115"/>
      <c r="E25" s="115"/>
      <c r="F25" s="115"/>
      <c r="G25" s="115"/>
      <c r="H25" s="115"/>
      <c r="I25" s="115"/>
      <c r="J25" s="115"/>
      <c r="K25" s="115"/>
      <c r="L25" s="115"/>
      <c r="M25" s="115"/>
    </row>
    <row r="26" spans="2:13" ht="15.75" customHeight="1">
      <c r="B26" s="115"/>
      <c r="C26" s="115"/>
      <c r="D26" s="115"/>
      <c r="E26" s="115"/>
      <c r="F26" s="115"/>
      <c r="G26" s="115"/>
      <c r="H26" s="115"/>
      <c r="I26" s="115"/>
      <c r="J26" s="115"/>
      <c r="K26" s="115"/>
      <c r="L26" s="115"/>
      <c r="M26" s="115"/>
    </row>
    <row r="27" spans="2:13" ht="15.75" customHeight="1">
      <c r="B27" s="115"/>
      <c r="C27" s="115"/>
      <c r="D27" s="115"/>
      <c r="E27" s="115"/>
      <c r="F27" s="115"/>
      <c r="G27" s="115"/>
      <c r="H27" s="115"/>
      <c r="I27" s="115"/>
      <c r="J27" s="115"/>
      <c r="K27" s="115"/>
      <c r="L27" s="115"/>
      <c r="M27" s="115"/>
    </row>
    <row r="28" spans="2:13" ht="15.75" customHeight="1">
      <c r="B28" s="115"/>
      <c r="C28" s="115"/>
      <c r="D28" s="115"/>
      <c r="E28" s="115"/>
      <c r="F28" s="115"/>
      <c r="G28" s="115"/>
      <c r="H28" s="115"/>
      <c r="I28" s="115"/>
      <c r="J28" s="115"/>
      <c r="K28" s="115"/>
      <c r="L28" s="115"/>
      <c r="M28" s="115"/>
    </row>
    <row r="29" spans="2:13" ht="15.75" customHeight="1">
      <c r="B29" s="115"/>
      <c r="C29" s="115"/>
      <c r="D29" s="115"/>
      <c r="E29" s="115"/>
      <c r="F29" s="115"/>
      <c r="G29" s="115"/>
      <c r="H29" s="115"/>
      <c r="I29" s="115"/>
      <c r="J29" s="115"/>
      <c r="K29" s="115"/>
      <c r="L29" s="115"/>
      <c r="M29" s="115"/>
    </row>
    <row r="30" spans="2:13" ht="15.75" customHeight="1">
      <c r="B30" s="115"/>
      <c r="C30" s="115"/>
      <c r="D30" s="115"/>
      <c r="E30" s="115"/>
      <c r="F30" s="115"/>
      <c r="G30" s="115"/>
      <c r="H30" s="115"/>
      <c r="I30" s="115"/>
      <c r="J30" s="115"/>
      <c r="K30" s="115"/>
      <c r="L30" s="115"/>
      <c r="M30" s="115"/>
    </row>
    <row r="31" spans="2:13" ht="15.75" customHeight="1">
      <c r="B31" s="115"/>
      <c r="C31" s="115"/>
      <c r="D31" s="115"/>
      <c r="E31" s="115"/>
      <c r="F31" s="115"/>
      <c r="G31" s="115"/>
      <c r="H31" s="115"/>
      <c r="I31" s="115"/>
      <c r="J31" s="115"/>
      <c r="K31" s="115"/>
      <c r="L31" s="115"/>
      <c r="M31" s="115"/>
    </row>
    <row r="32" spans="2:13" ht="15.75" customHeight="1">
      <c r="B32" s="115"/>
      <c r="C32" s="115"/>
      <c r="D32" s="115"/>
      <c r="E32" s="115"/>
      <c r="F32" s="115"/>
      <c r="G32" s="115"/>
      <c r="H32" s="115"/>
      <c r="I32" s="115"/>
      <c r="J32" s="115"/>
      <c r="K32" s="115"/>
      <c r="L32" s="115"/>
      <c r="M32" s="115"/>
    </row>
    <row r="33" spans="2:13" ht="15.75" customHeight="1">
      <c r="B33" s="115"/>
      <c r="C33" s="115"/>
      <c r="D33" s="115"/>
      <c r="E33" s="115"/>
      <c r="F33" s="115"/>
      <c r="G33" s="115"/>
      <c r="H33" s="115"/>
      <c r="I33" s="115"/>
      <c r="J33" s="115"/>
      <c r="K33" s="115"/>
      <c r="L33" s="115"/>
      <c r="M33" s="115"/>
    </row>
    <row r="34" spans="2:13" ht="15.75" customHeight="1">
      <c r="B34" s="115"/>
      <c r="C34" s="115"/>
      <c r="D34" s="115"/>
      <c r="E34" s="115"/>
      <c r="F34" s="115"/>
      <c r="G34" s="115"/>
      <c r="H34" s="115"/>
      <c r="I34" s="115"/>
      <c r="J34" s="115"/>
      <c r="K34" s="115"/>
      <c r="L34" s="115"/>
      <c r="M34" s="115"/>
    </row>
    <row r="35" spans="2:13" ht="15.75" customHeight="1">
      <c r="B35" s="115"/>
      <c r="C35" s="115"/>
      <c r="D35" s="115"/>
      <c r="E35" s="115"/>
      <c r="F35" s="115"/>
      <c r="G35" s="115"/>
      <c r="H35" s="115"/>
      <c r="I35" s="115"/>
      <c r="J35" s="115"/>
      <c r="K35" s="115"/>
      <c r="L35" s="115"/>
      <c r="M35" s="115"/>
    </row>
    <row r="36" spans="2:13" ht="15.75" customHeight="1">
      <c r="B36" s="115"/>
      <c r="C36" s="115"/>
      <c r="D36" s="115"/>
      <c r="E36" s="115"/>
      <c r="F36" s="115"/>
      <c r="G36" s="115"/>
      <c r="H36" s="115"/>
      <c r="I36" s="115"/>
      <c r="J36" s="115"/>
      <c r="K36" s="115"/>
      <c r="L36" s="115"/>
      <c r="M36" s="115"/>
    </row>
    <row r="37" spans="2:13" ht="15.75" customHeight="1">
      <c r="B37" s="115"/>
      <c r="C37" s="115"/>
      <c r="D37" s="115"/>
      <c r="E37" s="115"/>
      <c r="F37" s="115"/>
      <c r="G37" s="115"/>
      <c r="H37" s="115"/>
      <c r="I37" s="115"/>
      <c r="J37" s="115"/>
      <c r="K37" s="115"/>
      <c r="L37" s="115"/>
      <c r="M37" s="115"/>
    </row>
    <row r="38" spans="2:13" ht="15.75" customHeight="1">
      <c r="B38" s="115"/>
      <c r="C38" s="115"/>
      <c r="D38" s="115"/>
      <c r="E38" s="115"/>
      <c r="F38" s="115"/>
      <c r="G38" s="115"/>
      <c r="H38" s="115"/>
      <c r="I38" s="115"/>
      <c r="J38" s="115"/>
      <c r="K38" s="115"/>
      <c r="L38" s="115"/>
      <c r="M38" s="115"/>
    </row>
    <row r="39" spans="2:13" ht="15.75" customHeight="1">
      <c r="B39" s="115"/>
      <c r="C39" s="115"/>
      <c r="D39" s="115"/>
      <c r="E39" s="115"/>
      <c r="F39" s="115"/>
      <c r="G39" s="115"/>
      <c r="H39" s="115"/>
      <c r="I39" s="115"/>
      <c r="J39" s="115"/>
      <c r="K39" s="115"/>
      <c r="L39" s="115"/>
      <c r="M39" s="115"/>
    </row>
    <row r="40" spans="2:13" ht="15.75" customHeight="1">
      <c r="B40" s="115"/>
      <c r="C40" s="115"/>
      <c r="D40" s="115"/>
      <c r="E40" s="115"/>
      <c r="F40" s="115"/>
      <c r="G40" s="115"/>
      <c r="H40" s="115"/>
      <c r="I40" s="115"/>
      <c r="J40" s="115"/>
      <c r="K40" s="115"/>
      <c r="L40" s="115"/>
      <c r="M40" s="115"/>
    </row>
    <row r="41" spans="2:13" ht="15.75" customHeight="1">
      <c r="B41" s="115"/>
      <c r="C41" s="115"/>
      <c r="D41" s="115"/>
      <c r="E41" s="115"/>
      <c r="F41" s="115"/>
      <c r="G41" s="115"/>
      <c r="H41" s="115"/>
      <c r="I41" s="115"/>
      <c r="J41" s="115"/>
      <c r="K41" s="115"/>
      <c r="L41" s="115"/>
      <c r="M41" s="115"/>
    </row>
    <row r="42" spans="2:13" ht="15.75" customHeight="1">
      <c r="B42" s="115"/>
      <c r="C42" s="115"/>
      <c r="D42" s="115"/>
      <c r="E42" s="115"/>
      <c r="F42" s="115"/>
      <c r="G42" s="115"/>
      <c r="H42" s="115"/>
      <c r="I42" s="115"/>
      <c r="J42" s="115"/>
      <c r="K42" s="115"/>
      <c r="L42" s="115"/>
      <c r="M42" s="115"/>
    </row>
    <row r="43" spans="2:13" ht="15.75" customHeight="1">
      <c r="B43" s="115"/>
      <c r="C43" s="115"/>
      <c r="D43" s="115"/>
      <c r="E43" s="115"/>
      <c r="F43" s="115"/>
      <c r="G43" s="115"/>
      <c r="H43" s="115"/>
      <c r="I43" s="115"/>
      <c r="J43" s="115"/>
      <c r="K43" s="115"/>
      <c r="L43" s="115"/>
      <c r="M43" s="115"/>
    </row>
    <row r="44" spans="2:13" ht="15.75" customHeight="1">
      <c r="B44" s="115"/>
      <c r="C44" s="115"/>
      <c r="D44" s="115"/>
      <c r="E44" s="115"/>
      <c r="F44" s="115"/>
      <c r="G44" s="115"/>
      <c r="H44" s="115"/>
      <c r="I44" s="115"/>
      <c r="J44" s="115"/>
      <c r="K44" s="115"/>
      <c r="L44" s="115"/>
      <c r="M44" s="115"/>
    </row>
    <row r="45" spans="2:13" ht="15.75" customHeight="1">
      <c r="B45" s="115"/>
      <c r="C45" s="115"/>
      <c r="D45" s="115"/>
      <c r="E45" s="115"/>
      <c r="F45" s="115"/>
      <c r="G45" s="115"/>
      <c r="H45" s="115"/>
      <c r="I45" s="115"/>
      <c r="J45" s="115"/>
      <c r="K45" s="115"/>
      <c r="L45" s="115"/>
      <c r="M45" s="115"/>
    </row>
    <row r="46" spans="2:13" ht="15.75" customHeight="1">
      <c r="B46" s="115"/>
      <c r="C46" s="115"/>
      <c r="D46" s="115"/>
      <c r="E46" s="115"/>
      <c r="F46" s="115"/>
      <c r="G46" s="115"/>
      <c r="H46" s="115"/>
      <c r="I46" s="115"/>
      <c r="J46" s="115"/>
      <c r="K46" s="115"/>
      <c r="L46" s="115"/>
      <c r="M46" s="115"/>
    </row>
    <row r="47" spans="2:13" ht="15.75" customHeight="1">
      <c r="B47" s="115"/>
      <c r="C47" s="115"/>
      <c r="D47" s="115"/>
      <c r="E47" s="115"/>
      <c r="F47" s="115"/>
      <c r="G47" s="115"/>
      <c r="H47" s="115"/>
      <c r="I47" s="115"/>
      <c r="J47" s="115"/>
      <c r="K47" s="115"/>
      <c r="L47" s="115"/>
      <c r="M47" s="115"/>
    </row>
    <row r="48" spans="2:13" ht="15.75" customHeight="1">
      <c r="B48" s="115"/>
      <c r="C48" s="115"/>
      <c r="D48" s="115"/>
      <c r="E48" s="115"/>
      <c r="F48" s="115"/>
      <c r="G48" s="115"/>
      <c r="H48" s="115"/>
      <c r="I48" s="115"/>
      <c r="J48" s="115"/>
      <c r="K48" s="115"/>
      <c r="L48" s="115"/>
      <c r="M48" s="115"/>
    </row>
    <row r="49" spans="2:13" ht="15.75" customHeight="1">
      <c r="B49" s="115"/>
      <c r="C49" s="115"/>
      <c r="D49" s="115"/>
      <c r="E49" s="115"/>
      <c r="F49" s="115"/>
      <c r="G49" s="115"/>
      <c r="H49" s="115"/>
      <c r="I49" s="115"/>
      <c r="J49" s="115"/>
      <c r="K49" s="115"/>
      <c r="L49" s="115"/>
      <c r="M49" s="115"/>
    </row>
    <row r="50" spans="2:13" ht="15.75" customHeight="1">
      <c r="B50" s="115"/>
      <c r="C50" s="115"/>
      <c r="D50" s="115"/>
      <c r="E50" s="115"/>
      <c r="F50" s="115"/>
      <c r="G50" s="115"/>
      <c r="H50" s="115"/>
      <c r="I50" s="115"/>
      <c r="J50" s="115"/>
      <c r="K50" s="115"/>
      <c r="L50" s="115"/>
      <c r="M50" s="115"/>
    </row>
    <row r="51" spans="2:13" ht="15.75" customHeight="1">
      <c r="B51" s="115"/>
      <c r="C51" s="115"/>
      <c r="D51" s="115"/>
      <c r="E51" s="115"/>
      <c r="F51" s="115"/>
      <c r="G51" s="115"/>
      <c r="H51" s="115"/>
      <c r="I51" s="115"/>
      <c r="J51" s="115"/>
      <c r="K51" s="115"/>
      <c r="L51" s="115"/>
      <c r="M51" s="115"/>
    </row>
    <row r="52" spans="2:13" ht="15.75" customHeight="1">
      <c r="B52" s="115"/>
      <c r="C52" s="115"/>
      <c r="D52" s="115"/>
      <c r="E52" s="115"/>
      <c r="F52" s="115"/>
      <c r="G52" s="115"/>
      <c r="H52" s="115"/>
      <c r="I52" s="115"/>
      <c r="J52" s="115"/>
      <c r="K52" s="115"/>
      <c r="L52" s="115"/>
      <c r="M52" s="115"/>
    </row>
    <row r="53" spans="2:13" ht="15.75" customHeight="1">
      <c r="B53" s="115"/>
      <c r="C53" s="115"/>
      <c r="D53" s="115"/>
      <c r="E53" s="115"/>
      <c r="F53" s="115"/>
      <c r="G53" s="115"/>
      <c r="H53" s="115"/>
      <c r="I53" s="115"/>
      <c r="J53" s="115"/>
      <c r="K53" s="115"/>
      <c r="L53" s="115"/>
      <c r="M53" s="115"/>
    </row>
    <row r="54" spans="2:13" ht="15.75" customHeight="1">
      <c r="B54" s="115"/>
      <c r="C54" s="115"/>
      <c r="D54" s="115"/>
      <c r="E54" s="115"/>
      <c r="F54" s="115"/>
      <c r="G54" s="115"/>
      <c r="H54" s="115"/>
      <c r="I54" s="115"/>
      <c r="J54" s="115"/>
      <c r="K54" s="115"/>
      <c r="L54" s="115"/>
      <c r="M54" s="115"/>
    </row>
    <row r="55" spans="2:13" ht="15.75" customHeight="1">
      <c r="B55" s="115"/>
      <c r="C55" s="115"/>
      <c r="D55" s="115"/>
      <c r="E55" s="115"/>
      <c r="F55" s="115"/>
      <c r="G55" s="115"/>
      <c r="H55" s="115"/>
      <c r="I55" s="115"/>
      <c r="J55" s="115"/>
      <c r="K55" s="115"/>
      <c r="L55" s="115"/>
      <c r="M55" s="115"/>
    </row>
    <row r="56" spans="2:13" ht="15.75" customHeight="1">
      <c r="B56" s="115"/>
      <c r="C56" s="115"/>
      <c r="D56" s="115"/>
      <c r="E56" s="115"/>
      <c r="F56" s="115"/>
      <c r="G56" s="115"/>
      <c r="H56" s="115"/>
      <c r="I56" s="115"/>
      <c r="J56" s="115"/>
      <c r="K56" s="115"/>
      <c r="L56" s="115"/>
      <c r="M56" s="115"/>
    </row>
    <row r="57" spans="2:13" ht="15.75" customHeight="1">
      <c r="B57" s="115"/>
      <c r="C57" s="115"/>
      <c r="D57" s="115"/>
      <c r="E57" s="115"/>
      <c r="F57" s="115"/>
      <c r="G57" s="115"/>
      <c r="H57" s="115"/>
      <c r="I57" s="115"/>
      <c r="J57" s="115"/>
      <c r="K57" s="115"/>
      <c r="L57" s="115"/>
      <c r="M57" s="115"/>
    </row>
    <row r="58" spans="2:13" ht="15.75" customHeight="1">
      <c r="B58" s="115"/>
      <c r="C58" s="115"/>
      <c r="D58" s="115"/>
      <c r="E58" s="115"/>
      <c r="F58" s="115"/>
      <c r="G58" s="115"/>
      <c r="H58" s="115"/>
      <c r="I58" s="115"/>
      <c r="J58" s="115"/>
      <c r="K58" s="115"/>
      <c r="L58" s="115"/>
      <c r="M58" s="115"/>
    </row>
    <row r="59" spans="2:13" ht="15.75" customHeight="1">
      <c r="B59" s="115"/>
      <c r="C59" s="115"/>
      <c r="D59" s="115"/>
      <c r="E59" s="115"/>
      <c r="F59" s="115"/>
      <c r="G59" s="115"/>
      <c r="H59" s="115"/>
      <c r="I59" s="115"/>
      <c r="J59" s="115"/>
      <c r="K59" s="115"/>
      <c r="L59" s="115"/>
      <c r="M59" s="115"/>
    </row>
    <row r="60" spans="2:13" ht="15.75" customHeight="1">
      <c r="B60" s="115"/>
      <c r="C60" s="115"/>
      <c r="D60" s="115"/>
      <c r="E60" s="115"/>
      <c r="F60" s="115"/>
      <c r="G60" s="115"/>
      <c r="H60" s="115"/>
      <c r="I60" s="115"/>
      <c r="J60" s="115"/>
      <c r="K60" s="115"/>
      <c r="L60" s="115"/>
      <c r="M60" s="115"/>
    </row>
    <row r="61" spans="2:13" ht="15.75" customHeight="1">
      <c r="B61" s="115"/>
      <c r="C61" s="115"/>
      <c r="D61" s="115"/>
      <c r="E61" s="115"/>
      <c r="F61" s="115"/>
      <c r="G61" s="115"/>
      <c r="H61" s="115"/>
      <c r="I61" s="115"/>
      <c r="J61" s="115"/>
      <c r="K61" s="115"/>
      <c r="L61" s="115"/>
      <c r="M61" s="115"/>
    </row>
    <row r="62" spans="2:13" ht="15.75" customHeight="1">
      <c r="B62" s="115"/>
      <c r="C62" s="115"/>
      <c r="D62" s="115"/>
      <c r="E62" s="115"/>
      <c r="F62" s="115"/>
      <c r="G62" s="115"/>
      <c r="H62" s="115"/>
      <c r="I62" s="115"/>
      <c r="J62" s="115"/>
      <c r="K62" s="115"/>
      <c r="L62" s="115"/>
      <c r="M62" s="115"/>
    </row>
    <row r="63" spans="2:13" ht="15.75" customHeight="1">
      <c r="B63" s="115"/>
      <c r="C63" s="115"/>
      <c r="D63" s="115"/>
      <c r="E63" s="115"/>
      <c r="F63" s="115"/>
      <c r="G63" s="115"/>
      <c r="H63" s="115"/>
      <c r="I63" s="115"/>
      <c r="J63" s="115"/>
      <c r="K63" s="115"/>
      <c r="L63" s="115"/>
      <c r="M63" s="115"/>
    </row>
    <row r="64" spans="2:13" ht="15.75" customHeight="1">
      <c r="B64" s="115"/>
      <c r="C64" s="115"/>
      <c r="D64" s="115"/>
      <c r="E64" s="115"/>
      <c r="F64" s="115"/>
      <c r="G64" s="115"/>
      <c r="H64" s="115"/>
      <c r="I64" s="115"/>
      <c r="J64" s="115"/>
      <c r="K64" s="115"/>
      <c r="L64" s="115"/>
      <c r="M64" s="115"/>
    </row>
    <row r="65" spans="2:13" ht="15.75" customHeight="1">
      <c r="B65" s="115"/>
      <c r="C65" s="115"/>
      <c r="D65" s="115"/>
      <c r="E65" s="115"/>
      <c r="F65" s="115"/>
      <c r="G65" s="115"/>
      <c r="H65" s="115"/>
      <c r="I65" s="115"/>
      <c r="J65" s="115"/>
      <c r="K65" s="115"/>
      <c r="L65" s="115"/>
      <c r="M65" s="115"/>
    </row>
    <row r="66" spans="2:13" ht="15.75" customHeight="1">
      <c r="B66" s="115"/>
      <c r="C66" s="115"/>
      <c r="D66" s="115"/>
      <c r="E66" s="115"/>
      <c r="F66" s="115"/>
      <c r="G66" s="115"/>
      <c r="H66" s="115"/>
      <c r="I66" s="115"/>
      <c r="J66" s="115"/>
      <c r="K66" s="115"/>
      <c r="L66" s="115"/>
      <c r="M66" s="115"/>
    </row>
    <row r="67" spans="2:13" ht="15.75" customHeight="1">
      <c r="B67" s="115"/>
      <c r="C67" s="115"/>
      <c r="D67" s="115"/>
      <c r="E67" s="115"/>
      <c r="F67" s="115"/>
      <c r="G67" s="115"/>
      <c r="H67" s="115"/>
      <c r="I67" s="115"/>
      <c r="J67" s="115"/>
      <c r="K67" s="115"/>
      <c r="L67" s="115"/>
      <c r="M67" s="115"/>
    </row>
    <row r="68" spans="2:13" ht="15.75" customHeight="1">
      <c r="B68" s="115"/>
      <c r="C68" s="115"/>
      <c r="D68" s="115"/>
      <c r="E68" s="115"/>
      <c r="F68" s="115"/>
      <c r="G68" s="115"/>
      <c r="H68" s="115"/>
      <c r="I68" s="115"/>
      <c r="J68" s="115"/>
      <c r="K68" s="115"/>
      <c r="L68" s="115"/>
      <c r="M68" s="115"/>
    </row>
    <row r="69" spans="2:13" ht="15.75" customHeight="1">
      <c r="B69" s="115"/>
      <c r="C69" s="115"/>
      <c r="D69" s="115"/>
      <c r="E69" s="115"/>
      <c r="F69" s="115"/>
      <c r="G69" s="115"/>
      <c r="H69" s="115"/>
      <c r="I69" s="115"/>
      <c r="J69" s="115"/>
      <c r="K69" s="115"/>
      <c r="L69" s="115"/>
      <c r="M69" s="115"/>
    </row>
    <row r="70" spans="2:13" ht="15.75" customHeight="1">
      <c r="B70" s="115"/>
      <c r="C70" s="115"/>
      <c r="D70" s="115"/>
      <c r="E70" s="115"/>
      <c r="F70" s="115"/>
      <c r="G70" s="115"/>
      <c r="H70" s="115"/>
      <c r="I70" s="115"/>
      <c r="J70" s="115"/>
      <c r="K70" s="115"/>
      <c r="L70" s="115"/>
      <c r="M70" s="115"/>
    </row>
    <row r="71" spans="2:13" ht="15.75" customHeight="1">
      <c r="B71" s="115"/>
      <c r="C71" s="115"/>
      <c r="D71" s="115"/>
      <c r="E71" s="115"/>
      <c r="F71" s="115"/>
      <c r="G71" s="115"/>
      <c r="H71" s="115"/>
      <c r="I71" s="115"/>
      <c r="J71" s="115"/>
      <c r="K71" s="115"/>
      <c r="L71" s="115"/>
      <c r="M71" s="115"/>
    </row>
    <row r="72" spans="2:13" ht="15.75" customHeight="1">
      <c r="B72" s="115"/>
      <c r="C72" s="115"/>
      <c r="D72" s="115"/>
      <c r="E72" s="115"/>
      <c r="F72" s="115"/>
      <c r="G72" s="115"/>
      <c r="H72" s="115"/>
      <c r="I72" s="115"/>
      <c r="J72" s="115"/>
      <c r="K72" s="115"/>
      <c r="L72" s="115"/>
      <c r="M72" s="115"/>
    </row>
    <row r="73" spans="2:13" ht="15.75" customHeight="1">
      <c r="B73" s="115"/>
      <c r="C73" s="115"/>
      <c r="D73" s="115"/>
      <c r="E73" s="115"/>
      <c r="F73" s="115"/>
      <c r="G73" s="115"/>
      <c r="H73" s="115"/>
      <c r="I73" s="115"/>
      <c r="J73" s="115"/>
      <c r="K73" s="115"/>
      <c r="L73" s="115"/>
      <c r="M73" s="115"/>
    </row>
    <row r="74" spans="2:13" ht="15.75" customHeight="1">
      <c r="B74" s="115"/>
      <c r="C74" s="115"/>
      <c r="D74" s="115"/>
      <c r="E74" s="115"/>
      <c r="F74" s="115"/>
      <c r="G74" s="115"/>
      <c r="H74" s="115"/>
      <c r="I74" s="115"/>
      <c r="J74" s="115"/>
      <c r="K74" s="115"/>
      <c r="L74" s="115"/>
      <c r="M74" s="115"/>
    </row>
    <row r="75" spans="2:13" ht="15.75" customHeight="1">
      <c r="B75" s="115"/>
      <c r="C75" s="115"/>
      <c r="D75" s="115"/>
      <c r="E75" s="115"/>
      <c r="F75" s="115"/>
      <c r="G75" s="115"/>
      <c r="H75" s="115"/>
      <c r="I75" s="115"/>
      <c r="J75" s="115"/>
      <c r="K75" s="115"/>
      <c r="L75" s="115"/>
      <c r="M75" s="115"/>
    </row>
    <row r="76" spans="2:13" ht="15.75" customHeight="1">
      <c r="B76" s="115"/>
      <c r="C76" s="115"/>
      <c r="D76" s="115"/>
      <c r="E76" s="115"/>
      <c r="F76" s="115"/>
      <c r="G76" s="115"/>
      <c r="H76" s="115"/>
      <c r="I76" s="115"/>
      <c r="J76" s="115"/>
      <c r="K76" s="115"/>
      <c r="L76" s="115"/>
      <c r="M76" s="115"/>
    </row>
    <row r="77" spans="2:13" ht="15.75" customHeight="1">
      <c r="B77" s="115"/>
      <c r="C77" s="115"/>
      <c r="D77" s="115"/>
      <c r="E77" s="115"/>
      <c r="F77" s="115"/>
      <c r="G77" s="115"/>
      <c r="H77" s="115"/>
      <c r="I77" s="115"/>
      <c r="J77" s="115"/>
      <c r="K77" s="115"/>
      <c r="L77" s="115"/>
      <c r="M77" s="115"/>
    </row>
    <row r="78" spans="2:13" ht="15.75" customHeight="1">
      <c r="B78" s="115"/>
      <c r="C78" s="115"/>
      <c r="D78" s="115"/>
      <c r="E78" s="115"/>
      <c r="F78" s="115"/>
      <c r="G78" s="115"/>
      <c r="H78" s="115"/>
      <c r="I78" s="115"/>
      <c r="J78" s="115"/>
      <c r="K78" s="115"/>
      <c r="L78" s="115"/>
      <c r="M78" s="115"/>
    </row>
    <row r="79" spans="2:13" ht="15.75" customHeight="1">
      <c r="B79" s="115"/>
      <c r="C79" s="115"/>
      <c r="D79" s="115"/>
      <c r="E79" s="115"/>
      <c r="F79" s="115"/>
      <c r="G79" s="115"/>
      <c r="H79" s="115"/>
      <c r="I79" s="115"/>
      <c r="J79" s="115"/>
      <c r="K79" s="115"/>
      <c r="L79" s="115"/>
      <c r="M79" s="115"/>
    </row>
    <row r="80" spans="2:13" ht="15.75" customHeight="1">
      <c r="B80" s="115"/>
      <c r="C80" s="115"/>
      <c r="D80" s="115"/>
      <c r="E80" s="115"/>
      <c r="F80" s="115"/>
      <c r="G80" s="115"/>
      <c r="H80" s="115"/>
      <c r="I80" s="115"/>
      <c r="J80" s="115"/>
      <c r="K80" s="115"/>
      <c r="L80" s="115"/>
      <c r="M80" s="115"/>
    </row>
    <row r="81" spans="2:13" ht="15.75" customHeight="1">
      <c r="B81" s="115"/>
      <c r="C81" s="115"/>
      <c r="D81" s="115"/>
      <c r="E81" s="115"/>
      <c r="F81" s="115"/>
      <c r="G81" s="115"/>
      <c r="H81" s="115"/>
      <c r="I81" s="115"/>
      <c r="J81" s="115"/>
      <c r="K81" s="115"/>
      <c r="L81" s="115"/>
      <c r="M81" s="115"/>
    </row>
    <row r="82" spans="2:13" ht="15.75" customHeight="1">
      <c r="B82" s="115"/>
      <c r="C82" s="115"/>
      <c r="D82" s="115"/>
      <c r="E82" s="115"/>
      <c r="F82" s="115"/>
      <c r="G82" s="115"/>
      <c r="H82" s="115"/>
      <c r="I82" s="115"/>
      <c r="J82" s="115"/>
      <c r="K82" s="115"/>
      <c r="L82" s="115"/>
      <c r="M82" s="115"/>
    </row>
    <row r="83" spans="2:13" ht="15.75" customHeight="1">
      <c r="B83" s="115"/>
      <c r="C83" s="115"/>
      <c r="D83" s="115"/>
      <c r="E83" s="115"/>
      <c r="F83" s="115"/>
      <c r="G83" s="115"/>
      <c r="H83" s="115"/>
      <c r="I83" s="115"/>
      <c r="J83" s="115"/>
      <c r="K83" s="115"/>
      <c r="L83" s="115"/>
      <c r="M83" s="115"/>
    </row>
    <row r="84" spans="2:13" ht="15.75" customHeight="1">
      <c r="B84" s="115"/>
      <c r="C84" s="115"/>
      <c r="D84" s="115"/>
      <c r="E84" s="115"/>
      <c r="F84" s="115"/>
      <c r="G84" s="115"/>
      <c r="H84" s="115"/>
      <c r="I84" s="115"/>
      <c r="J84" s="115"/>
      <c r="K84" s="115"/>
      <c r="L84" s="115"/>
      <c r="M84" s="115"/>
    </row>
    <row r="85" spans="2:13" ht="15.75" customHeight="1">
      <c r="B85" s="115"/>
      <c r="C85" s="115"/>
      <c r="D85" s="115"/>
      <c r="E85" s="115"/>
      <c r="F85" s="115"/>
      <c r="G85" s="115"/>
      <c r="H85" s="115"/>
      <c r="I85" s="115"/>
      <c r="J85" s="115"/>
      <c r="K85" s="115"/>
      <c r="L85" s="115"/>
      <c r="M85" s="115"/>
    </row>
    <row r="86" spans="2:13" ht="15.75" customHeight="1">
      <c r="B86" s="115"/>
      <c r="C86" s="115"/>
      <c r="D86" s="115"/>
      <c r="E86" s="115"/>
      <c r="F86" s="115"/>
      <c r="G86" s="115"/>
      <c r="H86" s="115"/>
      <c r="I86" s="115"/>
      <c r="J86" s="115"/>
      <c r="K86" s="115"/>
      <c r="L86" s="115"/>
      <c r="M86" s="115"/>
    </row>
    <row r="87" spans="2:13" ht="15.75" customHeight="1">
      <c r="B87" s="115"/>
      <c r="C87" s="115"/>
      <c r="D87" s="115"/>
      <c r="E87" s="115"/>
      <c r="F87" s="115"/>
      <c r="G87" s="115"/>
      <c r="H87" s="115"/>
      <c r="I87" s="115"/>
      <c r="J87" s="115"/>
      <c r="K87" s="115"/>
      <c r="L87" s="115"/>
      <c r="M87" s="115"/>
    </row>
    <row r="88" spans="2:13" ht="15.75" customHeight="1">
      <c r="B88" s="115"/>
      <c r="C88" s="115"/>
      <c r="D88" s="115"/>
      <c r="E88" s="115"/>
      <c r="F88" s="115"/>
      <c r="G88" s="115"/>
      <c r="H88" s="115"/>
      <c r="I88" s="115"/>
      <c r="J88" s="115"/>
      <c r="K88" s="115"/>
      <c r="L88" s="115"/>
      <c r="M88" s="115"/>
    </row>
    <row r="89" spans="2:13" ht="15.75" customHeight="1">
      <c r="B89" s="115"/>
      <c r="C89" s="115"/>
      <c r="D89" s="115"/>
      <c r="E89" s="115"/>
      <c r="F89" s="115"/>
      <c r="G89" s="115"/>
      <c r="H89" s="115"/>
      <c r="I89" s="115"/>
      <c r="J89" s="115"/>
      <c r="K89" s="115"/>
      <c r="L89" s="115"/>
      <c r="M89" s="115"/>
    </row>
    <row r="90" spans="2:13" ht="15.75" customHeight="1">
      <c r="B90" s="115"/>
      <c r="C90" s="115"/>
      <c r="D90" s="115"/>
      <c r="E90" s="115"/>
      <c r="F90" s="115"/>
      <c r="G90" s="115"/>
      <c r="H90" s="115"/>
      <c r="I90" s="115"/>
      <c r="J90" s="115"/>
      <c r="K90" s="115"/>
      <c r="L90" s="115"/>
      <c r="M90" s="115"/>
    </row>
    <row r="91" spans="2:13" ht="15.75" customHeight="1">
      <c r="B91" s="115"/>
      <c r="C91" s="115"/>
      <c r="D91" s="115"/>
      <c r="E91" s="115"/>
      <c r="F91" s="115"/>
      <c r="G91" s="115"/>
      <c r="H91" s="115"/>
      <c r="I91" s="115"/>
      <c r="J91" s="115"/>
      <c r="K91" s="115"/>
      <c r="L91" s="115"/>
      <c r="M91" s="115"/>
    </row>
    <row r="92" spans="2:13" ht="15.75" customHeight="1">
      <c r="B92" s="115"/>
      <c r="C92" s="115"/>
      <c r="D92" s="115"/>
      <c r="E92" s="115"/>
      <c r="F92" s="115"/>
      <c r="G92" s="115"/>
      <c r="H92" s="115"/>
      <c r="I92" s="115"/>
      <c r="J92" s="115"/>
      <c r="K92" s="115"/>
      <c r="L92" s="115"/>
      <c r="M92" s="115"/>
    </row>
    <row r="93" spans="2:13" ht="15.75" customHeight="1">
      <c r="B93" s="115"/>
      <c r="C93" s="115"/>
      <c r="D93" s="115"/>
      <c r="E93" s="115"/>
      <c r="F93" s="115"/>
      <c r="G93" s="115"/>
      <c r="H93" s="115"/>
      <c r="I93" s="115"/>
      <c r="J93" s="115"/>
      <c r="K93" s="115"/>
      <c r="L93" s="115"/>
      <c r="M93" s="115"/>
    </row>
    <row r="94" spans="2:13" ht="15.75" customHeight="1">
      <c r="B94" s="115"/>
      <c r="C94" s="115"/>
      <c r="D94" s="115"/>
      <c r="E94" s="115"/>
      <c r="F94" s="115"/>
      <c r="G94" s="115"/>
      <c r="H94" s="115"/>
      <c r="I94" s="115"/>
      <c r="J94" s="115"/>
      <c r="K94" s="115"/>
      <c r="L94" s="115"/>
      <c r="M94" s="115"/>
    </row>
    <row r="95" spans="2:13" ht="15.75" customHeight="1">
      <c r="B95" s="115"/>
      <c r="C95" s="115"/>
      <c r="D95" s="115"/>
      <c r="E95" s="115"/>
      <c r="F95" s="115"/>
      <c r="G95" s="115"/>
      <c r="H95" s="115"/>
      <c r="I95" s="115"/>
      <c r="J95" s="115"/>
      <c r="K95" s="115"/>
      <c r="L95" s="115"/>
      <c r="M95" s="115"/>
    </row>
    <row r="96" spans="2:13" ht="15.75" customHeight="1">
      <c r="B96" s="115"/>
      <c r="C96" s="115"/>
      <c r="D96" s="115"/>
      <c r="E96" s="115"/>
      <c r="F96" s="115"/>
      <c r="G96" s="115"/>
      <c r="H96" s="115"/>
      <c r="I96" s="115"/>
      <c r="J96" s="115"/>
      <c r="K96" s="115"/>
      <c r="L96" s="115"/>
      <c r="M96" s="115"/>
    </row>
    <row r="97" spans="2:13" ht="15.75" customHeight="1">
      <c r="B97" s="115"/>
      <c r="C97" s="115"/>
      <c r="D97" s="115"/>
      <c r="E97" s="115"/>
      <c r="F97" s="115"/>
      <c r="G97" s="115"/>
      <c r="H97" s="115"/>
      <c r="I97" s="115"/>
      <c r="J97" s="115"/>
      <c r="K97" s="115"/>
      <c r="L97" s="115"/>
      <c r="M97" s="115"/>
    </row>
    <row r="98" spans="2:13" ht="15.75" customHeight="1">
      <c r="B98" s="115"/>
      <c r="C98" s="115"/>
      <c r="D98" s="115"/>
      <c r="E98" s="115"/>
      <c r="F98" s="115"/>
      <c r="G98" s="115"/>
      <c r="H98" s="115"/>
      <c r="I98" s="115"/>
      <c r="J98" s="115"/>
      <c r="K98" s="115"/>
      <c r="L98" s="115"/>
      <c r="M98" s="115"/>
    </row>
    <row r="99" spans="2:13" ht="15.75" customHeight="1">
      <c r="B99" s="115"/>
      <c r="C99" s="115"/>
      <c r="D99" s="115"/>
      <c r="E99" s="115"/>
      <c r="F99" s="115"/>
      <c r="G99" s="115"/>
      <c r="H99" s="115"/>
      <c r="I99" s="115"/>
      <c r="J99" s="115"/>
      <c r="K99" s="115"/>
      <c r="L99" s="115"/>
      <c r="M99" s="115"/>
    </row>
    <row r="100" spans="2:13" ht="15.75" customHeight="1">
      <c r="B100" s="115"/>
      <c r="C100" s="115"/>
      <c r="D100" s="115"/>
      <c r="E100" s="115"/>
      <c r="F100" s="115"/>
      <c r="G100" s="115"/>
      <c r="H100" s="115"/>
      <c r="I100" s="115"/>
      <c r="J100" s="115"/>
      <c r="K100" s="115"/>
      <c r="L100" s="115"/>
      <c r="M100" s="115"/>
    </row>
    <row r="101" spans="2:13" ht="15.75" customHeight="1">
      <c r="B101" s="115"/>
      <c r="C101" s="115"/>
      <c r="D101" s="115"/>
      <c r="E101" s="115"/>
      <c r="F101" s="115"/>
      <c r="G101" s="115"/>
      <c r="H101" s="115"/>
      <c r="I101" s="115"/>
      <c r="J101" s="115"/>
      <c r="K101" s="115"/>
      <c r="L101" s="115"/>
      <c r="M101" s="115"/>
    </row>
    <row r="102" spans="2:13" ht="15.75" customHeight="1">
      <c r="B102" s="115"/>
      <c r="C102" s="115"/>
      <c r="D102" s="115"/>
      <c r="E102" s="115"/>
      <c r="F102" s="115"/>
      <c r="G102" s="115"/>
      <c r="H102" s="115"/>
      <c r="I102" s="115"/>
      <c r="J102" s="115"/>
      <c r="K102" s="115"/>
      <c r="L102" s="115"/>
      <c r="M102" s="115"/>
    </row>
    <row r="103" spans="2:13" ht="15.75" customHeight="1">
      <c r="B103" s="115"/>
      <c r="C103" s="115"/>
      <c r="D103" s="115"/>
      <c r="E103" s="115"/>
      <c r="F103" s="115"/>
      <c r="G103" s="115"/>
      <c r="H103" s="115"/>
      <c r="I103" s="115"/>
      <c r="J103" s="115"/>
      <c r="K103" s="115"/>
      <c r="L103" s="115"/>
      <c r="M103" s="115"/>
    </row>
    <row r="104" spans="2:13" ht="15.75" customHeight="1">
      <c r="B104" s="115"/>
      <c r="C104" s="115"/>
      <c r="D104" s="115"/>
      <c r="E104" s="115"/>
      <c r="F104" s="115"/>
      <c r="G104" s="115"/>
      <c r="H104" s="115"/>
      <c r="I104" s="115"/>
      <c r="J104" s="115"/>
      <c r="K104" s="115"/>
      <c r="L104" s="115"/>
      <c r="M104" s="115"/>
    </row>
    <row r="105" spans="2:13" ht="15.75" customHeight="1">
      <c r="B105" s="115"/>
      <c r="C105" s="115"/>
      <c r="D105" s="115"/>
      <c r="E105" s="115"/>
      <c r="F105" s="115"/>
      <c r="G105" s="115"/>
      <c r="H105" s="115"/>
      <c r="I105" s="115"/>
      <c r="J105" s="115"/>
      <c r="K105" s="115"/>
      <c r="L105" s="115"/>
      <c r="M105" s="115"/>
    </row>
    <row r="106" spans="2:13" ht="15.75" customHeight="1">
      <c r="B106" s="115"/>
      <c r="C106" s="115"/>
      <c r="D106" s="115"/>
      <c r="E106" s="115"/>
      <c r="F106" s="115"/>
      <c r="G106" s="115"/>
      <c r="H106" s="115"/>
      <c r="I106" s="115"/>
      <c r="J106" s="115"/>
      <c r="K106" s="115"/>
      <c r="L106" s="115"/>
      <c r="M106" s="115"/>
    </row>
    <row r="107" spans="2:13" ht="15.75" customHeight="1">
      <c r="B107" s="115"/>
      <c r="C107" s="115"/>
      <c r="D107" s="115"/>
      <c r="E107" s="115"/>
      <c r="F107" s="115"/>
      <c r="G107" s="115"/>
      <c r="H107" s="115"/>
      <c r="I107" s="115"/>
      <c r="J107" s="115"/>
      <c r="K107" s="115"/>
      <c r="L107" s="115"/>
      <c r="M107" s="115"/>
    </row>
    <row r="108" spans="2:13" ht="15.75" customHeight="1">
      <c r="B108" s="115"/>
      <c r="C108" s="115"/>
      <c r="D108" s="115"/>
      <c r="E108" s="115"/>
      <c r="F108" s="115"/>
      <c r="G108" s="115"/>
      <c r="H108" s="115"/>
      <c r="I108" s="115"/>
      <c r="J108" s="115"/>
      <c r="K108" s="115"/>
      <c r="L108" s="115"/>
      <c r="M108" s="115"/>
    </row>
    <row r="109" spans="2:13" ht="15.75" customHeight="1">
      <c r="B109" s="115"/>
      <c r="C109" s="115"/>
      <c r="D109" s="115"/>
      <c r="E109" s="115"/>
      <c r="F109" s="115"/>
      <c r="G109" s="115"/>
      <c r="H109" s="115"/>
      <c r="I109" s="115"/>
      <c r="J109" s="115"/>
      <c r="K109" s="115"/>
      <c r="L109" s="115"/>
      <c r="M109" s="115"/>
    </row>
    <row r="110" spans="2:13" ht="15.75" customHeight="1">
      <c r="B110" s="115"/>
      <c r="C110" s="115"/>
      <c r="D110" s="115"/>
      <c r="E110" s="115"/>
      <c r="F110" s="115"/>
      <c r="G110" s="115"/>
      <c r="H110" s="115"/>
      <c r="I110" s="115"/>
      <c r="J110" s="115"/>
      <c r="K110" s="115"/>
      <c r="L110" s="115"/>
      <c r="M110" s="115"/>
    </row>
    <row r="111" spans="2:13" ht="15.75" customHeight="1">
      <c r="B111" s="115"/>
      <c r="C111" s="115"/>
      <c r="D111" s="115"/>
      <c r="E111" s="115"/>
      <c r="F111" s="115"/>
      <c r="G111" s="115"/>
      <c r="H111" s="115"/>
      <c r="I111" s="115"/>
      <c r="J111" s="115"/>
      <c r="K111" s="115"/>
      <c r="L111" s="115"/>
      <c r="M111" s="115"/>
    </row>
    <row r="112" spans="2:13" ht="15.75" customHeight="1">
      <c r="B112" s="115"/>
      <c r="C112" s="115"/>
      <c r="D112" s="115"/>
      <c r="E112" s="115"/>
      <c r="F112" s="115"/>
      <c r="G112" s="115"/>
      <c r="H112" s="115"/>
      <c r="I112" s="115"/>
      <c r="J112" s="115"/>
      <c r="K112" s="115"/>
      <c r="L112" s="115"/>
      <c r="M112" s="115"/>
    </row>
    <row r="113" spans="2:13" ht="15.75" customHeight="1">
      <c r="B113" s="115"/>
      <c r="C113" s="115"/>
      <c r="D113" s="115"/>
      <c r="E113" s="115"/>
      <c r="F113" s="115"/>
      <c r="G113" s="115"/>
      <c r="H113" s="115"/>
      <c r="I113" s="115"/>
      <c r="J113" s="115"/>
      <c r="K113" s="115"/>
      <c r="L113" s="115"/>
      <c r="M113" s="115"/>
    </row>
    <row r="114" spans="2:13" ht="15.75" customHeight="1">
      <c r="B114" s="115"/>
      <c r="C114" s="115"/>
      <c r="D114" s="115"/>
      <c r="E114" s="115"/>
      <c r="F114" s="115"/>
      <c r="G114" s="115"/>
      <c r="H114" s="115"/>
      <c r="I114" s="115"/>
      <c r="J114" s="115"/>
      <c r="K114" s="115"/>
      <c r="L114" s="115"/>
      <c r="M114" s="115"/>
    </row>
    <row r="115" spans="2:13" ht="15.75" customHeight="1">
      <c r="B115" s="115"/>
      <c r="C115" s="115"/>
      <c r="D115" s="115"/>
      <c r="E115" s="115"/>
      <c r="F115" s="115"/>
      <c r="G115" s="115"/>
      <c r="H115" s="115"/>
      <c r="I115" s="115"/>
      <c r="J115" s="115"/>
      <c r="K115" s="115"/>
      <c r="L115" s="115"/>
      <c r="M115" s="115"/>
    </row>
    <row r="116" spans="2:13" ht="15.75" customHeight="1">
      <c r="B116" s="115"/>
      <c r="C116" s="115"/>
      <c r="D116" s="115"/>
      <c r="E116" s="115"/>
      <c r="F116" s="115"/>
      <c r="G116" s="115"/>
      <c r="H116" s="115"/>
      <c r="I116" s="115"/>
      <c r="J116" s="115"/>
      <c r="K116" s="115"/>
      <c r="L116" s="115"/>
      <c r="M116" s="115"/>
    </row>
    <row r="117" spans="2:13" ht="15.75" customHeight="1">
      <c r="B117" s="115"/>
      <c r="C117" s="115"/>
      <c r="D117" s="115"/>
      <c r="E117" s="115"/>
      <c r="F117" s="115"/>
      <c r="G117" s="115"/>
      <c r="H117" s="115"/>
      <c r="I117" s="115"/>
      <c r="J117" s="115"/>
      <c r="K117" s="115"/>
      <c r="L117" s="115"/>
      <c r="M117" s="115"/>
    </row>
    <row r="118" spans="2:13" ht="15.75" customHeight="1">
      <c r="B118" s="115"/>
      <c r="C118" s="115"/>
      <c r="D118" s="115"/>
      <c r="E118" s="115"/>
      <c r="F118" s="115"/>
      <c r="G118" s="115"/>
      <c r="H118" s="115"/>
      <c r="I118" s="115"/>
      <c r="J118" s="115"/>
      <c r="K118" s="115"/>
      <c r="L118" s="115"/>
      <c r="M118" s="115"/>
    </row>
    <row r="119" spans="2:13" ht="15.75" customHeight="1">
      <c r="B119" s="115"/>
      <c r="C119" s="115"/>
      <c r="D119" s="115"/>
      <c r="E119" s="115"/>
      <c r="F119" s="115"/>
      <c r="G119" s="115"/>
      <c r="H119" s="115"/>
      <c r="I119" s="115"/>
      <c r="J119" s="115"/>
      <c r="K119" s="115"/>
      <c r="L119" s="115"/>
      <c r="M119" s="115"/>
    </row>
    <row r="120" spans="2:13" ht="15.75" customHeight="1">
      <c r="B120" s="115"/>
      <c r="C120" s="115"/>
      <c r="D120" s="115"/>
      <c r="E120" s="115"/>
      <c r="F120" s="115"/>
      <c r="G120" s="115"/>
      <c r="H120" s="115"/>
      <c r="I120" s="115"/>
      <c r="J120" s="115"/>
      <c r="K120" s="115"/>
      <c r="L120" s="115"/>
      <c r="M120" s="115"/>
    </row>
    <row r="121" spans="2:13" ht="15.75" customHeight="1">
      <c r="B121" s="115"/>
      <c r="C121" s="115"/>
      <c r="D121" s="115"/>
      <c r="E121" s="115"/>
      <c r="F121" s="115"/>
      <c r="G121" s="115"/>
      <c r="H121" s="115"/>
      <c r="I121" s="115"/>
      <c r="J121" s="115"/>
      <c r="K121" s="115"/>
      <c r="L121" s="115"/>
      <c r="M121" s="115"/>
    </row>
    <row r="122" spans="2:13" ht="15.75" customHeight="1">
      <c r="B122" s="115"/>
      <c r="C122" s="115"/>
      <c r="D122" s="115"/>
      <c r="E122" s="115"/>
      <c r="F122" s="115"/>
      <c r="G122" s="115"/>
      <c r="H122" s="115"/>
      <c r="I122" s="115"/>
      <c r="J122" s="115"/>
      <c r="K122" s="115"/>
      <c r="L122" s="115"/>
      <c r="M122" s="115"/>
    </row>
    <row r="123" spans="2:13" ht="15.75" customHeight="1">
      <c r="B123" s="115"/>
      <c r="C123" s="115"/>
      <c r="D123" s="115"/>
      <c r="E123" s="115"/>
      <c r="F123" s="115"/>
      <c r="G123" s="115"/>
      <c r="H123" s="115"/>
      <c r="I123" s="115"/>
      <c r="J123" s="115"/>
      <c r="K123" s="115"/>
      <c r="L123" s="115"/>
      <c r="M123" s="115"/>
    </row>
    <row r="124" spans="2:13" ht="15.75" customHeight="1">
      <c r="B124" s="115"/>
      <c r="C124" s="115"/>
      <c r="D124" s="115"/>
      <c r="E124" s="115"/>
      <c r="F124" s="115"/>
      <c r="G124" s="115"/>
      <c r="H124" s="115"/>
      <c r="I124" s="115"/>
      <c r="J124" s="115"/>
      <c r="K124" s="115"/>
      <c r="L124" s="115"/>
      <c r="M124" s="115"/>
    </row>
    <row r="125" spans="2:13" ht="15.75" customHeight="1">
      <c r="B125" s="115"/>
      <c r="C125" s="115"/>
      <c r="D125" s="115"/>
      <c r="E125" s="115"/>
      <c r="F125" s="115"/>
      <c r="G125" s="115"/>
      <c r="H125" s="115"/>
      <c r="I125" s="115"/>
      <c r="J125" s="115"/>
      <c r="K125" s="115"/>
      <c r="L125" s="115"/>
      <c r="M125" s="115"/>
    </row>
    <row r="126" spans="2:13" ht="15.75" customHeight="1">
      <c r="B126" s="115"/>
      <c r="C126" s="115"/>
      <c r="D126" s="115"/>
      <c r="E126" s="115"/>
      <c r="F126" s="115"/>
      <c r="G126" s="115"/>
      <c r="H126" s="115"/>
      <c r="I126" s="115"/>
      <c r="J126" s="115"/>
      <c r="K126" s="115"/>
      <c r="L126" s="115"/>
      <c r="M126" s="115"/>
    </row>
    <row r="127" spans="2:13" ht="15.75" customHeight="1">
      <c r="B127" s="115"/>
      <c r="C127" s="115"/>
      <c r="D127" s="115"/>
      <c r="E127" s="115"/>
      <c r="F127" s="115"/>
      <c r="G127" s="115"/>
      <c r="H127" s="115"/>
      <c r="I127" s="115"/>
      <c r="J127" s="115"/>
      <c r="K127" s="115"/>
      <c r="L127" s="115"/>
      <c r="M127" s="115"/>
    </row>
    <row r="128" spans="2:13" ht="15.75" customHeight="1">
      <c r="B128" s="115"/>
      <c r="C128" s="115"/>
      <c r="D128" s="115"/>
      <c r="E128" s="115"/>
      <c r="F128" s="115"/>
      <c r="G128" s="115"/>
      <c r="H128" s="115"/>
      <c r="I128" s="115"/>
      <c r="J128" s="115"/>
      <c r="K128" s="115"/>
      <c r="L128" s="115"/>
      <c r="M128" s="115"/>
    </row>
    <row r="129" spans="2:13" ht="15.75" customHeight="1">
      <c r="B129" s="115"/>
      <c r="C129" s="115"/>
      <c r="D129" s="115"/>
      <c r="E129" s="115"/>
      <c r="F129" s="115"/>
      <c r="G129" s="115"/>
      <c r="H129" s="115"/>
      <c r="I129" s="115"/>
      <c r="J129" s="115"/>
      <c r="K129" s="115"/>
      <c r="L129" s="115"/>
      <c r="M129" s="115"/>
    </row>
    <row r="130" spans="2:13" ht="15.75" customHeight="1">
      <c r="B130" s="115"/>
      <c r="C130" s="115"/>
      <c r="D130" s="115"/>
      <c r="E130" s="115"/>
      <c r="F130" s="115"/>
      <c r="G130" s="115"/>
      <c r="H130" s="115"/>
      <c r="I130" s="115"/>
      <c r="J130" s="115"/>
      <c r="K130" s="115"/>
      <c r="L130" s="115"/>
      <c r="M130" s="115"/>
    </row>
    <row r="131" spans="2:13" ht="15.75" customHeight="1">
      <c r="B131" s="115"/>
      <c r="C131" s="115"/>
      <c r="D131" s="115"/>
      <c r="E131" s="115"/>
      <c r="F131" s="115"/>
      <c r="G131" s="115"/>
      <c r="H131" s="115"/>
      <c r="I131" s="115"/>
      <c r="J131" s="115"/>
      <c r="K131" s="115"/>
      <c r="L131" s="115"/>
      <c r="M131" s="115"/>
    </row>
    <row r="132" spans="2:13" ht="15.75" customHeight="1">
      <c r="B132" s="115"/>
      <c r="C132" s="115"/>
      <c r="D132" s="115"/>
      <c r="E132" s="115"/>
      <c r="F132" s="115"/>
      <c r="G132" s="115"/>
      <c r="H132" s="115"/>
      <c r="I132" s="115"/>
      <c r="J132" s="115"/>
      <c r="K132" s="115"/>
      <c r="L132" s="115"/>
      <c r="M132" s="115"/>
    </row>
    <row r="133" spans="2:13" ht="15.75" customHeight="1">
      <c r="B133" s="115"/>
      <c r="C133" s="115"/>
      <c r="D133" s="115"/>
      <c r="E133" s="115"/>
      <c r="F133" s="115"/>
      <c r="G133" s="115"/>
      <c r="H133" s="115"/>
      <c r="I133" s="115"/>
      <c r="J133" s="115"/>
      <c r="K133" s="115"/>
      <c r="L133" s="115"/>
      <c r="M133" s="115"/>
    </row>
    <row r="134" spans="2:13" ht="15.75" customHeight="1">
      <c r="B134" s="115"/>
      <c r="C134" s="115"/>
      <c r="D134" s="115"/>
      <c r="E134" s="115"/>
      <c r="F134" s="115"/>
      <c r="G134" s="115"/>
      <c r="H134" s="115"/>
      <c r="I134" s="115"/>
      <c r="J134" s="115"/>
      <c r="K134" s="115"/>
      <c r="L134" s="115"/>
      <c r="M134" s="115"/>
    </row>
    <row r="135" spans="2:13" ht="15.75" customHeight="1">
      <c r="B135" s="115"/>
      <c r="C135" s="115"/>
      <c r="D135" s="115"/>
      <c r="E135" s="115"/>
      <c r="F135" s="115"/>
      <c r="G135" s="115"/>
      <c r="H135" s="115"/>
      <c r="I135" s="115"/>
      <c r="J135" s="115"/>
      <c r="K135" s="115"/>
      <c r="L135" s="115"/>
      <c r="M135" s="115"/>
    </row>
    <row r="136" spans="2:13" ht="15.75" customHeight="1">
      <c r="B136" s="115"/>
      <c r="C136" s="115"/>
      <c r="D136" s="115"/>
      <c r="E136" s="115"/>
      <c r="F136" s="115"/>
      <c r="G136" s="115"/>
      <c r="H136" s="115"/>
      <c r="I136" s="115"/>
      <c r="J136" s="115"/>
      <c r="K136" s="115"/>
      <c r="L136" s="115"/>
      <c r="M136" s="115"/>
    </row>
    <row r="137" spans="2:13" ht="15.75" customHeight="1">
      <c r="B137" s="115"/>
      <c r="C137" s="115"/>
      <c r="D137" s="115"/>
      <c r="E137" s="115"/>
      <c r="F137" s="115"/>
      <c r="G137" s="115"/>
      <c r="H137" s="115"/>
      <c r="I137" s="115"/>
      <c r="J137" s="115"/>
      <c r="K137" s="115"/>
      <c r="L137" s="115"/>
      <c r="M137" s="115"/>
    </row>
    <row r="138" spans="2:13" ht="15.75" customHeight="1">
      <c r="B138" s="115"/>
      <c r="C138" s="115"/>
      <c r="D138" s="115"/>
      <c r="E138" s="115"/>
      <c r="F138" s="115"/>
      <c r="G138" s="115"/>
      <c r="H138" s="115"/>
      <c r="I138" s="115"/>
      <c r="J138" s="115"/>
      <c r="K138" s="115"/>
      <c r="L138" s="115"/>
      <c r="M138" s="115"/>
    </row>
    <row r="139" spans="2:13" ht="15.75" customHeight="1">
      <c r="B139" s="115"/>
      <c r="C139" s="115"/>
      <c r="D139" s="115"/>
      <c r="E139" s="115"/>
      <c r="F139" s="115"/>
      <c r="G139" s="115"/>
      <c r="H139" s="115"/>
      <c r="I139" s="115"/>
      <c r="J139" s="115"/>
      <c r="K139" s="115"/>
      <c r="L139" s="115"/>
      <c r="M139" s="115"/>
    </row>
    <row r="140" spans="2:13" ht="15.75" customHeight="1">
      <c r="B140" s="115"/>
      <c r="C140" s="115"/>
      <c r="D140" s="115"/>
      <c r="E140" s="115"/>
      <c r="F140" s="115"/>
      <c r="G140" s="115"/>
      <c r="H140" s="115"/>
      <c r="I140" s="115"/>
      <c r="J140" s="115"/>
      <c r="K140" s="115"/>
      <c r="L140" s="115"/>
      <c r="M140" s="115"/>
    </row>
    <row r="141" spans="2:13" ht="15.75" customHeight="1">
      <c r="B141" s="115"/>
      <c r="C141" s="115"/>
      <c r="D141" s="115"/>
      <c r="E141" s="115"/>
      <c r="F141" s="115"/>
      <c r="G141" s="115"/>
      <c r="H141" s="115"/>
      <c r="I141" s="115"/>
      <c r="J141" s="115"/>
      <c r="K141" s="115"/>
      <c r="L141" s="115"/>
      <c r="M141" s="115"/>
    </row>
    <row r="142" spans="2:13" ht="15.75" customHeight="1">
      <c r="B142" s="115"/>
      <c r="C142" s="115"/>
      <c r="D142" s="115"/>
      <c r="E142" s="115"/>
      <c r="F142" s="115"/>
      <c r="G142" s="115"/>
      <c r="H142" s="115"/>
      <c r="I142" s="115"/>
      <c r="J142" s="115"/>
      <c r="K142" s="115"/>
      <c r="L142" s="115"/>
      <c r="M142" s="115"/>
    </row>
    <row r="143" spans="2:13" ht="15.75" customHeight="1">
      <c r="B143" s="115"/>
      <c r="C143" s="115"/>
      <c r="D143" s="115"/>
      <c r="E143" s="115"/>
      <c r="F143" s="115"/>
      <c r="G143" s="115"/>
      <c r="H143" s="115"/>
      <c r="I143" s="115"/>
      <c r="J143" s="115"/>
      <c r="K143" s="115"/>
      <c r="L143" s="115"/>
      <c r="M143" s="115"/>
    </row>
    <row r="144" spans="2:13" ht="15.75" customHeight="1">
      <c r="B144" s="115"/>
      <c r="C144" s="115"/>
      <c r="D144" s="115"/>
      <c r="E144" s="115"/>
      <c r="F144" s="115"/>
      <c r="G144" s="115"/>
      <c r="H144" s="115"/>
      <c r="I144" s="115"/>
      <c r="J144" s="115"/>
      <c r="K144" s="115"/>
      <c r="L144" s="115"/>
      <c r="M144" s="115"/>
    </row>
    <row r="145" spans="2:13" ht="15.75" customHeight="1">
      <c r="B145" s="115"/>
      <c r="C145" s="115"/>
      <c r="D145" s="115"/>
      <c r="E145" s="115"/>
      <c r="F145" s="115"/>
      <c r="G145" s="115"/>
      <c r="H145" s="115"/>
      <c r="I145" s="115"/>
      <c r="J145" s="115"/>
      <c r="K145" s="115"/>
      <c r="L145" s="115"/>
      <c r="M145" s="115"/>
    </row>
    <row r="146" spans="2:13" ht="15.75" customHeight="1">
      <c r="B146" s="115"/>
      <c r="C146" s="115"/>
      <c r="D146" s="115"/>
      <c r="E146" s="115"/>
      <c r="F146" s="115"/>
      <c r="G146" s="115"/>
      <c r="H146" s="115"/>
      <c r="I146" s="115"/>
      <c r="J146" s="115"/>
      <c r="K146" s="115"/>
      <c r="L146" s="115"/>
      <c r="M146" s="115"/>
    </row>
    <row r="147" spans="2:13" ht="15.75" customHeight="1">
      <c r="B147" s="115"/>
      <c r="C147" s="115"/>
      <c r="D147" s="115"/>
      <c r="E147" s="115"/>
      <c r="F147" s="115"/>
      <c r="G147" s="115"/>
      <c r="H147" s="115"/>
      <c r="I147" s="115"/>
      <c r="J147" s="115"/>
      <c r="K147" s="115"/>
      <c r="L147" s="115"/>
      <c r="M147" s="115"/>
    </row>
    <row r="148" spans="2:13" ht="15.75" customHeight="1">
      <c r="B148" s="115"/>
      <c r="C148" s="115"/>
      <c r="D148" s="115"/>
      <c r="E148" s="115"/>
      <c r="F148" s="115"/>
      <c r="G148" s="115"/>
      <c r="H148" s="115"/>
      <c r="I148" s="115"/>
      <c r="J148" s="115"/>
      <c r="K148" s="115"/>
      <c r="L148" s="115"/>
      <c r="M148" s="115"/>
    </row>
    <row r="149" spans="2:13" ht="15.75" customHeight="1">
      <c r="B149" s="115"/>
      <c r="C149" s="115"/>
      <c r="D149" s="115"/>
      <c r="E149" s="115"/>
      <c r="F149" s="115"/>
      <c r="G149" s="115"/>
      <c r="H149" s="115"/>
      <c r="I149" s="115"/>
      <c r="J149" s="115"/>
      <c r="K149" s="115"/>
      <c r="L149" s="115"/>
      <c r="M149" s="115"/>
    </row>
    <row r="150" spans="2:13" ht="15.75" customHeight="1">
      <c r="B150" s="115"/>
      <c r="C150" s="115"/>
      <c r="D150" s="115"/>
      <c r="E150" s="115"/>
      <c r="F150" s="115"/>
      <c r="G150" s="115"/>
      <c r="H150" s="115"/>
      <c r="I150" s="115"/>
      <c r="J150" s="115"/>
      <c r="K150" s="115"/>
      <c r="L150" s="115"/>
      <c r="M150" s="115"/>
    </row>
    <row r="151" spans="2:13" ht="15.75" customHeight="1">
      <c r="B151" s="115"/>
      <c r="C151" s="115"/>
      <c r="D151" s="115"/>
      <c r="E151" s="115"/>
      <c r="F151" s="115"/>
      <c r="G151" s="115"/>
      <c r="H151" s="115"/>
      <c r="I151" s="115"/>
      <c r="J151" s="115"/>
      <c r="K151" s="115"/>
      <c r="L151" s="115"/>
      <c r="M151" s="115"/>
    </row>
    <row r="152" spans="2:13" ht="15.75" customHeight="1">
      <c r="B152" s="115"/>
      <c r="C152" s="115"/>
      <c r="D152" s="115"/>
      <c r="E152" s="115"/>
      <c r="F152" s="115"/>
      <c r="G152" s="115"/>
      <c r="H152" s="115"/>
      <c r="I152" s="115"/>
      <c r="J152" s="115"/>
      <c r="K152" s="115"/>
      <c r="L152" s="115"/>
      <c r="M152" s="115"/>
    </row>
    <row r="153" spans="2:13" ht="15.75" customHeight="1">
      <c r="B153" s="115"/>
      <c r="C153" s="115"/>
      <c r="D153" s="115"/>
      <c r="E153" s="115"/>
      <c r="F153" s="115"/>
      <c r="G153" s="115"/>
      <c r="H153" s="115"/>
      <c r="I153" s="115"/>
      <c r="J153" s="115"/>
      <c r="K153" s="115"/>
      <c r="L153" s="115"/>
      <c r="M153" s="115"/>
    </row>
    <row r="154" spans="2:13" ht="15.75" customHeight="1">
      <c r="B154" s="115"/>
      <c r="C154" s="115"/>
      <c r="D154" s="115"/>
      <c r="E154" s="115"/>
      <c r="F154" s="115"/>
      <c r="G154" s="115"/>
      <c r="H154" s="115"/>
      <c r="I154" s="115"/>
      <c r="J154" s="115"/>
      <c r="K154" s="115"/>
      <c r="L154" s="115"/>
      <c r="M154" s="115"/>
    </row>
    <row r="155" spans="2:13" ht="15.75" customHeight="1">
      <c r="B155" s="115"/>
      <c r="C155" s="115"/>
      <c r="D155" s="115"/>
      <c r="E155" s="115"/>
      <c r="F155" s="115"/>
      <c r="G155" s="115"/>
      <c r="H155" s="115"/>
      <c r="I155" s="115"/>
      <c r="J155" s="115"/>
      <c r="K155" s="115"/>
      <c r="L155" s="115"/>
      <c r="M155" s="115"/>
    </row>
    <row r="156" spans="2:13" ht="15.75" customHeight="1">
      <c r="B156" s="115"/>
      <c r="C156" s="115"/>
      <c r="D156" s="115"/>
      <c r="E156" s="115"/>
      <c r="F156" s="115"/>
      <c r="G156" s="115"/>
      <c r="H156" s="115"/>
      <c r="I156" s="115"/>
      <c r="J156" s="115"/>
      <c r="K156" s="115"/>
      <c r="L156" s="115"/>
      <c r="M156" s="115"/>
    </row>
    <row r="157" spans="2:13" ht="15.75" customHeight="1">
      <c r="B157" s="115"/>
      <c r="C157" s="115"/>
      <c r="D157" s="115"/>
      <c r="E157" s="115"/>
      <c r="F157" s="115"/>
      <c r="G157" s="115"/>
      <c r="H157" s="115"/>
      <c r="I157" s="115"/>
      <c r="J157" s="115"/>
      <c r="K157" s="115"/>
      <c r="L157" s="115"/>
      <c r="M157" s="115"/>
    </row>
    <row r="158" spans="2:13" ht="15.75" customHeight="1">
      <c r="B158" s="115"/>
      <c r="C158" s="115"/>
      <c r="D158" s="115"/>
      <c r="E158" s="115"/>
      <c r="F158" s="115"/>
      <c r="G158" s="115"/>
      <c r="H158" s="115"/>
      <c r="I158" s="115"/>
      <c r="J158" s="115"/>
      <c r="K158" s="115"/>
      <c r="L158" s="115"/>
      <c r="M158" s="115"/>
    </row>
    <row r="159" spans="2:13" ht="15.75" customHeight="1">
      <c r="B159" s="115"/>
      <c r="C159" s="115"/>
      <c r="D159" s="115"/>
      <c r="E159" s="115"/>
      <c r="F159" s="115"/>
      <c r="G159" s="115"/>
      <c r="H159" s="115"/>
      <c r="I159" s="115"/>
      <c r="J159" s="115"/>
      <c r="K159" s="115"/>
      <c r="L159" s="115"/>
      <c r="M159" s="115"/>
    </row>
    <row r="160" spans="2:13" ht="15.75" customHeight="1">
      <c r="B160" s="115"/>
      <c r="C160" s="115"/>
      <c r="D160" s="115"/>
      <c r="E160" s="115"/>
      <c r="F160" s="115"/>
      <c r="G160" s="115"/>
      <c r="H160" s="115"/>
      <c r="I160" s="115"/>
      <c r="J160" s="115"/>
      <c r="K160" s="115"/>
      <c r="L160" s="115"/>
      <c r="M160" s="115"/>
    </row>
    <row r="161" spans="2:13" ht="15.75" customHeight="1">
      <c r="B161" s="115"/>
      <c r="C161" s="115"/>
      <c r="D161" s="115"/>
      <c r="E161" s="115"/>
      <c r="F161" s="115"/>
      <c r="G161" s="115"/>
      <c r="H161" s="115"/>
      <c r="I161" s="115"/>
      <c r="J161" s="115"/>
      <c r="K161" s="115"/>
      <c r="L161" s="115"/>
      <c r="M161" s="115"/>
    </row>
    <row r="162" spans="2:13" ht="15.75" customHeight="1">
      <c r="B162" s="115"/>
      <c r="C162" s="115"/>
      <c r="D162" s="115"/>
      <c r="E162" s="115"/>
      <c r="F162" s="115"/>
      <c r="G162" s="115"/>
      <c r="H162" s="115"/>
      <c r="I162" s="115"/>
      <c r="J162" s="115"/>
      <c r="K162" s="115"/>
      <c r="L162" s="115"/>
      <c r="M162" s="115"/>
    </row>
    <row r="163" spans="2:13" ht="15.75" customHeight="1">
      <c r="B163" s="115"/>
      <c r="C163" s="115"/>
      <c r="D163" s="115"/>
      <c r="E163" s="115"/>
      <c r="F163" s="115"/>
      <c r="G163" s="115"/>
      <c r="H163" s="115"/>
      <c r="I163" s="115"/>
      <c r="J163" s="115"/>
      <c r="K163" s="115"/>
      <c r="L163" s="115"/>
      <c r="M163" s="115"/>
    </row>
    <row r="164" spans="2:13" ht="15.75" customHeight="1">
      <c r="B164" s="115"/>
      <c r="C164" s="115"/>
      <c r="D164" s="115"/>
      <c r="E164" s="115"/>
      <c r="F164" s="115"/>
      <c r="G164" s="115"/>
      <c r="H164" s="115"/>
      <c r="I164" s="115"/>
      <c r="J164" s="115"/>
      <c r="K164" s="115"/>
      <c r="L164" s="115"/>
      <c r="M164" s="115"/>
    </row>
    <row r="165" spans="2:13" ht="15.75" customHeight="1">
      <c r="B165" s="115"/>
      <c r="C165" s="115"/>
      <c r="D165" s="115"/>
      <c r="E165" s="115"/>
      <c r="F165" s="115"/>
      <c r="G165" s="115"/>
      <c r="H165" s="115"/>
      <c r="I165" s="115"/>
      <c r="J165" s="115"/>
      <c r="K165" s="115"/>
      <c r="L165" s="115"/>
      <c r="M165" s="115"/>
    </row>
    <row r="166" spans="2:13" ht="15.75" customHeight="1">
      <c r="B166" s="115"/>
      <c r="C166" s="115"/>
      <c r="D166" s="115"/>
      <c r="E166" s="115"/>
      <c r="F166" s="115"/>
      <c r="G166" s="115"/>
      <c r="H166" s="115"/>
      <c r="I166" s="115"/>
      <c r="J166" s="115"/>
      <c r="K166" s="115"/>
      <c r="L166" s="115"/>
      <c r="M166" s="115"/>
    </row>
    <row r="167" spans="2:13" ht="15.75" customHeight="1">
      <c r="B167" s="115"/>
      <c r="C167" s="115"/>
      <c r="D167" s="115"/>
      <c r="E167" s="115"/>
      <c r="F167" s="115"/>
      <c r="G167" s="115"/>
      <c r="H167" s="115"/>
      <c r="I167" s="115"/>
      <c r="J167" s="115"/>
      <c r="K167" s="115"/>
      <c r="L167" s="115"/>
      <c r="M167" s="115"/>
    </row>
    <row r="168" spans="2:13" ht="15.75" customHeight="1">
      <c r="B168" s="115"/>
      <c r="C168" s="115"/>
      <c r="D168" s="115"/>
      <c r="E168" s="115"/>
      <c r="F168" s="115"/>
      <c r="G168" s="115"/>
      <c r="H168" s="115"/>
      <c r="I168" s="115"/>
      <c r="J168" s="115"/>
      <c r="K168" s="115"/>
      <c r="L168" s="115"/>
      <c r="M168" s="115"/>
    </row>
    <row r="169" spans="2:13" ht="15.75" customHeight="1">
      <c r="B169" s="115"/>
      <c r="C169" s="115"/>
      <c r="D169" s="115"/>
      <c r="E169" s="115"/>
      <c r="F169" s="115"/>
      <c r="G169" s="115"/>
      <c r="H169" s="115"/>
      <c r="I169" s="115"/>
      <c r="J169" s="115"/>
      <c r="K169" s="115"/>
      <c r="L169" s="115"/>
      <c r="M169" s="115"/>
    </row>
    <row r="170" spans="2:13" ht="15.75" customHeight="1">
      <c r="B170" s="115"/>
      <c r="C170" s="115"/>
      <c r="D170" s="115"/>
      <c r="E170" s="115"/>
      <c r="F170" s="115"/>
      <c r="G170" s="115"/>
      <c r="H170" s="115"/>
      <c r="I170" s="115"/>
      <c r="J170" s="115"/>
      <c r="K170" s="115"/>
      <c r="L170" s="115"/>
      <c r="M170" s="115"/>
    </row>
    <row r="171" spans="2:13" ht="15.75" customHeight="1">
      <c r="B171" s="115"/>
      <c r="C171" s="115"/>
      <c r="D171" s="115"/>
      <c r="E171" s="115"/>
      <c r="F171" s="115"/>
      <c r="G171" s="115"/>
      <c r="H171" s="115"/>
      <c r="I171" s="115"/>
      <c r="J171" s="115"/>
      <c r="K171" s="115"/>
      <c r="L171" s="115"/>
      <c r="M171" s="115"/>
    </row>
    <row r="172" spans="2:13" ht="15.75" customHeight="1">
      <c r="B172" s="115"/>
      <c r="C172" s="115"/>
      <c r="D172" s="115"/>
      <c r="E172" s="115"/>
      <c r="F172" s="115"/>
      <c r="G172" s="115"/>
      <c r="H172" s="115"/>
      <c r="I172" s="115"/>
      <c r="J172" s="115"/>
      <c r="K172" s="115"/>
      <c r="L172" s="115"/>
      <c r="M172" s="115"/>
    </row>
    <row r="173" spans="2:13" ht="15.75" customHeight="1">
      <c r="B173" s="115"/>
      <c r="C173" s="115"/>
      <c r="D173" s="115"/>
      <c r="E173" s="115"/>
      <c r="F173" s="115"/>
      <c r="G173" s="115"/>
      <c r="H173" s="115"/>
      <c r="I173" s="115"/>
      <c r="J173" s="115"/>
      <c r="K173" s="115"/>
      <c r="L173" s="115"/>
      <c r="M173" s="115"/>
    </row>
    <row r="174" spans="2:13" ht="15.75" customHeight="1">
      <c r="B174" s="115"/>
      <c r="C174" s="115"/>
      <c r="D174" s="115"/>
      <c r="E174" s="115"/>
      <c r="F174" s="115"/>
      <c r="G174" s="115"/>
      <c r="H174" s="115"/>
      <c r="I174" s="115"/>
      <c r="J174" s="115"/>
      <c r="K174" s="115"/>
      <c r="L174" s="115"/>
      <c r="M174" s="115"/>
    </row>
    <row r="175" spans="2:13" ht="15.75" customHeight="1">
      <c r="B175" s="115"/>
      <c r="C175" s="115"/>
      <c r="D175" s="115"/>
      <c r="E175" s="115"/>
      <c r="F175" s="115"/>
      <c r="G175" s="115"/>
      <c r="H175" s="115"/>
      <c r="I175" s="115"/>
      <c r="J175" s="115"/>
      <c r="K175" s="115"/>
      <c r="L175" s="115"/>
      <c r="M175" s="115"/>
    </row>
    <row r="176" spans="2:13" ht="15.75" customHeight="1">
      <c r="B176" s="115"/>
      <c r="C176" s="115"/>
      <c r="D176" s="115"/>
      <c r="E176" s="115"/>
      <c r="F176" s="115"/>
      <c r="G176" s="115"/>
      <c r="H176" s="115"/>
      <c r="I176" s="115"/>
      <c r="J176" s="115"/>
      <c r="K176" s="115"/>
      <c r="L176" s="115"/>
      <c r="M176" s="115"/>
    </row>
    <row r="177" spans="2:13" ht="15.75" customHeight="1">
      <c r="B177" s="115"/>
      <c r="C177" s="115"/>
      <c r="D177" s="115"/>
      <c r="E177" s="115"/>
      <c r="F177" s="115"/>
      <c r="G177" s="115"/>
      <c r="H177" s="115"/>
      <c r="I177" s="115"/>
      <c r="J177" s="115"/>
      <c r="K177" s="115"/>
      <c r="L177" s="115"/>
      <c r="M177" s="115"/>
    </row>
    <row r="178" spans="2:13" ht="15.75" customHeight="1">
      <c r="B178" s="115"/>
      <c r="C178" s="115"/>
      <c r="D178" s="115"/>
      <c r="E178" s="115"/>
      <c r="F178" s="115"/>
      <c r="G178" s="115"/>
      <c r="H178" s="115"/>
      <c r="I178" s="115"/>
      <c r="J178" s="115"/>
      <c r="K178" s="115"/>
      <c r="L178" s="115"/>
      <c r="M178" s="115"/>
    </row>
    <row r="179" spans="2:13" ht="15.75" customHeight="1">
      <c r="B179" s="115"/>
      <c r="C179" s="115"/>
      <c r="D179" s="115"/>
      <c r="E179" s="115"/>
      <c r="F179" s="115"/>
      <c r="G179" s="115"/>
      <c r="H179" s="115"/>
      <c r="I179" s="115"/>
      <c r="J179" s="115"/>
      <c r="K179" s="115"/>
      <c r="L179" s="115"/>
      <c r="M179" s="115"/>
    </row>
    <row r="180" spans="2:13" ht="15.75" customHeight="1">
      <c r="B180" s="115"/>
      <c r="C180" s="115"/>
      <c r="D180" s="115"/>
      <c r="E180" s="115"/>
      <c r="F180" s="115"/>
      <c r="G180" s="115"/>
      <c r="H180" s="115"/>
      <c r="I180" s="115"/>
      <c r="J180" s="115"/>
      <c r="K180" s="115"/>
      <c r="L180" s="115"/>
      <c r="M180" s="115"/>
    </row>
    <row r="181" spans="2:13" ht="15.75" customHeight="1">
      <c r="B181" s="115"/>
      <c r="C181" s="115"/>
      <c r="D181" s="115"/>
      <c r="E181" s="115"/>
      <c r="F181" s="115"/>
      <c r="G181" s="115"/>
      <c r="H181" s="115"/>
      <c r="I181" s="115"/>
      <c r="J181" s="115"/>
      <c r="K181" s="115"/>
      <c r="L181" s="115"/>
      <c r="M181" s="115"/>
    </row>
    <row r="182" spans="2:13" ht="15.75" customHeight="1">
      <c r="B182" s="115"/>
      <c r="C182" s="115"/>
      <c r="D182" s="115"/>
      <c r="E182" s="115"/>
      <c r="F182" s="115"/>
      <c r="G182" s="115"/>
      <c r="H182" s="115"/>
      <c r="I182" s="115"/>
      <c r="J182" s="115"/>
      <c r="K182" s="115"/>
      <c r="L182" s="115"/>
      <c r="M182" s="115"/>
    </row>
    <row r="183" spans="2:13" ht="15.75" customHeight="1">
      <c r="B183" s="115"/>
      <c r="C183" s="115"/>
      <c r="D183" s="115"/>
      <c r="E183" s="115"/>
      <c r="F183" s="115"/>
      <c r="G183" s="115"/>
      <c r="H183" s="115"/>
      <c r="I183" s="115"/>
      <c r="J183" s="115"/>
      <c r="K183" s="115"/>
      <c r="L183" s="115"/>
      <c r="M183" s="115"/>
    </row>
    <row r="184" spans="2:13" ht="15.75" customHeight="1">
      <c r="B184" s="115"/>
      <c r="C184" s="115"/>
      <c r="D184" s="115"/>
      <c r="E184" s="115"/>
      <c r="F184" s="115"/>
      <c r="G184" s="115"/>
      <c r="H184" s="115"/>
      <c r="I184" s="115"/>
      <c r="J184" s="115"/>
      <c r="K184" s="115"/>
      <c r="L184" s="115"/>
      <c r="M184" s="115"/>
    </row>
    <row r="185" spans="2:13" ht="15.75" customHeight="1">
      <c r="B185" s="115"/>
      <c r="C185" s="115"/>
      <c r="D185" s="115"/>
      <c r="E185" s="115"/>
      <c r="F185" s="115"/>
      <c r="G185" s="115"/>
      <c r="H185" s="115"/>
      <c r="I185" s="115"/>
      <c r="J185" s="115"/>
      <c r="K185" s="115"/>
      <c r="L185" s="115"/>
      <c r="M185" s="115"/>
    </row>
    <row r="186" spans="2:13" ht="15.75" customHeight="1">
      <c r="B186" s="115"/>
      <c r="C186" s="115"/>
      <c r="D186" s="115"/>
      <c r="E186" s="115"/>
      <c r="F186" s="115"/>
      <c r="G186" s="115"/>
      <c r="H186" s="115"/>
      <c r="I186" s="115"/>
      <c r="J186" s="115"/>
      <c r="K186" s="115"/>
      <c r="L186" s="115"/>
      <c r="M186" s="115"/>
    </row>
    <row r="187" spans="2:13" ht="15.75" customHeight="1">
      <c r="B187" s="115"/>
      <c r="C187" s="115"/>
      <c r="D187" s="115"/>
      <c r="E187" s="115"/>
      <c r="F187" s="115"/>
      <c r="G187" s="115"/>
      <c r="H187" s="115"/>
      <c r="I187" s="115"/>
      <c r="J187" s="115"/>
      <c r="K187" s="115"/>
      <c r="L187" s="115"/>
      <c r="M187" s="115"/>
    </row>
    <row r="188" spans="2:13" ht="15.75" customHeight="1">
      <c r="B188" s="115"/>
      <c r="C188" s="115"/>
      <c r="D188" s="115"/>
      <c r="E188" s="115"/>
      <c r="F188" s="115"/>
      <c r="G188" s="115"/>
      <c r="H188" s="115"/>
      <c r="I188" s="115"/>
      <c r="J188" s="115"/>
      <c r="K188" s="115"/>
      <c r="L188" s="115"/>
      <c r="M188" s="115"/>
    </row>
    <row r="189" spans="2:13" ht="15.75" customHeight="1">
      <c r="B189" s="115"/>
      <c r="C189" s="115"/>
      <c r="D189" s="115"/>
      <c r="E189" s="115"/>
      <c r="F189" s="115"/>
      <c r="G189" s="115"/>
      <c r="H189" s="115"/>
      <c r="I189" s="115"/>
      <c r="J189" s="115"/>
      <c r="K189" s="115"/>
      <c r="L189" s="115"/>
      <c r="M189" s="115"/>
    </row>
    <row r="190" spans="2:13" ht="15.75" customHeight="1">
      <c r="B190" s="115"/>
      <c r="C190" s="115"/>
      <c r="D190" s="115"/>
      <c r="E190" s="115"/>
      <c r="F190" s="115"/>
      <c r="G190" s="115"/>
      <c r="H190" s="115"/>
      <c r="I190" s="115"/>
      <c r="J190" s="115"/>
      <c r="K190" s="115"/>
      <c r="L190" s="115"/>
      <c r="M190" s="115"/>
    </row>
    <row r="191" spans="2:13" ht="15.75" customHeight="1">
      <c r="B191" s="115"/>
      <c r="C191" s="115"/>
      <c r="D191" s="115"/>
      <c r="E191" s="115"/>
      <c r="F191" s="115"/>
      <c r="G191" s="115"/>
      <c r="H191" s="115"/>
      <c r="I191" s="115"/>
      <c r="J191" s="115"/>
      <c r="K191" s="115"/>
      <c r="L191" s="115"/>
      <c r="M191" s="115"/>
    </row>
    <row r="192" spans="2:13" ht="15.75" customHeight="1">
      <c r="B192" s="115"/>
      <c r="C192" s="115"/>
      <c r="D192" s="115"/>
      <c r="E192" s="115"/>
      <c r="F192" s="115"/>
      <c r="G192" s="115"/>
      <c r="H192" s="115"/>
      <c r="I192" s="115"/>
      <c r="J192" s="115"/>
      <c r="K192" s="115"/>
      <c r="L192" s="115"/>
      <c r="M192" s="115"/>
    </row>
    <row r="193" spans="2:13" ht="15.75" customHeight="1">
      <c r="B193" s="115"/>
      <c r="C193" s="115"/>
      <c r="D193" s="115"/>
      <c r="E193" s="115"/>
      <c r="F193" s="115"/>
      <c r="G193" s="115"/>
      <c r="H193" s="115"/>
      <c r="I193" s="115"/>
      <c r="J193" s="115"/>
      <c r="K193" s="115"/>
      <c r="L193" s="115"/>
      <c r="M193" s="115"/>
    </row>
    <row r="194" spans="2:13" ht="15.75" customHeight="1">
      <c r="B194" s="115"/>
      <c r="C194" s="115"/>
      <c r="D194" s="115"/>
      <c r="E194" s="115"/>
      <c r="F194" s="115"/>
      <c r="G194" s="115"/>
      <c r="H194" s="115"/>
      <c r="I194" s="115"/>
      <c r="J194" s="115"/>
      <c r="K194" s="115"/>
      <c r="L194" s="115"/>
      <c r="M194" s="115"/>
    </row>
    <row r="195" spans="2:13" ht="15.75" customHeight="1">
      <c r="B195" s="115"/>
      <c r="C195" s="115"/>
      <c r="D195" s="115"/>
      <c r="E195" s="115"/>
      <c r="F195" s="115"/>
      <c r="G195" s="115"/>
      <c r="H195" s="115"/>
      <c r="I195" s="115"/>
      <c r="J195" s="115"/>
      <c r="K195" s="115"/>
      <c r="L195" s="115"/>
      <c r="M195" s="115"/>
    </row>
    <row r="196" spans="2:13" ht="15.75" customHeight="1">
      <c r="B196" s="115"/>
      <c r="C196" s="115"/>
      <c r="D196" s="115"/>
      <c r="E196" s="115"/>
      <c r="F196" s="115"/>
      <c r="G196" s="115"/>
      <c r="H196" s="115"/>
      <c r="I196" s="115"/>
      <c r="J196" s="115"/>
      <c r="K196" s="115"/>
      <c r="L196" s="115"/>
      <c r="M196" s="115"/>
    </row>
    <row r="197" spans="2:13" ht="15.75" customHeight="1">
      <c r="B197" s="115"/>
      <c r="C197" s="115"/>
      <c r="D197" s="115"/>
      <c r="E197" s="115"/>
      <c r="F197" s="115"/>
      <c r="G197" s="115"/>
      <c r="H197" s="115"/>
      <c r="I197" s="115"/>
      <c r="J197" s="115"/>
      <c r="K197" s="115"/>
      <c r="L197" s="115"/>
      <c r="M197" s="115"/>
    </row>
    <row r="198" spans="2:13" ht="15.75" customHeight="1">
      <c r="B198" s="115"/>
      <c r="C198" s="115"/>
      <c r="D198" s="115"/>
      <c r="E198" s="115"/>
      <c r="F198" s="115"/>
      <c r="G198" s="115"/>
      <c r="H198" s="115"/>
      <c r="I198" s="115"/>
      <c r="J198" s="115"/>
      <c r="K198" s="115"/>
      <c r="L198" s="115"/>
      <c r="M198" s="115"/>
    </row>
    <row r="199" spans="2:13" ht="15.75" customHeight="1">
      <c r="B199" s="115"/>
      <c r="C199" s="115"/>
      <c r="D199" s="115"/>
      <c r="E199" s="115"/>
      <c r="F199" s="115"/>
      <c r="G199" s="115"/>
      <c r="H199" s="115"/>
      <c r="I199" s="115"/>
      <c r="J199" s="115"/>
      <c r="K199" s="115"/>
      <c r="L199" s="115"/>
      <c r="M199" s="115"/>
    </row>
    <row r="200" spans="2:13" ht="15.75" customHeight="1">
      <c r="B200" s="115"/>
      <c r="C200" s="115"/>
      <c r="D200" s="115"/>
      <c r="E200" s="115"/>
      <c r="F200" s="115"/>
      <c r="G200" s="115"/>
      <c r="H200" s="115"/>
      <c r="I200" s="115"/>
      <c r="J200" s="115"/>
      <c r="K200" s="115"/>
      <c r="L200" s="115"/>
      <c r="M200" s="115"/>
    </row>
    <row r="201" spans="2:13" ht="15.75" customHeight="1">
      <c r="B201" s="115"/>
      <c r="C201" s="115"/>
      <c r="D201" s="115"/>
      <c r="E201" s="115"/>
      <c r="F201" s="115"/>
      <c r="G201" s="115"/>
      <c r="H201" s="115"/>
      <c r="I201" s="115"/>
      <c r="J201" s="115"/>
      <c r="K201" s="115"/>
      <c r="L201" s="115"/>
      <c r="M201" s="115"/>
    </row>
    <row r="202" spans="2:13" ht="15.75" customHeight="1">
      <c r="B202" s="115"/>
      <c r="C202" s="115"/>
      <c r="D202" s="115"/>
      <c r="E202" s="115"/>
      <c r="F202" s="115"/>
      <c r="G202" s="115"/>
      <c r="H202" s="115"/>
      <c r="I202" s="115"/>
      <c r="J202" s="115"/>
      <c r="K202" s="115"/>
      <c r="L202" s="115"/>
      <c r="M202" s="115"/>
    </row>
    <row r="203" spans="2:13" ht="15.75" customHeight="1">
      <c r="B203" s="115"/>
      <c r="C203" s="115"/>
      <c r="D203" s="115"/>
      <c r="E203" s="115"/>
      <c r="F203" s="115"/>
      <c r="G203" s="115"/>
      <c r="H203" s="115"/>
      <c r="I203" s="115"/>
      <c r="J203" s="115"/>
      <c r="K203" s="115"/>
      <c r="L203" s="115"/>
      <c r="M203" s="115"/>
    </row>
    <row r="204" spans="2:13" ht="15.75" customHeight="1">
      <c r="B204" s="115"/>
      <c r="C204" s="115"/>
      <c r="D204" s="115"/>
      <c r="E204" s="115"/>
      <c r="F204" s="115"/>
      <c r="G204" s="115"/>
      <c r="H204" s="115"/>
      <c r="I204" s="115"/>
      <c r="J204" s="115"/>
      <c r="K204" s="115"/>
      <c r="L204" s="115"/>
      <c r="M204" s="115"/>
    </row>
    <row r="205" spans="2:13" ht="15.75" customHeight="1">
      <c r="B205" s="115"/>
      <c r="C205" s="115"/>
      <c r="D205" s="115"/>
      <c r="E205" s="115"/>
      <c r="F205" s="115"/>
      <c r="G205" s="115"/>
      <c r="H205" s="115"/>
      <c r="I205" s="115"/>
      <c r="J205" s="115"/>
      <c r="K205" s="115"/>
      <c r="L205" s="115"/>
      <c r="M205" s="115"/>
    </row>
    <row r="206" spans="2:13" ht="15.75" customHeight="1">
      <c r="B206" s="115"/>
      <c r="C206" s="115"/>
      <c r="D206" s="115"/>
      <c r="E206" s="115"/>
      <c r="F206" s="115"/>
      <c r="G206" s="115"/>
      <c r="H206" s="115"/>
      <c r="I206" s="115"/>
      <c r="J206" s="115"/>
      <c r="K206" s="115"/>
      <c r="L206" s="115"/>
      <c r="M206" s="115"/>
    </row>
    <row r="207" spans="2:13" ht="15.75" customHeight="1">
      <c r="B207" s="115"/>
      <c r="C207" s="115"/>
      <c r="D207" s="115"/>
      <c r="E207" s="115"/>
      <c r="F207" s="115"/>
      <c r="G207" s="115"/>
      <c r="H207" s="115"/>
      <c r="I207" s="115"/>
      <c r="J207" s="115"/>
      <c r="K207" s="115"/>
      <c r="L207" s="115"/>
      <c r="M207" s="115"/>
    </row>
    <row r="208" spans="2:13" ht="15.75" customHeight="1">
      <c r="B208" s="115"/>
      <c r="C208" s="115"/>
      <c r="D208" s="115"/>
      <c r="E208" s="115"/>
      <c r="F208" s="115"/>
      <c r="G208" s="115"/>
      <c r="H208" s="115"/>
      <c r="I208" s="115"/>
      <c r="J208" s="115"/>
      <c r="K208" s="115"/>
      <c r="L208" s="115"/>
      <c r="M208" s="115"/>
    </row>
    <row r="209" spans="2:13" ht="15.75" customHeight="1">
      <c r="B209" s="115"/>
      <c r="C209" s="115"/>
      <c r="D209" s="115"/>
      <c r="E209" s="115"/>
      <c r="F209" s="115"/>
      <c r="G209" s="115"/>
      <c r="H209" s="115"/>
      <c r="I209" s="115"/>
      <c r="J209" s="115"/>
      <c r="K209" s="115"/>
      <c r="L209" s="115"/>
      <c r="M209" s="115"/>
    </row>
    <row r="210" spans="2:13" ht="15.75" customHeight="1">
      <c r="B210" s="115"/>
      <c r="C210" s="115"/>
      <c r="D210" s="115"/>
      <c r="E210" s="115"/>
      <c r="F210" s="115"/>
      <c r="G210" s="115"/>
      <c r="H210" s="115"/>
      <c r="I210" s="115"/>
      <c r="J210" s="115"/>
      <c r="K210" s="115"/>
      <c r="L210" s="115"/>
      <c r="M210" s="115"/>
    </row>
    <row r="211" spans="2:13" ht="15.75" customHeight="1">
      <c r="B211" s="115"/>
      <c r="C211" s="115"/>
      <c r="D211" s="115"/>
      <c r="E211" s="115"/>
      <c r="F211" s="115"/>
      <c r="G211" s="115"/>
      <c r="H211" s="115"/>
      <c r="I211" s="115"/>
      <c r="J211" s="115"/>
      <c r="K211" s="115"/>
      <c r="L211" s="115"/>
      <c r="M211" s="115"/>
    </row>
    <row r="212" spans="2:13" ht="15.75" customHeight="1">
      <c r="B212" s="115"/>
      <c r="C212" s="115"/>
      <c r="D212" s="115"/>
      <c r="E212" s="115"/>
      <c r="F212" s="115"/>
      <c r="G212" s="115"/>
      <c r="H212" s="115"/>
      <c r="I212" s="115"/>
      <c r="J212" s="115"/>
      <c r="K212" s="115"/>
      <c r="L212" s="115"/>
      <c r="M212" s="115"/>
    </row>
    <row r="213" spans="2:13" ht="15.75" customHeight="1">
      <c r="B213" s="115"/>
      <c r="C213" s="115"/>
      <c r="D213" s="115"/>
      <c r="E213" s="115"/>
      <c r="F213" s="115"/>
      <c r="G213" s="115"/>
      <c r="H213" s="115"/>
      <c r="I213" s="115"/>
      <c r="J213" s="115"/>
      <c r="K213" s="115"/>
      <c r="L213" s="115"/>
      <c r="M213" s="115"/>
    </row>
    <row r="214" spans="2:13" ht="15.75" customHeight="1">
      <c r="B214" s="115"/>
      <c r="C214" s="115"/>
      <c r="D214" s="115"/>
      <c r="E214" s="115"/>
      <c r="F214" s="115"/>
      <c r="G214" s="115"/>
      <c r="H214" s="115"/>
      <c r="I214" s="115"/>
      <c r="J214" s="115"/>
      <c r="K214" s="115"/>
      <c r="L214" s="115"/>
      <c r="M214" s="115"/>
    </row>
    <row r="215" spans="2:13" ht="15.75" customHeight="1">
      <c r="B215" s="115"/>
      <c r="C215" s="115"/>
      <c r="D215" s="115"/>
      <c r="E215" s="115"/>
      <c r="F215" s="115"/>
      <c r="G215" s="115"/>
      <c r="H215" s="115"/>
      <c r="I215" s="115"/>
      <c r="J215" s="115"/>
      <c r="K215" s="115"/>
      <c r="L215" s="115"/>
      <c r="M215" s="115"/>
    </row>
    <row r="216" spans="2:13" ht="15.75" customHeight="1">
      <c r="B216" s="115"/>
      <c r="C216" s="115"/>
      <c r="D216" s="115"/>
      <c r="E216" s="115"/>
      <c r="F216" s="115"/>
      <c r="G216" s="115"/>
      <c r="H216" s="115"/>
      <c r="I216" s="115"/>
      <c r="J216" s="115"/>
      <c r="K216" s="115"/>
      <c r="L216" s="115"/>
      <c r="M216" s="115"/>
    </row>
    <row r="217" spans="2:13" ht="15.75" customHeight="1">
      <c r="B217" s="115"/>
      <c r="C217" s="115"/>
      <c r="D217" s="115"/>
      <c r="E217" s="115"/>
      <c r="F217" s="115"/>
      <c r="G217" s="115"/>
      <c r="H217" s="115"/>
      <c r="I217" s="115"/>
      <c r="J217" s="115"/>
      <c r="K217" s="115"/>
      <c r="L217" s="115"/>
      <c r="M217" s="115"/>
    </row>
    <row r="218" spans="2:13" ht="15.75" customHeight="1">
      <c r="B218" s="115"/>
      <c r="C218" s="115"/>
      <c r="D218" s="115"/>
      <c r="E218" s="115"/>
      <c r="F218" s="115"/>
      <c r="G218" s="115"/>
      <c r="H218" s="115"/>
      <c r="I218" s="115"/>
      <c r="J218" s="115"/>
      <c r="K218" s="115"/>
      <c r="L218" s="115"/>
      <c r="M218" s="115"/>
    </row>
    <row r="219" spans="2:13" ht="15.75" customHeight="1">
      <c r="B219" s="115"/>
      <c r="C219" s="115"/>
      <c r="D219" s="115"/>
      <c r="E219" s="115"/>
      <c r="F219" s="115"/>
      <c r="G219" s="115"/>
      <c r="H219" s="115"/>
      <c r="I219" s="115"/>
      <c r="J219" s="115"/>
      <c r="K219" s="115"/>
      <c r="L219" s="115"/>
      <c r="M219" s="115"/>
    </row>
    <row r="220" spans="2:13" ht="15.75" customHeight="1">
      <c r="B220" s="115"/>
      <c r="C220" s="115"/>
      <c r="D220" s="115"/>
      <c r="E220" s="115"/>
      <c r="F220" s="115"/>
      <c r="G220" s="115"/>
      <c r="H220" s="115"/>
      <c r="I220" s="115"/>
      <c r="J220" s="115"/>
      <c r="K220" s="115"/>
      <c r="L220" s="115"/>
      <c r="M220" s="115"/>
    </row>
    <row r="221" spans="2:13" ht="15.75" customHeight="1">
      <c r="B221" s="115"/>
      <c r="C221" s="115"/>
      <c r="D221" s="115"/>
      <c r="E221" s="115"/>
      <c r="F221" s="115"/>
      <c r="G221" s="115"/>
      <c r="H221" s="115"/>
      <c r="I221" s="115"/>
      <c r="J221" s="115"/>
      <c r="K221" s="115"/>
      <c r="L221" s="115"/>
      <c r="M221" s="115"/>
    </row>
    <row r="222" spans="2:13" ht="15.75" customHeight="1">
      <c r="B222" s="115"/>
      <c r="C222" s="115"/>
      <c r="D222" s="115"/>
      <c r="E222" s="115"/>
      <c r="F222" s="115"/>
      <c r="G222" s="115"/>
      <c r="H222" s="115"/>
      <c r="I222" s="115"/>
      <c r="J222" s="115"/>
      <c r="K222" s="115"/>
      <c r="L222" s="115"/>
      <c r="M222" s="115"/>
    </row>
    <row r="223" spans="2:13" ht="15.75" customHeight="1">
      <c r="B223" s="115"/>
      <c r="C223" s="115"/>
      <c r="D223" s="115"/>
      <c r="E223" s="115"/>
      <c r="F223" s="115"/>
      <c r="G223" s="115"/>
      <c r="H223" s="115"/>
      <c r="I223" s="115"/>
      <c r="J223" s="115"/>
      <c r="K223" s="115"/>
      <c r="L223" s="115"/>
      <c r="M223" s="115"/>
    </row>
    <row r="224" spans="2:13" ht="15.75" customHeight="1">
      <c r="B224" s="115"/>
      <c r="C224" s="115"/>
      <c r="D224" s="115"/>
      <c r="E224" s="115"/>
      <c r="F224" s="115"/>
      <c r="G224" s="115"/>
      <c r="H224" s="115"/>
      <c r="I224" s="115"/>
      <c r="J224" s="115"/>
      <c r="K224" s="115"/>
      <c r="L224" s="115"/>
      <c r="M224" s="115"/>
    </row>
    <row r="225" spans="2:13" ht="15.75" customHeight="1">
      <c r="B225" s="115"/>
      <c r="C225" s="115"/>
      <c r="D225" s="115"/>
      <c r="E225" s="115"/>
      <c r="F225" s="115"/>
      <c r="G225" s="115"/>
      <c r="H225" s="115"/>
      <c r="I225" s="115"/>
      <c r="J225" s="115"/>
      <c r="K225" s="115"/>
      <c r="L225" s="115"/>
      <c r="M225" s="115"/>
    </row>
    <row r="226" spans="2:13" ht="15.75" customHeight="1">
      <c r="B226" s="115"/>
      <c r="C226" s="115"/>
      <c r="D226" s="115"/>
      <c r="E226" s="115"/>
      <c r="F226" s="115"/>
      <c r="G226" s="115"/>
      <c r="H226" s="115"/>
      <c r="I226" s="115"/>
      <c r="J226" s="115"/>
      <c r="K226" s="115"/>
      <c r="L226" s="115"/>
      <c r="M226" s="115"/>
    </row>
    <row r="227" spans="2:13" ht="15.75" customHeight="1">
      <c r="B227" s="115"/>
      <c r="C227" s="115"/>
      <c r="D227" s="115"/>
      <c r="E227" s="115"/>
      <c r="F227" s="115"/>
      <c r="G227" s="115"/>
      <c r="H227" s="115"/>
      <c r="I227" s="115"/>
      <c r="J227" s="115"/>
      <c r="K227" s="115"/>
      <c r="L227" s="115"/>
      <c r="M227" s="115"/>
    </row>
    <row r="228" spans="2:13" ht="15.75" customHeight="1">
      <c r="B228" s="115"/>
      <c r="C228" s="115"/>
      <c r="D228" s="115"/>
      <c r="E228" s="115"/>
      <c r="F228" s="115"/>
      <c r="G228" s="115"/>
      <c r="H228" s="115"/>
      <c r="I228" s="115"/>
      <c r="J228" s="115"/>
      <c r="K228" s="115"/>
      <c r="L228" s="115"/>
      <c r="M228" s="115"/>
    </row>
    <row r="229" spans="2:13" ht="15.75" customHeight="1">
      <c r="B229" s="115"/>
      <c r="C229" s="115"/>
      <c r="D229" s="115"/>
      <c r="E229" s="115"/>
      <c r="F229" s="115"/>
      <c r="G229" s="115"/>
      <c r="H229" s="115"/>
      <c r="I229" s="115"/>
      <c r="J229" s="115"/>
      <c r="K229" s="115"/>
      <c r="L229" s="115"/>
      <c r="M229" s="115"/>
    </row>
    <row r="230" spans="2:13" ht="15.75" customHeight="1">
      <c r="B230" s="115"/>
      <c r="C230" s="115"/>
      <c r="D230" s="115"/>
      <c r="E230" s="115"/>
      <c r="F230" s="115"/>
      <c r="G230" s="115"/>
      <c r="H230" s="115"/>
      <c r="I230" s="115"/>
      <c r="J230" s="115"/>
      <c r="K230" s="115"/>
      <c r="L230" s="115"/>
      <c r="M230" s="115"/>
    </row>
    <row r="231" spans="2:13" ht="15.75" customHeight="1">
      <c r="B231" s="115"/>
      <c r="C231" s="115"/>
      <c r="D231" s="115"/>
      <c r="E231" s="115"/>
      <c r="F231" s="115"/>
      <c r="G231" s="115"/>
      <c r="H231" s="115"/>
      <c r="I231" s="115"/>
      <c r="J231" s="115"/>
      <c r="K231" s="115"/>
      <c r="L231" s="115"/>
      <c r="M231" s="115"/>
    </row>
    <row r="232" spans="2:13" ht="15.75" customHeight="1">
      <c r="B232" s="115"/>
      <c r="C232" s="115"/>
      <c r="D232" s="115"/>
      <c r="E232" s="115"/>
      <c r="F232" s="115"/>
      <c r="G232" s="115"/>
      <c r="H232" s="115"/>
      <c r="I232" s="115"/>
      <c r="J232" s="115"/>
      <c r="K232" s="115"/>
      <c r="L232" s="115"/>
      <c r="M232" s="115"/>
    </row>
    <row r="233" spans="2:13" ht="15.75" customHeight="1">
      <c r="B233" s="115"/>
      <c r="C233" s="115"/>
      <c r="D233" s="115"/>
      <c r="E233" s="115"/>
      <c r="F233" s="115"/>
      <c r="G233" s="115"/>
      <c r="H233" s="115"/>
      <c r="I233" s="115"/>
      <c r="J233" s="115"/>
      <c r="K233" s="115"/>
      <c r="L233" s="115"/>
      <c r="M233" s="115"/>
    </row>
    <row r="234" spans="2:13" ht="15.75" customHeight="1">
      <c r="B234" s="115"/>
      <c r="C234" s="115"/>
      <c r="D234" s="115"/>
      <c r="E234" s="115"/>
      <c r="F234" s="115"/>
      <c r="G234" s="115"/>
      <c r="H234" s="115"/>
      <c r="I234" s="115"/>
      <c r="J234" s="115"/>
      <c r="K234" s="115"/>
      <c r="L234" s="115"/>
      <c r="M234" s="115"/>
    </row>
    <row r="235" spans="2:13" ht="15.75" customHeight="1">
      <c r="B235" s="115"/>
      <c r="C235" s="115"/>
      <c r="D235" s="115"/>
      <c r="E235" s="115"/>
      <c r="F235" s="115"/>
      <c r="G235" s="115"/>
      <c r="H235" s="115"/>
      <c r="I235" s="115"/>
      <c r="J235" s="115"/>
      <c r="K235" s="115"/>
      <c r="L235" s="115"/>
      <c r="M235" s="115"/>
    </row>
    <row r="236" spans="2:13" ht="15.75" customHeight="1">
      <c r="B236" s="115"/>
      <c r="C236" s="115"/>
      <c r="D236" s="115"/>
      <c r="E236" s="115"/>
      <c r="F236" s="115"/>
      <c r="G236" s="115"/>
      <c r="H236" s="115"/>
      <c r="I236" s="115"/>
      <c r="J236" s="115"/>
      <c r="K236" s="115"/>
      <c r="L236" s="115"/>
      <c r="M236" s="115"/>
    </row>
    <row r="237" spans="2:13" ht="15.75" customHeight="1">
      <c r="B237" s="115"/>
      <c r="C237" s="115"/>
      <c r="D237" s="115"/>
      <c r="E237" s="115"/>
      <c r="F237" s="115"/>
      <c r="G237" s="115"/>
      <c r="H237" s="115"/>
      <c r="I237" s="115"/>
      <c r="J237" s="115"/>
      <c r="K237" s="115"/>
      <c r="L237" s="115"/>
      <c r="M237" s="115"/>
    </row>
    <row r="238" spans="2:13" ht="15.75" customHeight="1">
      <c r="B238" s="115"/>
      <c r="C238" s="115"/>
      <c r="D238" s="115"/>
      <c r="E238" s="115"/>
      <c r="F238" s="115"/>
      <c r="G238" s="115"/>
      <c r="H238" s="115"/>
      <c r="I238" s="115"/>
      <c r="J238" s="115"/>
      <c r="K238" s="115"/>
      <c r="L238" s="115"/>
      <c r="M238" s="115"/>
    </row>
    <row r="239" spans="2:13" ht="15.75" customHeight="1">
      <c r="B239" s="115"/>
      <c r="C239" s="115"/>
      <c r="D239" s="115"/>
      <c r="E239" s="115"/>
      <c r="F239" s="115"/>
      <c r="G239" s="115"/>
      <c r="H239" s="115"/>
      <c r="I239" s="115"/>
      <c r="J239" s="115"/>
      <c r="K239" s="115"/>
      <c r="L239" s="115"/>
      <c r="M239" s="115"/>
    </row>
    <row r="240" spans="2:13" ht="15.75" customHeight="1">
      <c r="B240" s="115"/>
      <c r="C240" s="115"/>
      <c r="D240" s="115"/>
      <c r="E240" s="115"/>
      <c r="F240" s="115"/>
      <c r="G240" s="115"/>
      <c r="H240" s="115"/>
      <c r="I240" s="115"/>
      <c r="J240" s="115"/>
      <c r="K240" s="115"/>
      <c r="L240" s="115"/>
      <c r="M240" s="115"/>
    </row>
    <row r="241" spans="2:13" ht="15.75" customHeight="1">
      <c r="B241" s="115"/>
      <c r="C241" s="115"/>
      <c r="D241" s="115"/>
      <c r="E241" s="115"/>
      <c r="F241" s="115"/>
      <c r="G241" s="115"/>
      <c r="H241" s="115"/>
      <c r="I241" s="115"/>
      <c r="J241" s="115"/>
      <c r="K241" s="115"/>
      <c r="L241" s="115"/>
      <c r="M241" s="115"/>
    </row>
    <row r="242" spans="2:13" ht="15.75" customHeight="1">
      <c r="B242" s="115"/>
      <c r="C242" s="115"/>
      <c r="D242" s="115"/>
      <c r="E242" s="115"/>
      <c r="F242" s="115"/>
      <c r="G242" s="115"/>
      <c r="H242" s="115"/>
      <c r="I242" s="115"/>
      <c r="J242" s="115"/>
      <c r="K242" s="115"/>
      <c r="L242" s="115"/>
      <c r="M242" s="115"/>
    </row>
    <row r="243" spans="2:13" ht="15.75" customHeight="1">
      <c r="B243" s="115"/>
      <c r="C243" s="115"/>
      <c r="D243" s="115"/>
      <c r="E243" s="115"/>
      <c r="F243" s="115"/>
      <c r="G243" s="115"/>
      <c r="H243" s="115"/>
      <c r="I243" s="115"/>
      <c r="J243" s="115"/>
      <c r="K243" s="115"/>
      <c r="L243" s="115"/>
      <c r="M243" s="115"/>
    </row>
    <row r="244" spans="2:13" ht="15.75" customHeight="1">
      <c r="B244" s="115"/>
      <c r="C244" s="115"/>
      <c r="D244" s="115"/>
      <c r="E244" s="115"/>
      <c r="F244" s="115"/>
      <c r="G244" s="115"/>
      <c r="H244" s="115"/>
      <c r="I244" s="115"/>
      <c r="J244" s="115"/>
      <c r="K244" s="115"/>
      <c r="L244" s="115"/>
      <c r="M244" s="115"/>
    </row>
    <row r="245" spans="2:13" ht="15.75" customHeight="1">
      <c r="B245" s="115"/>
      <c r="C245" s="115"/>
      <c r="D245" s="115"/>
      <c r="E245" s="115"/>
      <c r="F245" s="115"/>
      <c r="G245" s="115"/>
      <c r="H245" s="115"/>
      <c r="I245" s="115"/>
      <c r="J245" s="115"/>
      <c r="K245" s="115"/>
      <c r="L245" s="115"/>
      <c r="M245" s="115"/>
    </row>
    <row r="246" spans="2:13" ht="15.75" customHeight="1">
      <c r="B246" s="115"/>
      <c r="C246" s="115"/>
      <c r="D246" s="115"/>
      <c r="E246" s="115"/>
      <c r="F246" s="115"/>
      <c r="G246" s="115"/>
      <c r="H246" s="115"/>
      <c r="I246" s="115"/>
      <c r="J246" s="115"/>
      <c r="K246" s="115"/>
      <c r="L246" s="115"/>
      <c r="M246" s="115"/>
    </row>
    <row r="247" spans="2:13" ht="15.75" customHeight="1">
      <c r="B247" s="115"/>
      <c r="C247" s="115"/>
      <c r="D247" s="115"/>
      <c r="E247" s="115"/>
      <c r="F247" s="115"/>
      <c r="G247" s="115"/>
      <c r="H247" s="115"/>
      <c r="I247" s="115"/>
      <c r="J247" s="115"/>
      <c r="K247" s="115"/>
      <c r="L247" s="115"/>
      <c r="M247" s="115"/>
    </row>
    <row r="248" spans="2:13" ht="15.75" customHeight="1">
      <c r="B248" s="115"/>
      <c r="C248" s="115"/>
      <c r="D248" s="115"/>
      <c r="E248" s="115"/>
      <c r="F248" s="115"/>
      <c r="G248" s="115"/>
      <c r="H248" s="115"/>
      <c r="I248" s="115"/>
      <c r="J248" s="115"/>
      <c r="K248" s="115"/>
      <c r="L248" s="115"/>
      <c r="M248" s="115"/>
    </row>
    <row r="249" spans="2:13" ht="15.75" customHeight="1">
      <c r="B249" s="115"/>
      <c r="C249" s="115"/>
      <c r="D249" s="115"/>
      <c r="E249" s="115"/>
      <c r="F249" s="115"/>
      <c r="G249" s="115"/>
      <c r="H249" s="115"/>
      <c r="I249" s="115"/>
      <c r="J249" s="115"/>
      <c r="K249" s="115"/>
      <c r="L249" s="115"/>
      <c r="M249" s="115"/>
    </row>
    <row r="250" spans="2:13" ht="15.75" customHeight="1">
      <c r="B250" s="115"/>
      <c r="C250" s="115"/>
      <c r="D250" s="115"/>
      <c r="E250" s="115"/>
      <c r="F250" s="115"/>
      <c r="G250" s="115"/>
      <c r="H250" s="115"/>
      <c r="I250" s="115"/>
      <c r="J250" s="115"/>
      <c r="K250" s="115"/>
      <c r="L250" s="115"/>
      <c r="M250" s="115"/>
    </row>
    <row r="251" spans="2:13" ht="15.75" customHeight="1">
      <c r="B251" s="115"/>
      <c r="C251" s="115"/>
      <c r="D251" s="115"/>
      <c r="E251" s="115"/>
      <c r="F251" s="115"/>
      <c r="G251" s="115"/>
      <c r="H251" s="115"/>
      <c r="I251" s="115"/>
      <c r="J251" s="115"/>
      <c r="K251" s="115"/>
      <c r="L251" s="115"/>
      <c r="M251" s="115"/>
    </row>
    <row r="252" spans="2:13" ht="15.75" customHeight="1">
      <c r="B252" s="115"/>
      <c r="C252" s="115"/>
      <c r="D252" s="115"/>
      <c r="E252" s="115"/>
      <c r="F252" s="115"/>
      <c r="G252" s="115"/>
      <c r="H252" s="115"/>
      <c r="I252" s="115"/>
      <c r="J252" s="115"/>
      <c r="K252" s="115"/>
      <c r="L252" s="115"/>
      <c r="M252" s="115"/>
    </row>
    <row r="253" spans="2:13" ht="15.75" customHeight="1">
      <c r="B253" s="115"/>
      <c r="C253" s="115"/>
      <c r="D253" s="115"/>
      <c r="E253" s="115"/>
      <c r="F253" s="115"/>
      <c r="G253" s="115"/>
      <c r="H253" s="115"/>
      <c r="I253" s="115"/>
      <c r="J253" s="115"/>
      <c r="K253" s="115"/>
      <c r="L253" s="115"/>
      <c r="M253" s="115"/>
    </row>
    <row r="254" spans="2:13" ht="15.75" customHeight="1">
      <c r="B254" s="115"/>
      <c r="C254" s="115"/>
      <c r="D254" s="115"/>
      <c r="E254" s="115"/>
      <c r="F254" s="115"/>
      <c r="G254" s="115"/>
      <c r="H254" s="115"/>
      <c r="I254" s="115"/>
      <c r="J254" s="115"/>
      <c r="K254" s="115"/>
      <c r="L254" s="115"/>
      <c r="M254" s="115"/>
    </row>
    <row r="255" spans="2:13" ht="15.75" customHeight="1">
      <c r="B255" s="115"/>
      <c r="C255" s="115"/>
      <c r="D255" s="115"/>
      <c r="E255" s="115"/>
      <c r="F255" s="115"/>
      <c r="G255" s="115"/>
      <c r="H255" s="115"/>
      <c r="I255" s="115"/>
      <c r="J255" s="115"/>
      <c r="K255" s="115"/>
      <c r="L255" s="115"/>
      <c r="M255" s="115"/>
    </row>
    <row r="256" spans="2:13" ht="15.75" customHeight="1">
      <c r="B256" s="115"/>
      <c r="C256" s="115"/>
      <c r="D256" s="115"/>
      <c r="E256" s="115"/>
      <c r="F256" s="115"/>
      <c r="G256" s="115"/>
      <c r="H256" s="115"/>
      <c r="I256" s="115"/>
      <c r="J256" s="115"/>
      <c r="K256" s="115"/>
      <c r="L256" s="115"/>
      <c r="M256" s="115"/>
    </row>
    <row r="257" spans="2:13" ht="15.75" customHeight="1">
      <c r="B257" s="115"/>
      <c r="C257" s="115"/>
      <c r="D257" s="115"/>
      <c r="E257" s="115"/>
      <c r="F257" s="115"/>
      <c r="G257" s="115"/>
      <c r="H257" s="115"/>
      <c r="I257" s="115"/>
      <c r="J257" s="115"/>
      <c r="K257" s="115"/>
      <c r="L257" s="115"/>
      <c r="M257" s="115"/>
    </row>
    <row r="258" spans="2:13" ht="15.75" customHeight="1">
      <c r="B258" s="115"/>
      <c r="C258" s="115"/>
      <c r="D258" s="115"/>
      <c r="E258" s="115"/>
      <c r="F258" s="115"/>
      <c r="G258" s="115"/>
      <c r="H258" s="115"/>
      <c r="I258" s="115"/>
      <c r="J258" s="115"/>
      <c r="K258" s="115"/>
      <c r="L258" s="115"/>
      <c r="M258" s="115"/>
    </row>
    <row r="259" spans="2:13" ht="15.75" customHeight="1">
      <c r="B259" s="115"/>
      <c r="C259" s="115"/>
      <c r="D259" s="115"/>
      <c r="E259" s="115"/>
      <c r="F259" s="115"/>
      <c r="G259" s="115"/>
      <c r="H259" s="115"/>
      <c r="I259" s="115"/>
      <c r="J259" s="115"/>
      <c r="K259" s="115"/>
      <c r="L259" s="115"/>
      <c r="M259" s="115"/>
    </row>
    <row r="260" spans="2:13" ht="15.75" customHeight="1">
      <c r="B260" s="115"/>
      <c r="C260" s="115"/>
      <c r="D260" s="115"/>
      <c r="E260" s="115"/>
      <c r="F260" s="115"/>
      <c r="G260" s="115"/>
      <c r="H260" s="115"/>
      <c r="I260" s="115"/>
      <c r="J260" s="115"/>
      <c r="K260" s="115"/>
      <c r="L260" s="115"/>
      <c r="M260" s="115"/>
    </row>
    <row r="261" spans="2:13" ht="15.75" customHeight="1">
      <c r="B261" s="115"/>
      <c r="C261" s="115"/>
      <c r="D261" s="115"/>
      <c r="E261" s="115"/>
      <c r="F261" s="115"/>
      <c r="G261" s="115"/>
      <c r="H261" s="115"/>
      <c r="I261" s="115"/>
      <c r="J261" s="115"/>
      <c r="K261" s="115"/>
      <c r="L261" s="115"/>
      <c r="M261" s="115"/>
    </row>
    <row r="262" spans="2:13" ht="15.75" customHeight="1">
      <c r="B262" s="115"/>
      <c r="C262" s="115"/>
      <c r="D262" s="115"/>
      <c r="E262" s="115"/>
      <c r="F262" s="115"/>
      <c r="G262" s="115"/>
      <c r="H262" s="115"/>
      <c r="I262" s="115"/>
      <c r="J262" s="115"/>
      <c r="K262" s="115"/>
      <c r="L262" s="115"/>
      <c r="M262" s="115"/>
    </row>
    <row r="263" spans="2:13" ht="15.75" customHeight="1">
      <c r="B263" s="115"/>
      <c r="C263" s="115"/>
      <c r="D263" s="115"/>
      <c r="E263" s="115"/>
      <c r="F263" s="115"/>
      <c r="G263" s="115"/>
      <c r="H263" s="115"/>
      <c r="I263" s="115"/>
      <c r="J263" s="115"/>
      <c r="K263" s="115"/>
      <c r="L263" s="115"/>
      <c r="M263" s="115"/>
    </row>
    <row r="264" spans="2:13" ht="15.75" customHeight="1">
      <c r="B264" s="115"/>
      <c r="C264" s="115"/>
      <c r="D264" s="115"/>
      <c r="E264" s="115"/>
      <c r="F264" s="115"/>
      <c r="G264" s="115"/>
      <c r="H264" s="115"/>
      <c r="I264" s="115"/>
      <c r="J264" s="115"/>
      <c r="K264" s="115"/>
      <c r="L264" s="115"/>
      <c r="M264" s="115"/>
    </row>
    <row r="265" spans="2:13" ht="15.75" customHeight="1">
      <c r="B265" s="115"/>
      <c r="C265" s="115"/>
      <c r="D265" s="115"/>
      <c r="E265" s="115"/>
      <c r="F265" s="115"/>
      <c r="G265" s="115"/>
      <c r="H265" s="115"/>
      <c r="I265" s="115"/>
      <c r="J265" s="115"/>
      <c r="K265" s="115"/>
      <c r="L265" s="115"/>
      <c r="M265" s="115"/>
    </row>
    <row r="266" spans="2:13" ht="15.75" customHeight="1">
      <c r="B266" s="115"/>
      <c r="C266" s="115"/>
      <c r="D266" s="115"/>
      <c r="E266" s="115"/>
      <c r="F266" s="115"/>
      <c r="G266" s="115"/>
      <c r="H266" s="115"/>
      <c r="I266" s="115"/>
      <c r="J266" s="115"/>
      <c r="K266" s="115"/>
      <c r="L266" s="115"/>
      <c r="M266" s="115"/>
    </row>
    <row r="267" spans="2:13" ht="15.75" customHeight="1">
      <c r="B267" s="115"/>
      <c r="C267" s="115"/>
      <c r="D267" s="115"/>
      <c r="E267" s="115"/>
      <c r="F267" s="115"/>
      <c r="G267" s="115"/>
      <c r="H267" s="115"/>
      <c r="I267" s="115"/>
      <c r="J267" s="115"/>
      <c r="K267" s="115"/>
      <c r="L267" s="115"/>
      <c r="M267" s="115"/>
    </row>
    <row r="268" spans="2:13" ht="15.75" customHeight="1">
      <c r="B268" s="115"/>
      <c r="C268" s="115"/>
      <c r="D268" s="115"/>
      <c r="E268" s="115"/>
      <c r="F268" s="115"/>
      <c r="G268" s="115"/>
      <c r="H268" s="115"/>
      <c r="I268" s="115"/>
      <c r="J268" s="115"/>
      <c r="K268" s="115"/>
      <c r="L268" s="115"/>
      <c r="M268" s="115"/>
    </row>
    <row r="269" spans="2:13" ht="15.75" customHeight="1">
      <c r="B269" s="115"/>
      <c r="C269" s="115"/>
      <c r="D269" s="115"/>
      <c r="E269" s="115"/>
      <c r="F269" s="115"/>
      <c r="G269" s="115"/>
      <c r="H269" s="115"/>
      <c r="I269" s="115"/>
      <c r="J269" s="115"/>
      <c r="K269" s="115"/>
      <c r="L269" s="115"/>
      <c r="M269" s="115"/>
    </row>
    <row r="270" spans="2:13" ht="15.75" customHeight="1">
      <c r="B270" s="115"/>
      <c r="C270" s="115"/>
      <c r="D270" s="115"/>
      <c r="E270" s="115"/>
      <c r="F270" s="115"/>
      <c r="G270" s="115"/>
      <c r="H270" s="115"/>
      <c r="I270" s="115"/>
      <c r="J270" s="115"/>
      <c r="K270" s="115"/>
      <c r="L270" s="115"/>
      <c r="M270" s="115"/>
    </row>
    <row r="271" spans="2:13" ht="15.75" customHeight="1">
      <c r="B271" s="115"/>
      <c r="C271" s="115"/>
      <c r="D271" s="115"/>
      <c r="E271" s="115"/>
      <c r="F271" s="115"/>
      <c r="G271" s="115"/>
      <c r="H271" s="115"/>
      <c r="I271" s="115"/>
      <c r="J271" s="115"/>
      <c r="K271" s="115"/>
      <c r="L271" s="115"/>
      <c r="M271" s="115"/>
    </row>
    <row r="272" spans="2:13" ht="15.75" customHeight="1">
      <c r="B272" s="115"/>
      <c r="C272" s="115"/>
      <c r="D272" s="115"/>
      <c r="E272" s="115"/>
      <c r="F272" s="115"/>
      <c r="G272" s="115"/>
      <c r="H272" s="115"/>
      <c r="I272" s="115"/>
      <c r="J272" s="115"/>
      <c r="K272" s="115"/>
      <c r="L272" s="115"/>
      <c r="M272" s="115"/>
    </row>
    <row r="273" spans="2:13" ht="15.75" customHeight="1">
      <c r="B273" s="115"/>
      <c r="C273" s="115"/>
      <c r="D273" s="115"/>
      <c r="E273" s="115"/>
      <c r="F273" s="115"/>
      <c r="G273" s="115"/>
      <c r="H273" s="115"/>
      <c r="I273" s="115"/>
      <c r="J273" s="115"/>
      <c r="K273" s="115"/>
      <c r="L273" s="115"/>
      <c r="M273" s="115"/>
    </row>
    <row r="274" spans="2:13" ht="15.75" customHeight="1">
      <c r="B274" s="115"/>
      <c r="C274" s="115"/>
      <c r="D274" s="115"/>
      <c r="E274" s="115"/>
      <c r="F274" s="115"/>
      <c r="G274" s="115"/>
      <c r="H274" s="115"/>
      <c r="I274" s="115"/>
      <c r="J274" s="115"/>
      <c r="K274" s="115"/>
      <c r="L274" s="115"/>
      <c r="M274" s="115"/>
    </row>
    <row r="275" spans="2:13" ht="15.75" customHeight="1">
      <c r="B275" s="115"/>
      <c r="C275" s="115"/>
      <c r="D275" s="115"/>
      <c r="E275" s="115"/>
      <c r="F275" s="115"/>
      <c r="G275" s="115"/>
      <c r="H275" s="115"/>
      <c r="I275" s="115"/>
      <c r="J275" s="115"/>
      <c r="K275" s="115"/>
      <c r="L275" s="115"/>
      <c r="M275" s="115"/>
    </row>
    <row r="276" spans="2:13" ht="15.75" customHeight="1">
      <c r="B276" s="115"/>
      <c r="C276" s="115"/>
      <c r="D276" s="115"/>
      <c r="E276" s="115"/>
      <c r="F276" s="115"/>
      <c r="G276" s="115"/>
      <c r="H276" s="115"/>
      <c r="I276" s="115"/>
      <c r="J276" s="115"/>
      <c r="K276" s="115"/>
      <c r="L276" s="115"/>
      <c r="M276" s="115"/>
    </row>
    <row r="277" spans="2:13" ht="15.75" customHeight="1">
      <c r="B277" s="115"/>
      <c r="C277" s="115"/>
      <c r="D277" s="115"/>
      <c r="E277" s="115"/>
      <c r="F277" s="115"/>
      <c r="G277" s="115"/>
      <c r="H277" s="115"/>
      <c r="I277" s="115"/>
      <c r="J277" s="115"/>
      <c r="K277" s="115"/>
      <c r="L277" s="115"/>
      <c r="M277" s="115"/>
    </row>
    <row r="278" spans="2:13" ht="15.75" customHeight="1">
      <c r="B278" s="115"/>
      <c r="C278" s="115"/>
      <c r="D278" s="115"/>
      <c r="E278" s="115"/>
      <c r="F278" s="115"/>
      <c r="G278" s="115"/>
      <c r="H278" s="115"/>
      <c r="I278" s="115"/>
      <c r="J278" s="115"/>
      <c r="K278" s="115"/>
      <c r="L278" s="115"/>
      <c r="M278" s="115"/>
    </row>
    <row r="279" spans="2:13" ht="15.75" customHeight="1">
      <c r="B279" s="115"/>
      <c r="C279" s="115"/>
      <c r="D279" s="115"/>
      <c r="E279" s="115"/>
      <c r="F279" s="115"/>
      <c r="G279" s="115"/>
      <c r="H279" s="115"/>
      <c r="I279" s="115"/>
      <c r="J279" s="115"/>
      <c r="K279" s="115"/>
      <c r="L279" s="115"/>
      <c r="M279" s="115"/>
    </row>
    <row r="280" spans="2:13" ht="15.75" customHeight="1">
      <c r="B280" s="115"/>
      <c r="C280" s="115"/>
      <c r="D280" s="115"/>
      <c r="E280" s="115"/>
      <c r="F280" s="115"/>
      <c r="G280" s="115"/>
      <c r="H280" s="115"/>
      <c r="I280" s="115"/>
      <c r="J280" s="115"/>
      <c r="K280" s="115"/>
      <c r="L280" s="115"/>
      <c r="M280" s="115"/>
    </row>
    <row r="281" spans="2:13" ht="15.75" customHeight="1">
      <c r="B281" s="115"/>
      <c r="C281" s="115"/>
      <c r="D281" s="115"/>
      <c r="E281" s="115"/>
      <c r="F281" s="115"/>
      <c r="G281" s="115"/>
      <c r="H281" s="115"/>
      <c r="I281" s="115"/>
      <c r="J281" s="115"/>
      <c r="K281" s="115"/>
      <c r="L281" s="115"/>
      <c r="M281" s="115"/>
    </row>
    <row r="282" spans="2:13" ht="15.75" customHeight="1">
      <c r="B282" s="115"/>
      <c r="C282" s="115"/>
      <c r="D282" s="115"/>
      <c r="E282" s="115"/>
      <c r="F282" s="115"/>
      <c r="G282" s="115"/>
      <c r="H282" s="115"/>
      <c r="I282" s="115"/>
      <c r="J282" s="115"/>
      <c r="K282" s="115"/>
      <c r="L282" s="115"/>
      <c r="M282" s="115"/>
    </row>
    <row r="283" spans="2:13" ht="15.75" customHeight="1">
      <c r="B283" s="115"/>
      <c r="C283" s="115"/>
      <c r="D283" s="115"/>
      <c r="E283" s="115"/>
      <c r="F283" s="115"/>
      <c r="G283" s="115"/>
      <c r="H283" s="115"/>
      <c r="I283" s="115"/>
      <c r="J283" s="115"/>
      <c r="K283" s="115"/>
      <c r="L283" s="115"/>
      <c r="M283" s="115"/>
    </row>
    <row r="284" spans="2:13" ht="15.75" customHeight="1">
      <c r="B284" s="115"/>
      <c r="C284" s="115"/>
      <c r="D284" s="115"/>
      <c r="E284" s="115"/>
      <c r="F284" s="115"/>
      <c r="G284" s="115"/>
      <c r="H284" s="115"/>
      <c r="I284" s="115"/>
      <c r="J284" s="115"/>
      <c r="K284" s="115"/>
      <c r="L284" s="115"/>
      <c r="M284" s="115"/>
    </row>
    <row r="285" spans="2:13" ht="15.75" customHeight="1">
      <c r="B285" s="115"/>
      <c r="C285" s="115"/>
      <c r="D285" s="115"/>
      <c r="E285" s="115"/>
      <c r="F285" s="115"/>
      <c r="G285" s="115"/>
      <c r="H285" s="115"/>
      <c r="I285" s="115"/>
      <c r="J285" s="115"/>
      <c r="K285" s="115"/>
      <c r="L285" s="115"/>
      <c r="M285" s="115"/>
    </row>
    <row r="286" spans="2:13" ht="15.75" customHeight="1">
      <c r="B286" s="115"/>
      <c r="C286" s="115"/>
      <c r="D286" s="115"/>
      <c r="E286" s="115"/>
      <c r="F286" s="115"/>
      <c r="G286" s="115"/>
      <c r="H286" s="115"/>
      <c r="I286" s="115"/>
      <c r="J286" s="115"/>
      <c r="K286" s="115"/>
      <c r="L286" s="115"/>
      <c r="M286" s="115"/>
    </row>
    <row r="287" spans="2:13" ht="15.75" customHeight="1">
      <c r="B287" s="115"/>
      <c r="C287" s="115"/>
      <c r="D287" s="115"/>
      <c r="E287" s="115"/>
      <c r="F287" s="115"/>
      <c r="G287" s="115"/>
      <c r="H287" s="115"/>
      <c r="I287" s="115"/>
      <c r="J287" s="115"/>
      <c r="K287" s="115"/>
      <c r="L287" s="115"/>
      <c r="M287" s="115"/>
    </row>
    <row r="288" spans="2:13" ht="15.75" customHeight="1">
      <c r="B288" s="115"/>
      <c r="C288" s="115"/>
      <c r="D288" s="115"/>
      <c r="E288" s="115"/>
      <c r="F288" s="115"/>
      <c r="G288" s="115"/>
      <c r="H288" s="115"/>
      <c r="I288" s="115"/>
      <c r="J288" s="115"/>
      <c r="K288" s="115"/>
      <c r="L288" s="115"/>
      <c r="M288" s="115"/>
    </row>
    <row r="289" spans="2:13" ht="15.75" customHeight="1">
      <c r="B289" s="115"/>
      <c r="C289" s="115"/>
      <c r="D289" s="115"/>
      <c r="E289" s="115"/>
      <c r="F289" s="115"/>
      <c r="G289" s="115"/>
      <c r="H289" s="115"/>
      <c r="I289" s="115"/>
      <c r="J289" s="115"/>
      <c r="K289" s="115"/>
      <c r="L289" s="115"/>
      <c r="M289" s="115"/>
    </row>
    <row r="290" spans="2:13" ht="15.75" customHeight="1">
      <c r="B290" s="115"/>
      <c r="C290" s="115"/>
      <c r="D290" s="115"/>
      <c r="E290" s="115"/>
      <c r="F290" s="115"/>
      <c r="G290" s="115"/>
      <c r="H290" s="115"/>
      <c r="I290" s="115"/>
      <c r="J290" s="115"/>
      <c r="K290" s="115"/>
      <c r="L290" s="115"/>
      <c r="M290" s="115"/>
    </row>
    <row r="291" spans="2:13" ht="15.75" customHeight="1">
      <c r="B291" s="115"/>
      <c r="C291" s="115"/>
      <c r="D291" s="115"/>
      <c r="E291" s="115"/>
      <c r="F291" s="115"/>
      <c r="G291" s="115"/>
      <c r="H291" s="115"/>
      <c r="I291" s="115"/>
      <c r="J291" s="115"/>
      <c r="K291" s="115"/>
      <c r="L291" s="115"/>
      <c r="M291" s="115"/>
    </row>
    <row r="292" spans="2:13" ht="15.75" customHeight="1">
      <c r="B292" s="115"/>
      <c r="C292" s="115"/>
      <c r="D292" s="115"/>
      <c r="E292" s="115"/>
      <c r="F292" s="115"/>
      <c r="G292" s="115"/>
      <c r="H292" s="115"/>
      <c r="I292" s="115"/>
      <c r="J292" s="115"/>
      <c r="K292" s="115"/>
      <c r="L292" s="115"/>
      <c r="M292" s="115"/>
    </row>
    <row r="293" spans="2:13" ht="15.75" customHeight="1">
      <c r="B293" s="115"/>
      <c r="C293" s="115"/>
      <c r="D293" s="115"/>
      <c r="E293" s="115"/>
      <c r="F293" s="115"/>
      <c r="G293" s="115"/>
      <c r="H293" s="115"/>
      <c r="I293" s="115"/>
      <c r="J293" s="115"/>
      <c r="K293" s="115"/>
      <c r="L293" s="115"/>
      <c r="M293" s="115"/>
    </row>
    <row r="294" spans="2:13" ht="15.75" customHeight="1">
      <c r="B294" s="115"/>
      <c r="C294" s="115"/>
      <c r="D294" s="115"/>
      <c r="E294" s="115"/>
      <c r="F294" s="115"/>
      <c r="G294" s="115"/>
      <c r="H294" s="115"/>
      <c r="I294" s="115"/>
      <c r="J294" s="115"/>
      <c r="K294" s="115"/>
      <c r="L294" s="115"/>
      <c r="M294" s="115"/>
    </row>
    <row r="295" spans="2:13" ht="15.75" customHeight="1">
      <c r="B295" s="115"/>
      <c r="C295" s="115"/>
      <c r="D295" s="115"/>
      <c r="E295" s="115"/>
      <c r="F295" s="115"/>
      <c r="G295" s="115"/>
      <c r="H295" s="115"/>
      <c r="I295" s="115"/>
      <c r="J295" s="115"/>
      <c r="K295" s="115"/>
      <c r="L295" s="115"/>
      <c r="M295" s="115"/>
    </row>
    <row r="296" spans="2:13" ht="15.75" customHeight="1">
      <c r="B296" s="115"/>
      <c r="C296" s="115"/>
      <c r="D296" s="115"/>
      <c r="E296" s="115"/>
      <c r="F296" s="115"/>
      <c r="G296" s="115"/>
      <c r="H296" s="115"/>
      <c r="I296" s="115"/>
      <c r="J296" s="115"/>
      <c r="K296" s="115"/>
      <c r="L296" s="115"/>
      <c r="M296" s="115"/>
    </row>
    <row r="297" spans="2:13" ht="15.75" customHeight="1">
      <c r="B297" s="115"/>
      <c r="C297" s="115"/>
      <c r="D297" s="115"/>
      <c r="E297" s="115"/>
      <c r="F297" s="115"/>
      <c r="G297" s="115"/>
      <c r="H297" s="115"/>
      <c r="I297" s="115"/>
      <c r="J297" s="115"/>
      <c r="K297" s="115"/>
      <c r="L297" s="115"/>
      <c r="M297" s="115"/>
    </row>
    <row r="298" spans="2:13" ht="15.75" customHeight="1">
      <c r="B298" s="115"/>
      <c r="C298" s="115"/>
      <c r="D298" s="115"/>
      <c r="E298" s="115"/>
      <c r="F298" s="115"/>
      <c r="G298" s="115"/>
      <c r="H298" s="115"/>
      <c r="I298" s="115"/>
      <c r="J298" s="115"/>
      <c r="K298" s="115"/>
      <c r="L298" s="115"/>
      <c r="M298" s="115"/>
    </row>
    <row r="299" spans="2:13" ht="15.75" customHeight="1">
      <c r="B299" s="115"/>
      <c r="C299" s="115"/>
      <c r="D299" s="115"/>
      <c r="E299" s="115"/>
      <c r="F299" s="115"/>
      <c r="G299" s="115"/>
      <c r="H299" s="115"/>
      <c r="I299" s="115"/>
      <c r="J299" s="115"/>
      <c r="K299" s="115"/>
      <c r="L299" s="115"/>
      <c r="M299" s="115"/>
    </row>
    <row r="300" spans="2:13" ht="15.75" customHeight="1">
      <c r="B300" s="115"/>
      <c r="C300" s="115"/>
      <c r="D300" s="115"/>
      <c r="E300" s="115"/>
      <c r="F300" s="115"/>
      <c r="G300" s="115"/>
      <c r="H300" s="115"/>
      <c r="I300" s="115"/>
      <c r="J300" s="115"/>
      <c r="K300" s="115"/>
      <c r="L300" s="115"/>
      <c r="M300" s="115"/>
    </row>
    <row r="301" spans="2:13" ht="15.75" customHeight="1">
      <c r="B301" s="115"/>
      <c r="C301" s="115"/>
      <c r="D301" s="115"/>
      <c r="E301" s="115"/>
      <c r="F301" s="115"/>
      <c r="G301" s="115"/>
      <c r="H301" s="115"/>
      <c r="I301" s="115"/>
      <c r="J301" s="115"/>
      <c r="K301" s="115"/>
      <c r="L301" s="115"/>
      <c r="M301" s="115"/>
    </row>
    <row r="302" spans="2:13" ht="15.75" customHeight="1">
      <c r="B302" s="115"/>
      <c r="C302" s="115"/>
      <c r="D302" s="115"/>
      <c r="E302" s="115"/>
      <c r="F302" s="115"/>
      <c r="G302" s="115"/>
      <c r="H302" s="115"/>
      <c r="I302" s="115"/>
      <c r="J302" s="115"/>
      <c r="K302" s="115"/>
      <c r="L302" s="115"/>
      <c r="M302" s="115"/>
    </row>
    <row r="303" spans="2:13" ht="15.75" customHeight="1">
      <c r="B303" s="115"/>
      <c r="C303" s="115"/>
      <c r="D303" s="115"/>
      <c r="E303" s="115"/>
      <c r="F303" s="115"/>
      <c r="G303" s="115"/>
      <c r="H303" s="115"/>
      <c r="I303" s="115"/>
      <c r="J303" s="115"/>
      <c r="K303" s="115"/>
      <c r="L303" s="115"/>
      <c r="M303" s="115"/>
    </row>
    <row r="304" spans="2:13" ht="15.75" customHeight="1">
      <c r="B304" s="115"/>
      <c r="C304" s="115"/>
      <c r="D304" s="115"/>
      <c r="E304" s="115"/>
      <c r="F304" s="115"/>
      <c r="G304" s="115"/>
      <c r="H304" s="115"/>
      <c r="I304" s="115"/>
      <c r="J304" s="115"/>
      <c r="K304" s="115"/>
      <c r="L304" s="115"/>
      <c r="M304" s="115"/>
    </row>
    <row r="305" spans="2:13" ht="15.75" customHeight="1">
      <c r="B305" s="115"/>
      <c r="C305" s="115"/>
      <c r="D305" s="115"/>
      <c r="E305" s="115"/>
      <c r="F305" s="115"/>
      <c r="G305" s="115"/>
      <c r="H305" s="115"/>
      <c r="I305" s="115"/>
      <c r="J305" s="115"/>
      <c r="K305" s="115"/>
      <c r="L305" s="115"/>
      <c r="M305" s="115"/>
    </row>
    <row r="306" spans="2:13" ht="15.75" customHeight="1">
      <c r="B306" s="115"/>
      <c r="C306" s="115"/>
      <c r="D306" s="115"/>
      <c r="E306" s="115"/>
      <c r="F306" s="115"/>
      <c r="G306" s="115"/>
      <c r="H306" s="115"/>
      <c r="I306" s="115"/>
      <c r="J306" s="115"/>
      <c r="K306" s="115"/>
      <c r="L306" s="115"/>
      <c r="M306" s="115"/>
    </row>
    <row r="307" spans="2:13" ht="15.75" customHeight="1">
      <c r="B307" s="115"/>
      <c r="C307" s="115"/>
      <c r="D307" s="115"/>
      <c r="E307" s="115"/>
      <c r="F307" s="115"/>
      <c r="G307" s="115"/>
      <c r="H307" s="115"/>
      <c r="I307" s="115"/>
      <c r="J307" s="115"/>
      <c r="K307" s="115"/>
      <c r="L307" s="115"/>
      <c r="M307" s="115"/>
    </row>
    <row r="308" spans="2:13" ht="15.75" customHeight="1">
      <c r="B308" s="115"/>
      <c r="C308" s="115"/>
      <c r="D308" s="115"/>
      <c r="E308" s="115"/>
      <c r="F308" s="115"/>
      <c r="G308" s="115"/>
      <c r="H308" s="115"/>
      <c r="I308" s="115"/>
      <c r="J308" s="115"/>
      <c r="K308" s="115"/>
      <c r="L308" s="115"/>
      <c r="M308" s="115"/>
    </row>
    <row r="309" spans="2:13" ht="15.75" customHeight="1">
      <c r="B309" s="115"/>
      <c r="C309" s="115"/>
      <c r="D309" s="115"/>
      <c r="E309" s="115"/>
      <c r="F309" s="115"/>
      <c r="G309" s="115"/>
      <c r="H309" s="115"/>
      <c r="I309" s="115"/>
      <c r="J309" s="115"/>
      <c r="K309" s="115"/>
      <c r="L309" s="115"/>
      <c r="M309" s="115"/>
    </row>
    <row r="310" spans="2:13" ht="15.75" customHeight="1">
      <c r="B310" s="115"/>
      <c r="C310" s="115"/>
      <c r="D310" s="115"/>
      <c r="E310" s="115"/>
      <c r="F310" s="115"/>
      <c r="G310" s="115"/>
      <c r="H310" s="115"/>
      <c r="I310" s="115"/>
      <c r="J310" s="115"/>
      <c r="K310" s="115"/>
      <c r="L310" s="115"/>
      <c r="M310" s="115"/>
    </row>
    <row r="311" spans="2:13" ht="15.75" customHeight="1">
      <c r="B311" s="115"/>
      <c r="C311" s="115"/>
      <c r="D311" s="115"/>
      <c r="E311" s="115"/>
      <c r="F311" s="115"/>
      <c r="G311" s="115"/>
      <c r="H311" s="115"/>
      <c r="I311" s="115"/>
      <c r="J311" s="115"/>
      <c r="K311" s="115"/>
      <c r="L311" s="115"/>
      <c r="M311" s="115"/>
    </row>
    <row r="312" spans="2:13" ht="15.75" customHeight="1">
      <c r="B312" s="115"/>
      <c r="C312" s="115"/>
      <c r="D312" s="115"/>
      <c r="E312" s="115"/>
      <c r="F312" s="115"/>
      <c r="G312" s="115"/>
      <c r="H312" s="115"/>
      <c r="I312" s="115"/>
      <c r="J312" s="115"/>
      <c r="K312" s="115"/>
      <c r="L312" s="115"/>
      <c r="M312" s="115"/>
    </row>
    <row r="313" spans="2:13" ht="15.75" customHeight="1">
      <c r="B313" s="115"/>
      <c r="C313" s="115"/>
      <c r="D313" s="115"/>
      <c r="E313" s="115"/>
      <c r="F313" s="115"/>
      <c r="G313" s="115"/>
      <c r="H313" s="115"/>
      <c r="I313" s="115"/>
      <c r="J313" s="115"/>
      <c r="K313" s="115"/>
      <c r="L313" s="115"/>
      <c r="M313" s="115"/>
    </row>
    <row r="314" spans="2:13" ht="15.75" customHeight="1">
      <c r="B314" s="115"/>
      <c r="C314" s="115"/>
      <c r="D314" s="115"/>
      <c r="E314" s="115"/>
      <c r="F314" s="115"/>
      <c r="G314" s="115"/>
      <c r="H314" s="115"/>
      <c r="I314" s="115"/>
      <c r="J314" s="115"/>
      <c r="K314" s="115"/>
      <c r="L314" s="115"/>
      <c r="M314" s="115"/>
    </row>
    <row r="315" spans="2:13" ht="15.75" customHeight="1">
      <c r="B315" s="115"/>
      <c r="C315" s="115"/>
      <c r="D315" s="115"/>
      <c r="E315" s="115"/>
      <c r="F315" s="115"/>
      <c r="G315" s="115"/>
      <c r="H315" s="115"/>
      <c r="I315" s="115"/>
      <c r="J315" s="115"/>
      <c r="K315" s="115"/>
      <c r="L315" s="115"/>
      <c r="M315" s="115"/>
    </row>
    <row r="316" spans="2:13" ht="15.75" customHeight="1">
      <c r="B316" s="115"/>
      <c r="C316" s="115"/>
      <c r="D316" s="115"/>
      <c r="E316" s="115"/>
      <c r="F316" s="115"/>
      <c r="G316" s="115"/>
      <c r="H316" s="115"/>
      <c r="I316" s="115"/>
      <c r="J316" s="115"/>
      <c r="K316" s="115"/>
      <c r="L316" s="115"/>
      <c r="M316" s="115"/>
    </row>
    <row r="317" spans="2:13" ht="15.75" customHeight="1">
      <c r="B317" s="115"/>
      <c r="C317" s="115"/>
      <c r="D317" s="115"/>
      <c r="E317" s="115"/>
      <c r="F317" s="115"/>
      <c r="G317" s="115"/>
      <c r="H317" s="115"/>
      <c r="I317" s="115"/>
      <c r="J317" s="115"/>
      <c r="K317" s="115"/>
      <c r="L317" s="115"/>
      <c r="M317" s="115"/>
    </row>
    <row r="318" spans="2:13" ht="15.75" customHeight="1">
      <c r="B318" s="115"/>
      <c r="C318" s="115"/>
      <c r="D318" s="115"/>
      <c r="E318" s="115"/>
      <c r="F318" s="115"/>
      <c r="G318" s="115"/>
      <c r="H318" s="115"/>
      <c r="I318" s="115"/>
      <c r="J318" s="115"/>
      <c r="K318" s="115"/>
      <c r="L318" s="115"/>
      <c r="M318" s="115"/>
    </row>
    <row r="319" spans="2:13" ht="15.75" customHeight="1">
      <c r="B319" s="115"/>
      <c r="C319" s="115"/>
      <c r="D319" s="115"/>
      <c r="E319" s="115"/>
      <c r="F319" s="115"/>
      <c r="G319" s="115"/>
      <c r="H319" s="115"/>
      <c r="I319" s="115"/>
      <c r="J319" s="115"/>
      <c r="K319" s="115"/>
      <c r="L319" s="115"/>
      <c r="M319" s="115"/>
    </row>
    <row r="320" spans="2:13" ht="15.75" customHeight="1">
      <c r="B320" s="115"/>
      <c r="C320" s="115"/>
      <c r="D320" s="115"/>
      <c r="E320" s="115"/>
      <c r="F320" s="115"/>
      <c r="G320" s="115"/>
      <c r="H320" s="115"/>
      <c r="I320" s="115"/>
      <c r="J320" s="115"/>
      <c r="K320" s="115"/>
      <c r="L320" s="115"/>
      <c r="M320" s="115"/>
    </row>
    <row r="321" spans="2:13" ht="15.75" customHeight="1">
      <c r="B321" s="115"/>
      <c r="C321" s="115"/>
      <c r="D321" s="115"/>
      <c r="E321" s="115"/>
      <c r="F321" s="115"/>
      <c r="G321" s="115"/>
      <c r="H321" s="115"/>
      <c r="I321" s="115"/>
      <c r="J321" s="115"/>
      <c r="K321" s="115"/>
      <c r="L321" s="115"/>
      <c r="M321" s="115"/>
    </row>
    <row r="322" spans="2:13" ht="15.75" customHeight="1">
      <c r="B322" s="115"/>
      <c r="C322" s="115"/>
      <c r="D322" s="115"/>
      <c r="E322" s="115"/>
      <c r="F322" s="115"/>
      <c r="G322" s="115"/>
      <c r="H322" s="115"/>
      <c r="I322" s="115"/>
      <c r="J322" s="115"/>
      <c r="K322" s="115"/>
      <c r="L322" s="115"/>
      <c r="M322" s="115"/>
    </row>
    <row r="323" spans="2:13" ht="15.75" customHeight="1">
      <c r="B323" s="115"/>
      <c r="C323" s="115"/>
      <c r="D323" s="115"/>
      <c r="E323" s="115"/>
      <c r="F323" s="115"/>
      <c r="G323" s="115"/>
      <c r="H323" s="115"/>
      <c r="I323" s="115"/>
      <c r="J323" s="115"/>
      <c r="K323" s="115"/>
      <c r="L323" s="115"/>
      <c r="M323" s="115"/>
    </row>
    <row r="324" spans="2:13" ht="15.75" customHeight="1">
      <c r="B324" s="115"/>
      <c r="C324" s="115"/>
      <c r="D324" s="115"/>
      <c r="E324" s="115"/>
      <c r="F324" s="115"/>
      <c r="G324" s="115"/>
      <c r="H324" s="115"/>
      <c r="I324" s="115"/>
      <c r="J324" s="115"/>
      <c r="K324" s="115"/>
      <c r="L324" s="115"/>
      <c r="M324" s="115"/>
    </row>
    <row r="325" spans="2:13" ht="15.75" customHeight="1">
      <c r="B325" s="115"/>
      <c r="C325" s="115"/>
      <c r="D325" s="115"/>
      <c r="E325" s="115"/>
      <c r="F325" s="115"/>
      <c r="G325" s="115"/>
      <c r="H325" s="115"/>
      <c r="I325" s="115"/>
      <c r="J325" s="115"/>
      <c r="K325" s="115"/>
      <c r="L325" s="115"/>
      <c r="M325" s="115"/>
    </row>
    <row r="326" spans="2:13" ht="15.75" customHeight="1">
      <c r="B326" s="115"/>
      <c r="C326" s="115"/>
      <c r="D326" s="115"/>
      <c r="E326" s="115"/>
      <c r="F326" s="115"/>
      <c r="G326" s="115"/>
      <c r="H326" s="115"/>
      <c r="I326" s="115"/>
      <c r="J326" s="115"/>
      <c r="K326" s="115"/>
      <c r="L326" s="115"/>
      <c r="M326" s="115"/>
    </row>
    <row r="327" spans="2:13" ht="15.75" customHeight="1">
      <c r="B327" s="115"/>
      <c r="C327" s="115"/>
      <c r="D327" s="115"/>
      <c r="E327" s="115"/>
      <c r="F327" s="115"/>
      <c r="G327" s="115"/>
      <c r="H327" s="115"/>
      <c r="I327" s="115"/>
      <c r="J327" s="115"/>
      <c r="K327" s="115"/>
      <c r="L327" s="115"/>
      <c r="M327" s="115"/>
    </row>
    <row r="328" spans="2:13" ht="15.75" customHeight="1">
      <c r="B328" s="115"/>
      <c r="C328" s="115"/>
      <c r="D328" s="115"/>
      <c r="E328" s="115"/>
      <c r="F328" s="115"/>
      <c r="G328" s="115"/>
      <c r="H328" s="115"/>
      <c r="I328" s="115"/>
      <c r="J328" s="115"/>
      <c r="K328" s="115"/>
      <c r="L328" s="115"/>
      <c r="M328" s="115"/>
    </row>
    <row r="329" spans="2:13" ht="15.75" customHeight="1">
      <c r="B329" s="115"/>
      <c r="C329" s="115"/>
      <c r="D329" s="115"/>
      <c r="E329" s="115"/>
      <c r="F329" s="115"/>
      <c r="G329" s="115"/>
      <c r="H329" s="115"/>
      <c r="I329" s="115"/>
      <c r="J329" s="115"/>
      <c r="K329" s="115"/>
      <c r="L329" s="115"/>
      <c r="M329" s="115"/>
    </row>
    <row r="330" spans="2:13" ht="15.75" customHeight="1">
      <c r="B330" s="115"/>
      <c r="C330" s="115"/>
      <c r="D330" s="115"/>
      <c r="E330" s="115"/>
      <c r="F330" s="115"/>
      <c r="G330" s="115"/>
      <c r="H330" s="115"/>
      <c r="I330" s="115"/>
      <c r="J330" s="115"/>
      <c r="K330" s="115"/>
      <c r="L330" s="115"/>
      <c r="M330" s="115"/>
    </row>
    <row r="331" spans="2:13" ht="15.75" customHeight="1">
      <c r="B331" s="115"/>
      <c r="C331" s="115"/>
      <c r="D331" s="115"/>
      <c r="E331" s="115"/>
      <c r="F331" s="115"/>
      <c r="G331" s="115"/>
      <c r="H331" s="115"/>
      <c r="I331" s="115"/>
      <c r="J331" s="115"/>
      <c r="K331" s="115"/>
      <c r="L331" s="115"/>
      <c r="M331" s="115"/>
    </row>
    <row r="332" spans="2:13" ht="15.75" customHeight="1">
      <c r="B332" s="115"/>
      <c r="C332" s="115"/>
      <c r="D332" s="115"/>
      <c r="E332" s="115"/>
      <c r="F332" s="115"/>
      <c r="G332" s="115"/>
      <c r="H332" s="115"/>
      <c r="I332" s="115"/>
      <c r="J332" s="115"/>
      <c r="K332" s="115"/>
      <c r="L332" s="115"/>
      <c r="M332" s="115"/>
    </row>
    <row r="333" spans="2:13" ht="15.75" customHeight="1">
      <c r="B333" s="115"/>
      <c r="C333" s="115"/>
      <c r="D333" s="115"/>
      <c r="E333" s="115"/>
      <c r="F333" s="115"/>
      <c r="G333" s="115"/>
      <c r="H333" s="115"/>
      <c r="I333" s="115"/>
      <c r="J333" s="115"/>
      <c r="K333" s="115"/>
      <c r="L333" s="115"/>
      <c r="M333" s="115"/>
    </row>
    <row r="334" spans="2:13" ht="15.75" customHeight="1">
      <c r="B334" s="115"/>
      <c r="C334" s="115"/>
      <c r="D334" s="115"/>
      <c r="E334" s="115"/>
      <c r="F334" s="115"/>
      <c r="G334" s="115"/>
      <c r="H334" s="115"/>
      <c r="I334" s="115"/>
      <c r="J334" s="115"/>
      <c r="K334" s="115"/>
      <c r="L334" s="115"/>
      <c r="M334" s="115"/>
    </row>
    <row r="335" spans="2:13" ht="15.75" customHeight="1">
      <c r="B335" s="115"/>
      <c r="C335" s="115"/>
      <c r="D335" s="115"/>
      <c r="E335" s="115"/>
      <c r="F335" s="115"/>
      <c r="G335" s="115"/>
      <c r="H335" s="115"/>
      <c r="I335" s="115"/>
      <c r="J335" s="115"/>
      <c r="K335" s="115"/>
      <c r="L335" s="115"/>
      <c r="M335" s="115"/>
    </row>
    <row r="336" spans="2:13" ht="15.75" customHeight="1">
      <c r="B336" s="115"/>
      <c r="C336" s="115"/>
      <c r="D336" s="115"/>
      <c r="E336" s="115"/>
      <c r="F336" s="115"/>
      <c r="G336" s="115"/>
      <c r="H336" s="115"/>
      <c r="I336" s="115"/>
      <c r="J336" s="115"/>
      <c r="K336" s="115"/>
      <c r="L336" s="115"/>
      <c r="M336" s="115"/>
    </row>
    <row r="337" spans="2:13" ht="15.75" customHeight="1">
      <c r="B337" s="115"/>
      <c r="C337" s="115"/>
      <c r="D337" s="115"/>
      <c r="E337" s="115"/>
      <c r="F337" s="115"/>
      <c r="G337" s="115"/>
      <c r="H337" s="115"/>
      <c r="I337" s="115"/>
      <c r="J337" s="115"/>
      <c r="K337" s="115"/>
      <c r="L337" s="115"/>
      <c r="M337" s="115"/>
    </row>
    <row r="338" spans="2:13" ht="15.75" customHeight="1">
      <c r="B338" s="115"/>
      <c r="C338" s="115"/>
      <c r="D338" s="115"/>
      <c r="E338" s="115"/>
      <c r="F338" s="115"/>
      <c r="G338" s="115"/>
      <c r="H338" s="115"/>
      <c r="I338" s="115"/>
      <c r="J338" s="115"/>
      <c r="K338" s="115"/>
      <c r="L338" s="115"/>
      <c r="M338" s="115"/>
    </row>
    <row r="339" spans="2:13" ht="15.75" customHeight="1">
      <c r="B339" s="115"/>
      <c r="C339" s="115"/>
      <c r="D339" s="115"/>
      <c r="E339" s="115"/>
      <c r="F339" s="115"/>
      <c r="G339" s="115"/>
      <c r="H339" s="115"/>
      <c r="I339" s="115"/>
      <c r="J339" s="115"/>
      <c r="K339" s="115"/>
      <c r="L339" s="115"/>
      <c r="M339" s="115"/>
    </row>
    <row r="340" spans="2:13" ht="15.75" customHeight="1">
      <c r="B340" s="115"/>
      <c r="C340" s="115"/>
      <c r="D340" s="115"/>
      <c r="E340" s="115"/>
      <c r="F340" s="115"/>
      <c r="G340" s="115"/>
      <c r="H340" s="115"/>
      <c r="I340" s="115"/>
      <c r="J340" s="115"/>
      <c r="K340" s="115"/>
      <c r="L340" s="115"/>
      <c r="M340" s="115"/>
    </row>
    <row r="341" spans="2:13" ht="15.75" customHeight="1">
      <c r="B341" s="115"/>
      <c r="C341" s="115"/>
      <c r="D341" s="115"/>
      <c r="E341" s="115"/>
      <c r="F341" s="115"/>
      <c r="G341" s="115"/>
      <c r="H341" s="115"/>
      <c r="I341" s="115"/>
      <c r="J341" s="115"/>
      <c r="K341" s="115"/>
      <c r="L341" s="115"/>
      <c r="M341" s="115"/>
    </row>
    <row r="342" spans="2:13" ht="15.75" customHeight="1">
      <c r="B342" s="115"/>
      <c r="C342" s="115"/>
      <c r="D342" s="115"/>
      <c r="E342" s="115"/>
      <c r="F342" s="115"/>
      <c r="G342" s="115"/>
      <c r="H342" s="115"/>
      <c r="I342" s="115"/>
      <c r="J342" s="115"/>
      <c r="K342" s="115"/>
      <c r="L342" s="115"/>
      <c r="M342" s="115"/>
    </row>
    <row r="343" spans="2:13" ht="15.75" customHeight="1">
      <c r="B343" s="115"/>
      <c r="C343" s="115"/>
      <c r="D343" s="115"/>
      <c r="E343" s="115"/>
      <c r="F343" s="115"/>
      <c r="G343" s="115"/>
      <c r="H343" s="115"/>
      <c r="I343" s="115"/>
      <c r="J343" s="115"/>
      <c r="K343" s="115"/>
      <c r="L343" s="115"/>
      <c r="M343" s="115"/>
    </row>
    <row r="344" spans="2:13" ht="15.75" customHeight="1">
      <c r="B344" s="115"/>
      <c r="C344" s="115"/>
      <c r="D344" s="115"/>
      <c r="E344" s="115"/>
      <c r="F344" s="115"/>
      <c r="G344" s="115"/>
      <c r="H344" s="115"/>
      <c r="I344" s="115"/>
      <c r="J344" s="115"/>
      <c r="K344" s="115"/>
      <c r="L344" s="115"/>
      <c r="M344" s="115"/>
    </row>
    <row r="345" spans="2:13" ht="15.75" customHeight="1">
      <c r="B345" s="115"/>
      <c r="C345" s="115"/>
      <c r="D345" s="115"/>
      <c r="E345" s="115"/>
      <c r="F345" s="115"/>
      <c r="G345" s="115"/>
      <c r="H345" s="115"/>
      <c r="I345" s="115"/>
      <c r="J345" s="115"/>
      <c r="K345" s="115"/>
      <c r="L345" s="115"/>
      <c r="M345" s="115"/>
    </row>
    <row r="346" spans="2:13" ht="15.75" customHeight="1">
      <c r="B346" s="115"/>
      <c r="C346" s="115"/>
      <c r="D346" s="115"/>
      <c r="E346" s="115"/>
      <c r="F346" s="115"/>
      <c r="G346" s="115"/>
      <c r="H346" s="115"/>
      <c r="I346" s="115"/>
      <c r="J346" s="115"/>
      <c r="K346" s="115"/>
      <c r="L346" s="115"/>
      <c r="M346" s="115"/>
    </row>
    <row r="347" spans="2:13" ht="15.75" customHeight="1">
      <c r="B347" s="115"/>
      <c r="C347" s="115"/>
      <c r="D347" s="115"/>
      <c r="E347" s="115"/>
      <c r="F347" s="115"/>
      <c r="G347" s="115"/>
      <c r="H347" s="115"/>
      <c r="I347" s="115"/>
      <c r="J347" s="115"/>
      <c r="K347" s="115"/>
      <c r="L347" s="115"/>
      <c r="M347" s="115"/>
    </row>
    <row r="348" spans="2:13" ht="15.75" customHeight="1">
      <c r="B348" s="115"/>
      <c r="C348" s="115"/>
      <c r="D348" s="115"/>
      <c r="E348" s="115"/>
      <c r="F348" s="115"/>
      <c r="G348" s="115"/>
      <c r="H348" s="115"/>
      <c r="I348" s="115"/>
      <c r="J348" s="115"/>
      <c r="K348" s="115"/>
      <c r="L348" s="115"/>
      <c r="M348" s="115"/>
    </row>
    <row r="349" spans="2:13" ht="15.75" customHeight="1">
      <c r="B349" s="115"/>
      <c r="C349" s="115"/>
      <c r="D349" s="115"/>
      <c r="E349" s="115"/>
      <c r="F349" s="115"/>
      <c r="G349" s="115"/>
      <c r="H349" s="115"/>
      <c r="I349" s="115"/>
      <c r="J349" s="115"/>
      <c r="K349" s="115"/>
      <c r="L349" s="115"/>
      <c r="M349" s="115"/>
    </row>
    <row r="350" spans="2:13" ht="15.75" customHeight="1">
      <c r="B350" s="115"/>
      <c r="C350" s="115"/>
      <c r="D350" s="115"/>
      <c r="E350" s="115"/>
      <c r="F350" s="115"/>
      <c r="G350" s="115"/>
      <c r="H350" s="115"/>
      <c r="I350" s="115"/>
      <c r="J350" s="115"/>
      <c r="K350" s="115"/>
      <c r="L350" s="115"/>
      <c r="M350" s="115"/>
    </row>
    <row r="351" spans="2:13" ht="15.75" customHeight="1">
      <c r="B351" s="115"/>
      <c r="C351" s="115"/>
      <c r="D351" s="115"/>
      <c r="E351" s="115"/>
      <c r="F351" s="115"/>
      <c r="G351" s="115"/>
      <c r="H351" s="115"/>
      <c r="I351" s="115"/>
      <c r="J351" s="115"/>
      <c r="K351" s="115"/>
      <c r="L351" s="115"/>
      <c r="M351" s="115"/>
    </row>
    <row r="352" spans="2:13" ht="15.75" customHeight="1">
      <c r="B352" s="115"/>
      <c r="C352" s="115"/>
      <c r="D352" s="115"/>
      <c r="E352" s="115"/>
      <c r="F352" s="115"/>
      <c r="G352" s="115"/>
      <c r="H352" s="115"/>
      <c r="I352" s="115"/>
      <c r="J352" s="115"/>
      <c r="K352" s="115"/>
      <c r="L352" s="115"/>
      <c r="M352" s="115"/>
    </row>
    <row r="353" spans="2:13" ht="15.75" customHeight="1">
      <c r="B353" s="115"/>
      <c r="C353" s="115"/>
      <c r="D353" s="115"/>
      <c r="E353" s="115"/>
      <c r="F353" s="115"/>
      <c r="G353" s="115"/>
      <c r="H353" s="115"/>
      <c r="I353" s="115"/>
      <c r="J353" s="115"/>
      <c r="K353" s="115"/>
      <c r="L353" s="115"/>
      <c r="M353" s="115"/>
    </row>
    <row r="354" spans="2:13" ht="15.75" customHeight="1">
      <c r="B354" s="115"/>
      <c r="C354" s="115"/>
      <c r="D354" s="115"/>
      <c r="E354" s="115"/>
      <c r="F354" s="115"/>
      <c r="G354" s="115"/>
      <c r="H354" s="115"/>
      <c r="I354" s="115"/>
      <c r="J354" s="115"/>
      <c r="K354" s="115"/>
      <c r="L354" s="115"/>
      <c r="M354" s="115"/>
    </row>
    <row r="355" spans="2:13" ht="15.75" customHeight="1">
      <c r="B355" s="115"/>
      <c r="C355" s="115"/>
      <c r="D355" s="115"/>
      <c r="E355" s="115"/>
      <c r="F355" s="115"/>
      <c r="G355" s="115"/>
      <c r="H355" s="115"/>
      <c r="I355" s="115"/>
      <c r="J355" s="115"/>
      <c r="K355" s="115"/>
      <c r="L355" s="115"/>
      <c r="M355" s="115"/>
    </row>
    <row r="356" spans="2:13" ht="15.75" customHeight="1">
      <c r="B356" s="115"/>
      <c r="C356" s="115"/>
      <c r="D356" s="115"/>
      <c r="E356" s="115"/>
      <c r="F356" s="115"/>
      <c r="G356" s="115"/>
      <c r="H356" s="115"/>
      <c r="I356" s="115"/>
      <c r="J356" s="115"/>
      <c r="K356" s="115"/>
      <c r="L356" s="115"/>
      <c r="M356" s="115"/>
    </row>
    <row r="357" spans="2:13" ht="15.75" customHeight="1">
      <c r="B357" s="115"/>
      <c r="C357" s="115"/>
      <c r="D357" s="115"/>
      <c r="E357" s="115"/>
      <c r="F357" s="115"/>
      <c r="G357" s="115"/>
      <c r="H357" s="115"/>
      <c r="I357" s="115"/>
      <c r="J357" s="115"/>
      <c r="K357" s="115"/>
      <c r="L357" s="115"/>
      <c r="M357" s="115"/>
    </row>
    <row r="358" spans="2:13" ht="15.75" customHeight="1">
      <c r="B358" s="115"/>
      <c r="C358" s="115"/>
      <c r="D358" s="115"/>
      <c r="E358" s="115"/>
      <c r="F358" s="115"/>
      <c r="G358" s="115"/>
      <c r="H358" s="115"/>
      <c r="I358" s="115"/>
      <c r="J358" s="115"/>
      <c r="K358" s="115"/>
      <c r="L358" s="115"/>
      <c r="M358" s="115"/>
    </row>
    <row r="359" spans="2:13" ht="15.75" customHeight="1">
      <c r="B359" s="115"/>
      <c r="C359" s="115"/>
      <c r="D359" s="115"/>
      <c r="E359" s="115"/>
      <c r="F359" s="115"/>
      <c r="G359" s="115"/>
      <c r="H359" s="115"/>
      <c r="I359" s="115"/>
      <c r="J359" s="115"/>
      <c r="K359" s="115"/>
      <c r="L359" s="115"/>
      <c r="M359" s="115"/>
    </row>
    <row r="360" spans="2:13" ht="15.75" customHeight="1">
      <c r="B360" s="115"/>
      <c r="C360" s="115"/>
      <c r="D360" s="115"/>
      <c r="E360" s="115"/>
      <c r="F360" s="115"/>
      <c r="G360" s="115"/>
      <c r="H360" s="115"/>
      <c r="I360" s="115"/>
      <c r="J360" s="115"/>
      <c r="K360" s="115"/>
      <c r="L360" s="115"/>
      <c r="M360" s="115"/>
    </row>
    <row r="361" spans="2:13" ht="15.75" customHeight="1">
      <c r="B361" s="115"/>
      <c r="C361" s="115"/>
      <c r="D361" s="115"/>
      <c r="E361" s="115"/>
      <c r="F361" s="115"/>
      <c r="G361" s="115"/>
      <c r="H361" s="115"/>
      <c r="I361" s="115"/>
      <c r="J361" s="115"/>
      <c r="K361" s="115"/>
      <c r="L361" s="115"/>
      <c r="M361" s="115"/>
    </row>
    <row r="362" spans="2:13" ht="15.75" customHeight="1">
      <c r="B362" s="115"/>
      <c r="C362" s="115"/>
      <c r="D362" s="115"/>
      <c r="E362" s="115"/>
      <c r="F362" s="115"/>
      <c r="G362" s="115"/>
      <c r="H362" s="115"/>
      <c r="I362" s="115"/>
      <c r="J362" s="115"/>
      <c r="K362" s="115"/>
      <c r="L362" s="115"/>
      <c r="M362" s="115"/>
    </row>
    <row r="363" spans="2:13" ht="15.75" customHeight="1">
      <c r="B363" s="115"/>
      <c r="C363" s="115"/>
      <c r="D363" s="115"/>
      <c r="E363" s="115"/>
      <c r="F363" s="115"/>
      <c r="G363" s="115"/>
      <c r="H363" s="115"/>
      <c r="I363" s="115"/>
      <c r="J363" s="115"/>
      <c r="K363" s="115"/>
      <c r="L363" s="115"/>
      <c r="M363" s="115"/>
    </row>
    <row r="364" spans="2:13" ht="15.75" customHeight="1">
      <c r="B364" s="115"/>
      <c r="C364" s="115"/>
      <c r="D364" s="115"/>
      <c r="E364" s="115"/>
      <c r="F364" s="115"/>
      <c r="G364" s="115"/>
      <c r="H364" s="115"/>
      <c r="I364" s="115"/>
      <c r="J364" s="115"/>
      <c r="K364" s="115"/>
      <c r="L364" s="115"/>
      <c r="M364" s="115"/>
    </row>
    <row r="365" spans="2:13" ht="15.75" customHeight="1">
      <c r="B365" s="115"/>
      <c r="C365" s="115"/>
      <c r="D365" s="115"/>
      <c r="E365" s="115"/>
      <c r="F365" s="115"/>
      <c r="G365" s="115"/>
      <c r="H365" s="115"/>
      <c r="I365" s="115"/>
      <c r="J365" s="115"/>
      <c r="K365" s="115"/>
      <c r="L365" s="115"/>
      <c r="M365" s="115"/>
    </row>
    <row r="366" spans="2:13" ht="15.75" customHeight="1">
      <c r="B366" s="115"/>
      <c r="C366" s="115"/>
      <c r="D366" s="115"/>
      <c r="E366" s="115"/>
      <c r="F366" s="115"/>
      <c r="G366" s="115"/>
      <c r="H366" s="115"/>
      <c r="I366" s="115"/>
      <c r="J366" s="115"/>
      <c r="K366" s="115"/>
      <c r="L366" s="115"/>
      <c r="M366" s="115"/>
    </row>
    <row r="367" spans="2:13" ht="15.75" customHeight="1">
      <c r="B367" s="115"/>
      <c r="C367" s="115"/>
      <c r="D367" s="115"/>
      <c r="E367" s="115"/>
      <c r="F367" s="115"/>
      <c r="G367" s="115"/>
      <c r="H367" s="115"/>
      <c r="I367" s="115"/>
      <c r="J367" s="115"/>
      <c r="K367" s="115"/>
      <c r="L367" s="115"/>
      <c r="M367" s="115"/>
    </row>
    <row r="368" spans="2:13" ht="15.75" customHeight="1">
      <c r="B368" s="115"/>
      <c r="C368" s="115"/>
      <c r="D368" s="115"/>
      <c r="E368" s="115"/>
      <c r="F368" s="115"/>
      <c r="G368" s="115"/>
      <c r="H368" s="115"/>
      <c r="I368" s="115"/>
      <c r="J368" s="115"/>
      <c r="K368" s="115"/>
      <c r="L368" s="115"/>
      <c r="M368" s="115"/>
    </row>
    <row r="369" spans="2:13" ht="15.75" customHeight="1">
      <c r="B369" s="115"/>
      <c r="C369" s="115"/>
      <c r="D369" s="115"/>
      <c r="E369" s="115"/>
      <c r="F369" s="115"/>
      <c r="G369" s="115"/>
      <c r="H369" s="115"/>
      <c r="I369" s="115"/>
      <c r="J369" s="115"/>
      <c r="K369" s="115"/>
      <c r="L369" s="115"/>
      <c r="M369" s="115"/>
    </row>
    <row r="370" spans="2:13" ht="15.75" customHeight="1">
      <c r="B370" s="115"/>
      <c r="C370" s="115"/>
      <c r="D370" s="115"/>
      <c r="E370" s="115"/>
      <c r="F370" s="115"/>
      <c r="G370" s="115"/>
      <c r="H370" s="115"/>
      <c r="I370" s="115"/>
      <c r="J370" s="115"/>
      <c r="K370" s="115"/>
      <c r="L370" s="115"/>
      <c r="M370" s="115"/>
    </row>
    <row r="371" spans="2:13" ht="15.75" customHeight="1">
      <c r="B371" s="115"/>
      <c r="C371" s="115"/>
      <c r="D371" s="115"/>
      <c r="E371" s="115"/>
      <c r="F371" s="115"/>
      <c r="G371" s="115"/>
      <c r="H371" s="115"/>
      <c r="I371" s="115"/>
      <c r="J371" s="115"/>
      <c r="K371" s="115"/>
      <c r="L371" s="115"/>
      <c r="M371" s="115"/>
    </row>
    <row r="372" spans="2:13" ht="15.75" customHeight="1">
      <c r="B372" s="115"/>
      <c r="C372" s="115"/>
      <c r="D372" s="115"/>
      <c r="E372" s="115"/>
      <c r="F372" s="115"/>
      <c r="G372" s="115"/>
      <c r="H372" s="115"/>
      <c r="I372" s="115"/>
      <c r="J372" s="115"/>
      <c r="K372" s="115"/>
      <c r="L372" s="115"/>
      <c r="M372" s="115"/>
    </row>
    <row r="373" spans="2:13" ht="15.75" customHeight="1">
      <c r="B373" s="115"/>
      <c r="C373" s="115"/>
      <c r="D373" s="115"/>
      <c r="E373" s="115"/>
      <c r="F373" s="115"/>
      <c r="G373" s="115"/>
      <c r="H373" s="115"/>
      <c r="I373" s="115"/>
      <c r="J373" s="115"/>
      <c r="K373" s="115"/>
      <c r="L373" s="115"/>
      <c r="M373" s="115"/>
    </row>
    <row r="374" spans="2:13" ht="15.75" customHeight="1">
      <c r="B374" s="115"/>
      <c r="C374" s="115"/>
      <c r="D374" s="115"/>
      <c r="E374" s="115"/>
      <c r="F374" s="115"/>
      <c r="G374" s="115"/>
      <c r="H374" s="115"/>
      <c r="I374" s="115"/>
      <c r="J374" s="115"/>
      <c r="K374" s="115"/>
      <c r="L374" s="115"/>
      <c r="M374" s="115"/>
    </row>
    <row r="375" spans="2:13" ht="15.75" customHeight="1">
      <c r="B375" s="115"/>
      <c r="C375" s="115"/>
      <c r="D375" s="115"/>
      <c r="E375" s="115"/>
      <c r="F375" s="115"/>
      <c r="G375" s="115"/>
      <c r="H375" s="115"/>
      <c r="I375" s="115"/>
      <c r="J375" s="115"/>
      <c r="K375" s="115"/>
      <c r="L375" s="115"/>
      <c r="M375" s="115"/>
    </row>
    <row r="376" spans="2:13" ht="15.75" customHeight="1">
      <c r="B376" s="115"/>
      <c r="C376" s="115"/>
      <c r="D376" s="115"/>
      <c r="E376" s="115"/>
      <c r="F376" s="115"/>
      <c r="G376" s="115"/>
      <c r="H376" s="115"/>
      <c r="I376" s="115"/>
      <c r="J376" s="115"/>
      <c r="K376" s="115"/>
      <c r="L376" s="115"/>
      <c r="M376" s="115"/>
    </row>
    <row r="377" spans="2:13" ht="15.75" customHeight="1">
      <c r="B377" s="115"/>
      <c r="C377" s="115"/>
      <c r="D377" s="115"/>
      <c r="E377" s="115"/>
      <c r="F377" s="115"/>
      <c r="G377" s="115"/>
      <c r="H377" s="115"/>
      <c r="I377" s="115"/>
      <c r="J377" s="115"/>
      <c r="K377" s="115"/>
      <c r="L377" s="115"/>
      <c r="M377" s="115"/>
    </row>
    <row r="378" spans="2:13" ht="15.75" customHeight="1">
      <c r="B378" s="115"/>
      <c r="C378" s="115"/>
      <c r="D378" s="115"/>
      <c r="E378" s="115"/>
      <c r="F378" s="115"/>
      <c r="G378" s="115"/>
      <c r="H378" s="115"/>
      <c r="I378" s="115"/>
      <c r="J378" s="115"/>
      <c r="K378" s="115"/>
      <c r="L378" s="115"/>
      <c r="M378" s="115"/>
    </row>
    <row r="379" spans="2:13" ht="15.75" customHeight="1">
      <c r="B379" s="115"/>
      <c r="C379" s="115"/>
      <c r="D379" s="115"/>
      <c r="E379" s="115"/>
      <c r="F379" s="115"/>
      <c r="G379" s="115"/>
      <c r="H379" s="115"/>
      <c r="I379" s="115"/>
      <c r="J379" s="115"/>
      <c r="K379" s="115"/>
      <c r="L379" s="115"/>
      <c r="M379" s="115"/>
    </row>
    <row r="380" spans="2:13" ht="15.75" customHeight="1">
      <c r="B380" s="115"/>
      <c r="C380" s="115"/>
      <c r="D380" s="115"/>
      <c r="E380" s="115"/>
      <c r="F380" s="115"/>
      <c r="G380" s="115"/>
      <c r="H380" s="115"/>
      <c r="I380" s="115"/>
      <c r="J380" s="115"/>
      <c r="K380" s="115"/>
      <c r="L380" s="115"/>
      <c r="M380" s="115"/>
    </row>
    <row r="381" spans="2:13" ht="15.75" customHeight="1">
      <c r="B381" s="115"/>
      <c r="C381" s="115"/>
      <c r="D381" s="115"/>
      <c r="E381" s="115"/>
      <c r="F381" s="115"/>
      <c r="G381" s="115"/>
      <c r="H381" s="115"/>
      <c r="I381" s="115"/>
      <c r="J381" s="115"/>
      <c r="K381" s="115"/>
      <c r="L381" s="115"/>
      <c r="M381" s="115"/>
    </row>
    <row r="382" spans="2:13" ht="15.75" customHeight="1">
      <c r="B382" s="115"/>
      <c r="C382" s="115"/>
      <c r="D382" s="115"/>
      <c r="E382" s="115"/>
      <c r="F382" s="115"/>
      <c r="G382" s="115"/>
      <c r="H382" s="115"/>
      <c r="I382" s="115"/>
      <c r="J382" s="115"/>
      <c r="K382" s="115"/>
      <c r="L382" s="115"/>
      <c r="M382" s="115"/>
    </row>
    <row r="383" spans="2:13" ht="15.75" customHeight="1">
      <c r="B383" s="115"/>
      <c r="C383" s="115"/>
      <c r="D383" s="115"/>
      <c r="E383" s="115"/>
      <c r="F383" s="115"/>
      <c r="G383" s="115"/>
      <c r="H383" s="115"/>
      <c r="I383" s="115"/>
      <c r="J383" s="115"/>
      <c r="K383" s="115"/>
      <c r="L383" s="115"/>
      <c r="M383" s="115"/>
    </row>
    <row r="384" spans="2:13" ht="15.75" customHeight="1">
      <c r="B384" s="115"/>
      <c r="C384" s="115"/>
      <c r="D384" s="115"/>
      <c r="E384" s="115"/>
      <c r="F384" s="115"/>
      <c r="G384" s="115"/>
      <c r="H384" s="115"/>
      <c r="I384" s="115"/>
      <c r="J384" s="115"/>
      <c r="K384" s="115"/>
      <c r="L384" s="115"/>
      <c r="M384" s="115"/>
    </row>
    <row r="385" spans="2:13" ht="15.75" customHeight="1">
      <c r="B385" s="115"/>
      <c r="C385" s="115"/>
      <c r="D385" s="115"/>
      <c r="E385" s="115"/>
      <c r="F385" s="115"/>
      <c r="G385" s="115"/>
      <c r="H385" s="115"/>
      <c r="I385" s="115"/>
      <c r="J385" s="115"/>
      <c r="K385" s="115"/>
      <c r="L385" s="115"/>
      <c r="M385" s="115"/>
    </row>
    <row r="386" spans="2:13" ht="15.75" customHeight="1">
      <c r="B386" s="115"/>
      <c r="C386" s="115"/>
      <c r="D386" s="115"/>
      <c r="E386" s="115"/>
      <c r="F386" s="115"/>
      <c r="G386" s="115"/>
      <c r="H386" s="115"/>
      <c r="I386" s="115"/>
      <c r="J386" s="115"/>
      <c r="K386" s="115"/>
      <c r="L386" s="115"/>
      <c r="M386" s="115"/>
    </row>
    <row r="387" spans="2:13" ht="15.75" customHeight="1">
      <c r="B387" s="115"/>
      <c r="C387" s="115"/>
      <c r="D387" s="115"/>
      <c r="E387" s="115"/>
      <c r="F387" s="115"/>
      <c r="G387" s="115"/>
      <c r="H387" s="115"/>
      <c r="I387" s="115"/>
      <c r="J387" s="115"/>
      <c r="K387" s="115"/>
      <c r="L387" s="115"/>
      <c r="M387" s="115"/>
    </row>
    <row r="388" spans="2:13" ht="15.75" customHeight="1">
      <c r="B388" s="115"/>
      <c r="C388" s="115"/>
      <c r="D388" s="115"/>
      <c r="E388" s="115"/>
      <c r="F388" s="115"/>
      <c r="G388" s="115"/>
      <c r="H388" s="115"/>
      <c r="I388" s="115"/>
      <c r="J388" s="115"/>
      <c r="K388" s="115"/>
      <c r="L388" s="115"/>
      <c r="M388" s="115"/>
    </row>
    <row r="389" spans="2:13" ht="15.75" customHeight="1">
      <c r="B389" s="115"/>
      <c r="C389" s="115"/>
      <c r="D389" s="115"/>
      <c r="E389" s="115"/>
      <c r="F389" s="115"/>
      <c r="G389" s="115"/>
      <c r="H389" s="115"/>
      <c r="I389" s="115"/>
      <c r="J389" s="115"/>
      <c r="K389" s="115"/>
      <c r="L389" s="115"/>
      <c r="M389" s="115"/>
    </row>
    <row r="390" spans="2:13" ht="15.75" customHeight="1">
      <c r="B390" s="115"/>
      <c r="C390" s="115"/>
      <c r="D390" s="115"/>
      <c r="E390" s="115"/>
      <c r="F390" s="115"/>
      <c r="G390" s="115"/>
      <c r="H390" s="115"/>
      <c r="I390" s="115"/>
      <c r="J390" s="115"/>
      <c r="K390" s="115"/>
      <c r="L390" s="115"/>
      <c r="M390" s="115"/>
    </row>
    <row r="391" spans="2:13" ht="15.75" customHeight="1">
      <c r="B391" s="115"/>
      <c r="C391" s="115"/>
      <c r="D391" s="115"/>
      <c r="E391" s="115"/>
      <c r="F391" s="115"/>
      <c r="G391" s="115"/>
      <c r="H391" s="115"/>
      <c r="I391" s="115"/>
      <c r="J391" s="115"/>
      <c r="K391" s="115"/>
      <c r="L391" s="115"/>
      <c r="M391" s="115"/>
    </row>
    <row r="392" spans="2:13" ht="15.75" customHeight="1">
      <c r="B392" s="115"/>
      <c r="C392" s="115"/>
      <c r="D392" s="115"/>
      <c r="E392" s="115"/>
      <c r="F392" s="115"/>
      <c r="G392" s="115"/>
      <c r="H392" s="115"/>
      <c r="I392" s="115"/>
      <c r="J392" s="115"/>
      <c r="K392" s="115"/>
      <c r="L392" s="115"/>
      <c r="M392" s="115"/>
    </row>
    <row r="393" spans="2:13" ht="15.75" customHeight="1">
      <c r="B393" s="115"/>
      <c r="C393" s="115"/>
      <c r="D393" s="115"/>
      <c r="E393" s="115"/>
      <c r="F393" s="115"/>
      <c r="G393" s="115"/>
      <c r="H393" s="115"/>
      <c r="I393" s="115"/>
      <c r="J393" s="115"/>
      <c r="K393" s="115"/>
      <c r="L393" s="115"/>
      <c r="M393" s="115"/>
    </row>
    <row r="394" spans="2:13" ht="15.75" customHeight="1">
      <c r="B394" s="115"/>
      <c r="C394" s="115"/>
      <c r="D394" s="115"/>
      <c r="E394" s="115"/>
      <c r="F394" s="115"/>
      <c r="G394" s="115"/>
      <c r="H394" s="115"/>
      <c r="I394" s="115"/>
      <c r="J394" s="115"/>
      <c r="K394" s="115"/>
      <c r="L394" s="115"/>
      <c r="M394" s="115"/>
    </row>
    <row r="395" spans="2:13" ht="15.75" customHeight="1">
      <c r="B395" s="115"/>
      <c r="C395" s="115"/>
      <c r="D395" s="115"/>
      <c r="E395" s="115"/>
      <c r="F395" s="115"/>
      <c r="G395" s="115"/>
      <c r="H395" s="115"/>
      <c r="I395" s="115"/>
      <c r="J395" s="115"/>
      <c r="K395" s="115"/>
      <c r="L395" s="115"/>
      <c r="M395" s="115"/>
    </row>
    <row r="396" spans="2:13" ht="15.75" customHeight="1">
      <c r="B396" s="115"/>
      <c r="C396" s="115"/>
      <c r="D396" s="115"/>
      <c r="E396" s="115"/>
      <c r="F396" s="115"/>
      <c r="G396" s="115"/>
      <c r="H396" s="115"/>
      <c r="I396" s="115"/>
      <c r="J396" s="115"/>
      <c r="K396" s="115"/>
      <c r="L396" s="115"/>
      <c r="M396" s="115"/>
    </row>
    <row r="397" spans="2:13" ht="15.75" customHeight="1">
      <c r="B397" s="115"/>
      <c r="C397" s="115"/>
      <c r="D397" s="115"/>
      <c r="E397" s="115"/>
      <c r="F397" s="115"/>
      <c r="G397" s="115"/>
      <c r="H397" s="115"/>
      <c r="I397" s="115"/>
      <c r="J397" s="115"/>
      <c r="K397" s="115"/>
      <c r="L397" s="115"/>
      <c r="M397" s="115"/>
    </row>
    <row r="398" spans="2:13" ht="15.75" customHeight="1">
      <c r="B398" s="115"/>
      <c r="C398" s="115"/>
      <c r="D398" s="115"/>
      <c r="E398" s="115"/>
      <c r="F398" s="115"/>
      <c r="G398" s="115"/>
      <c r="H398" s="115"/>
      <c r="I398" s="115"/>
      <c r="J398" s="115"/>
      <c r="K398" s="115"/>
      <c r="L398" s="115"/>
      <c r="M398" s="115"/>
    </row>
    <row r="399" spans="2:13" ht="15.75" customHeight="1">
      <c r="B399" s="115"/>
      <c r="C399" s="115"/>
      <c r="D399" s="115"/>
      <c r="E399" s="115"/>
      <c r="F399" s="115"/>
      <c r="G399" s="115"/>
      <c r="H399" s="115"/>
      <c r="I399" s="115"/>
      <c r="J399" s="115"/>
      <c r="K399" s="115"/>
      <c r="L399" s="115"/>
      <c r="M399" s="115"/>
    </row>
    <row r="400" spans="2:13" ht="15.75" customHeight="1">
      <c r="B400" s="115"/>
      <c r="C400" s="115"/>
      <c r="D400" s="115"/>
      <c r="E400" s="115"/>
      <c r="F400" s="115"/>
      <c r="G400" s="115"/>
      <c r="H400" s="115"/>
      <c r="I400" s="115"/>
      <c r="J400" s="115"/>
      <c r="K400" s="115"/>
      <c r="L400" s="115"/>
      <c r="M400" s="115"/>
    </row>
    <row r="401" spans="2:13" ht="15.75" customHeight="1">
      <c r="B401" s="115"/>
      <c r="C401" s="115"/>
      <c r="D401" s="115"/>
      <c r="E401" s="115"/>
      <c r="F401" s="115"/>
      <c r="G401" s="115"/>
      <c r="H401" s="115"/>
      <c r="I401" s="115"/>
      <c r="J401" s="115"/>
      <c r="K401" s="115"/>
      <c r="L401" s="115"/>
      <c r="M401" s="115"/>
    </row>
    <row r="402" spans="2:13" ht="15.75" customHeight="1">
      <c r="B402" s="115"/>
      <c r="C402" s="115"/>
      <c r="D402" s="115"/>
      <c r="E402" s="115"/>
      <c r="F402" s="115"/>
      <c r="G402" s="115"/>
      <c r="H402" s="115"/>
      <c r="I402" s="115"/>
      <c r="J402" s="115"/>
      <c r="K402" s="115"/>
      <c r="L402" s="115"/>
      <c r="M402" s="115"/>
    </row>
    <row r="403" spans="2:13" ht="15.75" customHeight="1">
      <c r="B403" s="115"/>
      <c r="C403" s="115"/>
      <c r="D403" s="115"/>
      <c r="E403" s="115"/>
      <c r="F403" s="115"/>
      <c r="G403" s="115"/>
      <c r="H403" s="115"/>
      <c r="I403" s="115"/>
      <c r="J403" s="115"/>
      <c r="K403" s="115"/>
      <c r="L403" s="115"/>
      <c r="M403" s="115"/>
    </row>
    <row r="404" spans="2:13" ht="15.75" customHeight="1">
      <c r="B404" s="115"/>
      <c r="C404" s="115"/>
      <c r="D404" s="115"/>
      <c r="E404" s="115"/>
      <c r="F404" s="115"/>
      <c r="G404" s="115"/>
      <c r="H404" s="115"/>
      <c r="I404" s="115"/>
      <c r="J404" s="115"/>
      <c r="K404" s="115"/>
      <c r="L404" s="115"/>
      <c r="M404" s="115"/>
    </row>
    <row r="405" spans="2:13" ht="15.75" customHeight="1">
      <c r="B405" s="115"/>
      <c r="C405" s="115"/>
      <c r="D405" s="115"/>
      <c r="E405" s="115"/>
      <c r="F405" s="115"/>
      <c r="G405" s="115"/>
      <c r="H405" s="115"/>
      <c r="I405" s="115"/>
      <c r="J405" s="115"/>
      <c r="K405" s="115"/>
      <c r="L405" s="115"/>
      <c r="M405" s="115"/>
    </row>
    <row r="406" spans="2:13" ht="15.75" customHeight="1">
      <c r="B406" s="115"/>
      <c r="C406" s="115"/>
      <c r="D406" s="115"/>
      <c r="E406" s="115"/>
      <c r="F406" s="115"/>
      <c r="G406" s="115"/>
      <c r="H406" s="115"/>
      <c r="I406" s="115"/>
      <c r="J406" s="115"/>
      <c r="K406" s="115"/>
      <c r="L406" s="115"/>
      <c r="M406" s="115"/>
    </row>
    <row r="407" spans="2:13" ht="15.75" customHeight="1">
      <c r="B407" s="115"/>
      <c r="C407" s="115"/>
      <c r="D407" s="115"/>
      <c r="E407" s="115"/>
      <c r="F407" s="115"/>
      <c r="G407" s="115"/>
      <c r="H407" s="115"/>
      <c r="I407" s="115"/>
      <c r="J407" s="115"/>
      <c r="K407" s="115"/>
      <c r="L407" s="115"/>
      <c r="M407" s="115"/>
    </row>
    <row r="408" spans="2:13" ht="15.75" customHeight="1">
      <c r="B408" s="115"/>
      <c r="C408" s="115"/>
      <c r="D408" s="115"/>
      <c r="E408" s="115"/>
      <c r="F408" s="115"/>
      <c r="G408" s="115"/>
      <c r="H408" s="115"/>
      <c r="I408" s="115"/>
      <c r="J408" s="115"/>
      <c r="K408" s="115"/>
      <c r="L408" s="115"/>
      <c r="M408" s="115"/>
    </row>
    <row r="409" spans="2:13" ht="15.75" customHeight="1">
      <c r="B409" s="115"/>
      <c r="C409" s="115"/>
      <c r="D409" s="115"/>
      <c r="E409" s="115"/>
      <c r="F409" s="115"/>
      <c r="G409" s="115"/>
      <c r="H409" s="115"/>
      <c r="I409" s="115"/>
      <c r="J409" s="115"/>
      <c r="K409" s="115"/>
      <c r="L409" s="115"/>
      <c r="M409" s="115"/>
    </row>
    <row r="410" spans="2:13" ht="15.75" customHeight="1">
      <c r="B410" s="115"/>
      <c r="C410" s="115"/>
      <c r="D410" s="115"/>
      <c r="E410" s="115"/>
      <c r="F410" s="115"/>
      <c r="G410" s="115"/>
      <c r="H410" s="115"/>
      <c r="I410" s="115"/>
      <c r="J410" s="115"/>
      <c r="K410" s="115"/>
      <c r="L410" s="115"/>
      <c r="M410" s="115"/>
    </row>
    <row r="411" spans="2:13" ht="15.75" customHeight="1">
      <c r="B411" s="115"/>
      <c r="C411" s="115"/>
      <c r="D411" s="115"/>
      <c r="E411" s="115"/>
      <c r="F411" s="115"/>
      <c r="G411" s="115"/>
      <c r="H411" s="115"/>
      <c r="I411" s="115"/>
      <c r="J411" s="115"/>
      <c r="K411" s="115"/>
      <c r="L411" s="115"/>
      <c r="M411" s="115"/>
    </row>
    <row r="412" spans="2:13" ht="15.75" customHeight="1">
      <c r="B412" s="115"/>
      <c r="C412" s="115"/>
      <c r="D412" s="115"/>
      <c r="E412" s="115"/>
      <c r="F412" s="115"/>
      <c r="G412" s="115"/>
      <c r="H412" s="115"/>
      <c r="I412" s="115"/>
      <c r="J412" s="115"/>
      <c r="K412" s="115"/>
      <c r="L412" s="115"/>
      <c r="M412" s="115"/>
    </row>
    <row r="413" spans="2:13" ht="15.75" customHeight="1">
      <c r="B413" s="115"/>
      <c r="C413" s="115"/>
      <c r="D413" s="115"/>
      <c r="E413" s="115"/>
      <c r="F413" s="115"/>
      <c r="G413" s="115"/>
      <c r="H413" s="115"/>
      <c r="I413" s="115"/>
      <c r="J413" s="115"/>
      <c r="K413" s="115"/>
      <c r="L413" s="115"/>
      <c r="M413" s="115"/>
    </row>
    <row r="414" spans="2:13" ht="15.75" customHeight="1">
      <c r="B414" s="115"/>
      <c r="C414" s="115"/>
      <c r="D414" s="115"/>
      <c r="E414" s="115"/>
      <c r="F414" s="115"/>
      <c r="G414" s="115"/>
      <c r="H414" s="115"/>
      <c r="I414" s="115"/>
      <c r="J414" s="115"/>
      <c r="K414" s="115"/>
      <c r="L414" s="115"/>
      <c r="M414" s="115"/>
    </row>
    <row r="415" spans="2:13" ht="15.75" customHeight="1">
      <c r="B415" s="115"/>
      <c r="C415" s="115"/>
      <c r="D415" s="115"/>
      <c r="E415" s="115"/>
      <c r="F415" s="115"/>
      <c r="G415" s="115"/>
      <c r="H415" s="115"/>
      <c r="I415" s="115"/>
      <c r="J415" s="115"/>
      <c r="K415" s="115"/>
      <c r="L415" s="115"/>
      <c r="M415" s="115"/>
    </row>
    <row r="416" spans="2:13" ht="15.75" customHeight="1">
      <c r="B416" s="115"/>
      <c r="C416" s="115"/>
      <c r="D416" s="115"/>
      <c r="E416" s="115"/>
      <c r="F416" s="115"/>
      <c r="G416" s="115"/>
      <c r="H416" s="115"/>
      <c r="I416" s="115"/>
      <c r="J416" s="115"/>
      <c r="K416" s="115"/>
      <c r="L416" s="115"/>
      <c r="M416" s="115"/>
    </row>
    <row r="417" spans="2:13" ht="15.75" customHeight="1">
      <c r="B417" s="115"/>
      <c r="C417" s="115"/>
      <c r="D417" s="115"/>
      <c r="E417" s="115"/>
      <c r="F417" s="115"/>
      <c r="G417" s="115"/>
      <c r="H417" s="115"/>
      <c r="I417" s="115"/>
      <c r="J417" s="115"/>
      <c r="K417" s="115"/>
      <c r="L417" s="115"/>
      <c r="M417" s="115"/>
    </row>
    <row r="418" spans="2:13" ht="15.75" customHeight="1">
      <c r="B418" s="115"/>
      <c r="C418" s="115"/>
      <c r="D418" s="115"/>
      <c r="E418" s="115"/>
      <c r="F418" s="115"/>
      <c r="G418" s="115"/>
      <c r="H418" s="115"/>
      <c r="I418" s="115"/>
      <c r="J418" s="115"/>
      <c r="K418" s="115"/>
      <c r="L418" s="115"/>
      <c r="M418" s="115"/>
    </row>
    <row r="419" spans="2:13" ht="15.75" customHeight="1">
      <c r="B419" s="115"/>
      <c r="C419" s="115"/>
      <c r="D419" s="115"/>
      <c r="E419" s="115"/>
      <c r="F419" s="115"/>
      <c r="G419" s="115"/>
      <c r="H419" s="115"/>
      <c r="I419" s="115"/>
      <c r="J419" s="115"/>
      <c r="K419" s="115"/>
      <c r="L419" s="115"/>
      <c r="M419" s="115"/>
    </row>
    <row r="420" spans="2:13" ht="15.75" customHeight="1">
      <c r="B420" s="115"/>
      <c r="C420" s="115"/>
      <c r="D420" s="115"/>
      <c r="E420" s="115"/>
      <c r="F420" s="115"/>
      <c r="G420" s="115"/>
      <c r="H420" s="115"/>
      <c r="I420" s="115"/>
      <c r="J420" s="115"/>
      <c r="K420" s="115"/>
      <c r="L420" s="115"/>
      <c r="M420" s="115"/>
    </row>
    <row r="421" spans="2:13" ht="15.75" customHeight="1">
      <c r="B421" s="115"/>
      <c r="C421" s="115"/>
      <c r="D421" s="115"/>
      <c r="E421" s="115"/>
      <c r="F421" s="115"/>
      <c r="G421" s="115"/>
      <c r="H421" s="115"/>
      <c r="I421" s="115"/>
      <c r="J421" s="115"/>
      <c r="K421" s="115"/>
      <c r="L421" s="115"/>
      <c r="M421" s="115"/>
    </row>
    <row r="422" spans="2:13" ht="15.75" customHeight="1">
      <c r="B422" s="115"/>
      <c r="C422" s="115"/>
      <c r="D422" s="115"/>
      <c r="E422" s="115"/>
      <c r="F422" s="115"/>
      <c r="G422" s="115"/>
      <c r="H422" s="115"/>
      <c r="I422" s="115"/>
      <c r="J422" s="115"/>
      <c r="K422" s="115"/>
      <c r="L422" s="115"/>
      <c r="M422" s="115"/>
    </row>
    <row r="423" spans="2:13" ht="15.75" customHeight="1">
      <c r="B423" s="115"/>
      <c r="C423" s="115"/>
      <c r="D423" s="115"/>
      <c r="E423" s="115"/>
      <c r="F423" s="115"/>
      <c r="G423" s="115"/>
      <c r="H423" s="115"/>
      <c r="I423" s="115"/>
      <c r="J423" s="115"/>
      <c r="K423" s="115"/>
      <c r="L423" s="115"/>
      <c r="M423" s="115"/>
    </row>
    <row r="424" spans="2:13" ht="15.75" customHeight="1">
      <c r="B424" s="115"/>
      <c r="C424" s="115"/>
      <c r="D424" s="115"/>
      <c r="E424" s="115"/>
      <c r="F424" s="115"/>
      <c r="G424" s="115"/>
      <c r="H424" s="115"/>
      <c r="I424" s="115"/>
      <c r="J424" s="115"/>
      <c r="K424" s="115"/>
      <c r="L424" s="115"/>
      <c r="M424" s="115"/>
    </row>
    <row r="425" spans="2:13" ht="15.75" customHeight="1">
      <c r="B425" s="115"/>
      <c r="C425" s="115"/>
      <c r="D425" s="115"/>
      <c r="E425" s="115"/>
      <c r="F425" s="115"/>
      <c r="G425" s="115"/>
      <c r="H425" s="115"/>
      <c r="I425" s="115"/>
      <c r="J425" s="115"/>
      <c r="K425" s="115"/>
      <c r="L425" s="115"/>
      <c r="M425" s="115"/>
    </row>
    <row r="426" spans="2:13" ht="15.75" customHeight="1">
      <c r="B426" s="115"/>
      <c r="C426" s="115"/>
      <c r="D426" s="115"/>
      <c r="E426" s="115"/>
      <c r="F426" s="115"/>
      <c r="G426" s="115"/>
      <c r="H426" s="115"/>
      <c r="I426" s="115"/>
      <c r="J426" s="115"/>
      <c r="K426" s="115"/>
      <c r="L426" s="115"/>
      <c r="M426" s="115"/>
    </row>
    <row r="427" spans="2:13" ht="15.75" customHeight="1">
      <c r="B427" s="115"/>
      <c r="C427" s="115"/>
      <c r="D427" s="115"/>
      <c r="E427" s="115"/>
      <c r="F427" s="115"/>
      <c r="G427" s="115"/>
      <c r="H427" s="115"/>
      <c r="I427" s="115"/>
      <c r="J427" s="115"/>
      <c r="K427" s="115"/>
      <c r="L427" s="115"/>
      <c r="M427" s="115"/>
    </row>
    <row r="428" spans="2:13" ht="15.75" customHeight="1">
      <c r="B428" s="115"/>
      <c r="C428" s="115"/>
      <c r="D428" s="115"/>
      <c r="E428" s="115"/>
      <c r="F428" s="115"/>
      <c r="G428" s="115"/>
      <c r="H428" s="115"/>
      <c r="I428" s="115"/>
      <c r="J428" s="115"/>
      <c r="K428" s="115"/>
      <c r="L428" s="115"/>
      <c r="M428" s="115"/>
    </row>
    <row r="429" spans="2:13" ht="15.75" customHeight="1">
      <c r="B429" s="115"/>
      <c r="C429" s="115"/>
      <c r="D429" s="115"/>
      <c r="E429" s="115"/>
      <c r="F429" s="115"/>
      <c r="G429" s="115"/>
      <c r="H429" s="115"/>
      <c r="I429" s="115"/>
      <c r="J429" s="115"/>
      <c r="K429" s="115"/>
      <c r="L429" s="115"/>
      <c r="M429" s="115"/>
    </row>
    <row r="430" spans="2:13" ht="15.75" customHeight="1">
      <c r="B430" s="115"/>
      <c r="C430" s="115"/>
      <c r="D430" s="115"/>
      <c r="E430" s="115"/>
      <c r="F430" s="115"/>
      <c r="G430" s="115"/>
      <c r="H430" s="115"/>
      <c r="I430" s="115"/>
      <c r="J430" s="115"/>
      <c r="K430" s="115"/>
      <c r="L430" s="115"/>
      <c r="M430" s="115"/>
    </row>
    <row r="431" spans="2:13" ht="15.75" customHeight="1">
      <c r="B431" s="115"/>
      <c r="C431" s="115"/>
      <c r="D431" s="115"/>
      <c r="E431" s="115"/>
      <c r="F431" s="115"/>
      <c r="G431" s="115"/>
      <c r="H431" s="115"/>
      <c r="I431" s="115"/>
      <c r="J431" s="115"/>
      <c r="K431" s="115"/>
      <c r="L431" s="115"/>
      <c r="M431" s="115"/>
    </row>
    <row r="432" spans="2:13" ht="15.75" customHeight="1">
      <c r="B432" s="115"/>
      <c r="C432" s="115"/>
      <c r="D432" s="115"/>
      <c r="E432" s="115"/>
      <c r="F432" s="115"/>
      <c r="G432" s="115"/>
      <c r="H432" s="115"/>
      <c r="I432" s="115"/>
      <c r="J432" s="115"/>
      <c r="K432" s="115"/>
      <c r="L432" s="115"/>
      <c r="M432" s="115"/>
    </row>
    <row r="433" spans="2:13" ht="15.75" customHeight="1">
      <c r="B433" s="115"/>
      <c r="C433" s="115"/>
      <c r="D433" s="115"/>
      <c r="E433" s="115"/>
      <c r="F433" s="115"/>
      <c r="G433" s="115"/>
      <c r="H433" s="115"/>
      <c r="I433" s="115"/>
      <c r="J433" s="115"/>
      <c r="K433" s="115"/>
      <c r="L433" s="115"/>
      <c r="M433" s="115"/>
    </row>
    <row r="434" spans="2:13" ht="15.75" customHeight="1">
      <c r="B434" s="115"/>
      <c r="C434" s="115"/>
      <c r="D434" s="115"/>
      <c r="E434" s="115"/>
      <c r="F434" s="115"/>
      <c r="G434" s="115"/>
      <c r="H434" s="115"/>
      <c r="I434" s="115"/>
      <c r="J434" s="115"/>
      <c r="K434" s="115"/>
      <c r="L434" s="115"/>
      <c r="M434" s="115"/>
    </row>
    <row r="435" spans="2:13" ht="15.75" customHeight="1">
      <c r="B435" s="115"/>
      <c r="C435" s="115"/>
      <c r="D435" s="115"/>
      <c r="E435" s="115"/>
      <c r="F435" s="115"/>
      <c r="G435" s="115"/>
      <c r="H435" s="115"/>
      <c r="I435" s="115"/>
      <c r="J435" s="115"/>
      <c r="K435" s="115"/>
      <c r="L435" s="115"/>
      <c r="M435" s="115"/>
    </row>
    <row r="436" spans="2:13" ht="15.75" customHeight="1">
      <c r="B436" s="115"/>
      <c r="C436" s="115"/>
      <c r="D436" s="115"/>
      <c r="E436" s="115"/>
      <c r="F436" s="115"/>
      <c r="G436" s="115"/>
      <c r="H436" s="115"/>
      <c r="I436" s="115"/>
      <c r="J436" s="115"/>
      <c r="K436" s="115"/>
      <c r="L436" s="115"/>
      <c r="M436" s="115"/>
    </row>
    <row r="437" spans="2:13" ht="15.75" customHeight="1">
      <c r="B437" s="115"/>
      <c r="C437" s="115"/>
      <c r="D437" s="115"/>
      <c r="E437" s="115"/>
      <c r="F437" s="115"/>
      <c r="G437" s="115"/>
      <c r="H437" s="115"/>
      <c r="I437" s="115"/>
      <c r="J437" s="115"/>
      <c r="K437" s="115"/>
      <c r="L437" s="115"/>
      <c r="M437" s="115"/>
    </row>
    <row r="438" spans="2:13" ht="15.75" customHeight="1">
      <c r="B438" s="115"/>
      <c r="C438" s="115"/>
      <c r="D438" s="115"/>
      <c r="E438" s="115"/>
      <c r="F438" s="115"/>
      <c r="G438" s="115"/>
      <c r="H438" s="115"/>
      <c r="I438" s="115"/>
      <c r="J438" s="115"/>
      <c r="K438" s="115"/>
      <c r="L438" s="115"/>
      <c r="M438" s="115"/>
    </row>
    <row r="439" spans="2:13" ht="15.75" customHeight="1">
      <c r="B439" s="115"/>
      <c r="C439" s="115"/>
      <c r="D439" s="115"/>
      <c r="E439" s="115"/>
      <c r="F439" s="115"/>
      <c r="G439" s="115"/>
      <c r="H439" s="115"/>
      <c r="I439" s="115"/>
      <c r="J439" s="115"/>
      <c r="K439" s="115"/>
      <c r="L439" s="115"/>
      <c r="M439" s="115"/>
    </row>
    <row r="440" spans="2:13" ht="15.75" customHeight="1">
      <c r="B440" s="115"/>
      <c r="C440" s="115"/>
      <c r="D440" s="115"/>
      <c r="E440" s="115"/>
      <c r="F440" s="115"/>
      <c r="G440" s="115"/>
      <c r="H440" s="115"/>
      <c r="I440" s="115"/>
      <c r="J440" s="115"/>
      <c r="K440" s="115"/>
      <c r="L440" s="115"/>
      <c r="M440" s="115"/>
    </row>
    <row r="441" spans="2:13" ht="15.75" customHeight="1">
      <c r="B441" s="115"/>
      <c r="C441" s="115"/>
      <c r="D441" s="115"/>
      <c r="E441" s="115"/>
      <c r="F441" s="115"/>
      <c r="G441" s="115"/>
      <c r="H441" s="115"/>
      <c r="I441" s="115"/>
      <c r="J441" s="115"/>
      <c r="K441" s="115"/>
      <c r="L441" s="115"/>
      <c r="M441" s="115"/>
    </row>
    <row r="442" spans="2:13" ht="15.75" customHeight="1">
      <c r="B442" s="115"/>
      <c r="C442" s="115"/>
      <c r="D442" s="115"/>
      <c r="E442" s="115"/>
      <c r="F442" s="115"/>
      <c r="G442" s="115"/>
      <c r="H442" s="115"/>
      <c r="I442" s="115"/>
      <c r="J442" s="115"/>
      <c r="K442" s="115"/>
      <c r="L442" s="115"/>
      <c r="M442" s="115"/>
    </row>
    <row r="443" spans="2:13" ht="15.75" customHeight="1">
      <c r="B443" s="115"/>
      <c r="C443" s="115"/>
      <c r="D443" s="115"/>
      <c r="E443" s="115"/>
      <c r="F443" s="115"/>
      <c r="G443" s="115"/>
      <c r="H443" s="115"/>
      <c r="I443" s="115"/>
      <c r="J443" s="115"/>
      <c r="K443" s="115"/>
      <c r="L443" s="115"/>
      <c r="M443" s="115"/>
    </row>
    <row r="444" spans="2:13" ht="15.75" customHeight="1">
      <c r="B444" s="115"/>
      <c r="C444" s="115"/>
      <c r="D444" s="115"/>
      <c r="E444" s="115"/>
      <c r="F444" s="115"/>
      <c r="G444" s="115"/>
      <c r="H444" s="115"/>
      <c r="I444" s="115"/>
      <c r="J444" s="115"/>
      <c r="K444" s="115"/>
      <c r="L444" s="115"/>
      <c r="M444" s="115"/>
    </row>
    <row r="445" spans="2:13" ht="15.75" customHeight="1">
      <c r="B445" s="115"/>
      <c r="C445" s="115"/>
      <c r="D445" s="115"/>
      <c r="E445" s="115"/>
      <c r="F445" s="115"/>
      <c r="G445" s="115"/>
      <c r="H445" s="115"/>
      <c r="I445" s="115"/>
      <c r="J445" s="115"/>
      <c r="K445" s="115"/>
      <c r="L445" s="115"/>
      <c r="M445" s="115"/>
    </row>
    <row r="446" spans="2:13" ht="15.75" customHeight="1">
      <c r="B446" s="115"/>
      <c r="C446" s="115"/>
      <c r="D446" s="115"/>
      <c r="E446" s="115"/>
      <c r="F446" s="115"/>
      <c r="G446" s="115"/>
      <c r="H446" s="115"/>
      <c r="I446" s="115"/>
      <c r="J446" s="115"/>
      <c r="K446" s="115"/>
      <c r="L446" s="115"/>
      <c r="M446" s="115"/>
    </row>
    <row r="447" spans="2:13" ht="15.75" customHeight="1">
      <c r="B447" s="115"/>
      <c r="C447" s="115"/>
      <c r="D447" s="115"/>
      <c r="E447" s="115"/>
      <c r="F447" s="115"/>
      <c r="G447" s="115"/>
      <c r="H447" s="115"/>
      <c r="I447" s="115"/>
      <c r="J447" s="115"/>
      <c r="K447" s="115"/>
      <c r="L447" s="115"/>
      <c r="M447" s="115"/>
    </row>
    <row r="448" spans="2:13" ht="15.75" customHeight="1">
      <c r="B448" s="115"/>
      <c r="C448" s="115"/>
      <c r="D448" s="115"/>
      <c r="E448" s="115"/>
      <c r="F448" s="115"/>
      <c r="G448" s="115"/>
      <c r="H448" s="115"/>
      <c r="I448" s="115"/>
      <c r="J448" s="115"/>
      <c r="K448" s="115"/>
      <c r="L448" s="115"/>
      <c r="M448" s="115"/>
    </row>
    <row r="449" spans="2:13" ht="15.75" customHeight="1">
      <c r="B449" s="115"/>
      <c r="C449" s="115"/>
      <c r="D449" s="115"/>
      <c r="E449" s="115"/>
      <c r="F449" s="115"/>
      <c r="G449" s="115"/>
      <c r="H449" s="115"/>
      <c r="I449" s="115"/>
      <c r="J449" s="115"/>
      <c r="K449" s="115"/>
      <c r="L449" s="115"/>
      <c r="M449" s="115"/>
    </row>
    <row r="450" spans="2:13" ht="15.75" customHeight="1">
      <c r="B450" s="115"/>
      <c r="C450" s="115"/>
      <c r="D450" s="115"/>
      <c r="E450" s="115"/>
      <c r="F450" s="115"/>
      <c r="G450" s="115"/>
      <c r="H450" s="115"/>
      <c r="I450" s="115"/>
      <c r="J450" s="115"/>
      <c r="K450" s="115"/>
      <c r="L450" s="115"/>
      <c r="M450" s="115"/>
    </row>
    <row r="451" spans="2:13" ht="15.75" customHeight="1">
      <c r="B451" s="115"/>
      <c r="C451" s="115"/>
      <c r="D451" s="115"/>
      <c r="E451" s="115"/>
      <c r="F451" s="115"/>
      <c r="G451" s="115"/>
      <c r="H451" s="115"/>
      <c r="I451" s="115"/>
      <c r="J451" s="115"/>
      <c r="K451" s="115"/>
      <c r="L451" s="115"/>
      <c r="M451" s="115"/>
    </row>
    <row r="452" spans="2:13" ht="15.75" customHeight="1">
      <c r="B452" s="115"/>
      <c r="C452" s="115"/>
      <c r="D452" s="115"/>
      <c r="E452" s="115"/>
      <c r="F452" s="115"/>
      <c r="G452" s="115"/>
      <c r="H452" s="115"/>
      <c r="I452" s="115"/>
      <c r="J452" s="115"/>
      <c r="K452" s="115"/>
      <c r="L452" s="115"/>
      <c r="M452" s="115"/>
    </row>
    <row r="453" spans="2:13" ht="15.75" customHeight="1">
      <c r="B453" s="115"/>
      <c r="C453" s="115"/>
      <c r="D453" s="115"/>
      <c r="E453" s="115"/>
      <c r="F453" s="115"/>
      <c r="G453" s="115"/>
      <c r="H453" s="115"/>
      <c r="I453" s="115"/>
      <c r="J453" s="115"/>
      <c r="K453" s="115"/>
      <c r="L453" s="115"/>
      <c r="M453" s="115"/>
    </row>
    <row r="454" spans="2:13" ht="15.75" customHeight="1">
      <c r="B454" s="115"/>
      <c r="C454" s="115"/>
      <c r="D454" s="115"/>
      <c r="E454" s="115"/>
      <c r="F454" s="115"/>
      <c r="G454" s="115"/>
      <c r="H454" s="115"/>
      <c r="I454" s="115"/>
      <c r="J454" s="115"/>
      <c r="K454" s="115"/>
      <c r="L454" s="115"/>
      <c r="M454" s="115"/>
    </row>
    <row r="455" spans="2:13" ht="15.75" customHeight="1">
      <c r="B455" s="115"/>
      <c r="C455" s="115"/>
      <c r="D455" s="115"/>
      <c r="E455" s="115"/>
      <c r="F455" s="115"/>
      <c r="G455" s="115"/>
      <c r="H455" s="115"/>
      <c r="I455" s="115"/>
      <c r="J455" s="115"/>
      <c r="K455" s="115"/>
      <c r="L455" s="115"/>
      <c r="M455" s="115"/>
    </row>
    <row r="456" spans="2:13" ht="15.75" customHeight="1">
      <c r="B456" s="115"/>
      <c r="C456" s="115"/>
      <c r="D456" s="115"/>
      <c r="E456" s="115"/>
      <c r="F456" s="115"/>
      <c r="G456" s="115"/>
      <c r="H456" s="115"/>
      <c r="I456" s="115"/>
      <c r="J456" s="115"/>
      <c r="K456" s="115"/>
      <c r="L456" s="115"/>
      <c r="M456" s="115"/>
    </row>
    <row r="457" spans="2:13" ht="15.75" customHeight="1">
      <c r="B457" s="115"/>
      <c r="C457" s="115"/>
      <c r="D457" s="115"/>
      <c r="E457" s="115"/>
      <c r="F457" s="115"/>
      <c r="G457" s="115"/>
      <c r="H457" s="115"/>
      <c r="I457" s="115"/>
      <c r="J457" s="115"/>
      <c r="K457" s="115"/>
      <c r="L457" s="115"/>
      <c r="M457" s="115"/>
    </row>
    <row r="458" spans="2:13" ht="15.75" customHeight="1">
      <c r="B458" s="115"/>
      <c r="C458" s="115"/>
      <c r="D458" s="115"/>
      <c r="E458" s="115"/>
      <c r="F458" s="115"/>
      <c r="G458" s="115"/>
      <c r="H458" s="115"/>
      <c r="I458" s="115"/>
      <c r="J458" s="115"/>
      <c r="K458" s="115"/>
      <c r="L458" s="115"/>
      <c r="M458" s="115"/>
    </row>
    <row r="459" spans="2:13" ht="15.75" customHeight="1">
      <c r="B459" s="115"/>
      <c r="C459" s="115"/>
      <c r="D459" s="115"/>
      <c r="E459" s="115"/>
      <c r="F459" s="115"/>
      <c r="G459" s="115"/>
      <c r="H459" s="115"/>
      <c r="I459" s="115"/>
      <c r="J459" s="115"/>
      <c r="K459" s="115"/>
      <c r="L459" s="115"/>
      <c r="M459" s="115"/>
    </row>
    <row r="460" spans="2:13" ht="15.75" customHeight="1">
      <c r="B460" s="115"/>
      <c r="C460" s="115"/>
      <c r="D460" s="115"/>
      <c r="E460" s="115"/>
      <c r="F460" s="115"/>
      <c r="G460" s="115"/>
      <c r="H460" s="115"/>
      <c r="I460" s="115"/>
      <c r="J460" s="115"/>
      <c r="K460" s="115"/>
      <c r="L460" s="115"/>
      <c r="M460" s="115"/>
    </row>
    <row r="461" spans="2:13" ht="15.75" customHeight="1">
      <c r="B461" s="115"/>
      <c r="C461" s="115"/>
      <c r="D461" s="115"/>
      <c r="E461" s="115"/>
      <c r="F461" s="115"/>
      <c r="G461" s="115"/>
      <c r="H461" s="115"/>
      <c r="I461" s="115"/>
      <c r="J461" s="115"/>
      <c r="K461" s="115"/>
      <c r="L461" s="115"/>
      <c r="M461" s="115"/>
    </row>
    <row r="462" spans="2:13" ht="15.75" customHeight="1">
      <c r="B462" s="115"/>
      <c r="C462" s="115"/>
      <c r="D462" s="115"/>
      <c r="E462" s="115"/>
      <c r="F462" s="115"/>
      <c r="G462" s="115"/>
      <c r="H462" s="115"/>
      <c r="I462" s="115"/>
      <c r="J462" s="115"/>
      <c r="K462" s="115"/>
      <c r="L462" s="115"/>
      <c r="M462" s="115"/>
    </row>
    <row r="463" spans="2:13" ht="15.75" customHeight="1">
      <c r="B463" s="115"/>
      <c r="C463" s="115"/>
      <c r="D463" s="115"/>
      <c r="E463" s="115"/>
      <c r="F463" s="115"/>
      <c r="G463" s="115"/>
      <c r="H463" s="115"/>
      <c r="I463" s="115"/>
      <c r="J463" s="115"/>
      <c r="K463" s="115"/>
      <c r="L463" s="115"/>
      <c r="M463" s="115"/>
    </row>
    <row r="464" spans="2:13" ht="15.75" customHeight="1">
      <c r="B464" s="115"/>
      <c r="C464" s="115"/>
      <c r="D464" s="115"/>
      <c r="E464" s="115"/>
      <c r="F464" s="115"/>
      <c r="G464" s="115"/>
      <c r="H464" s="115"/>
      <c r="I464" s="115"/>
      <c r="J464" s="115"/>
      <c r="K464" s="115"/>
      <c r="L464" s="115"/>
      <c r="M464" s="115"/>
    </row>
    <row r="465" spans="2:13" ht="15.75" customHeight="1">
      <c r="B465" s="115"/>
      <c r="C465" s="115"/>
      <c r="D465" s="115"/>
      <c r="E465" s="115"/>
      <c r="F465" s="115"/>
      <c r="G465" s="115"/>
      <c r="H465" s="115"/>
      <c r="I465" s="115"/>
      <c r="J465" s="115"/>
      <c r="K465" s="115"/>
      <c r="L465" s="115"/>
      <c r="M465" s="115"/>
    </row>
    <row r="466" spans="2:13" ht="15.75" customHeight="1">
      <c r="B466" s="115"/>
      <c r="C466" s="115"/>
      <c r="D466" s="115"/>
      <c r="E466" s="115"/>
      <c r="F466" s="115"/>
      <c r="G466" s="115"/>
      <c r="H466" s="115"/>
      <c r="I466" s="115"/>
      <c r="J466" s="115"/>
      <c r="K466" s="115"/>
      <c r="L466" s="115"/>
      <c r="M466" s="115"/>
    </row>
    <row r="467" spans="2:13" ht="15.75" customHeight="1">
      <c r="B467" s="115"/>
      <c r="C467" s="115"/>
      <c r="D467" s="115"/>
      <c r="E467" s="115"/>
      <c r="F467" s="115"/>
      <c r="G467" s="115"/>
      <c r="H467" s="115"/>
      <c r="I467" s="115"/>
      <c r="J467" s="115"/>
      <c r="K467" s="115"/>
      <c r="L467" s="115"/>
      <c r="M467" s="115"/>
    </row>
    <row r="468" spans="2:13" ht="15.75" customHeight="1">
      <c r="B468" s="115"/>
      <c r="C468" s="115"/>
      <c r="D468" s="115"/>
      <c r="E468" s="115"/>
      <c r="F468" s="115"/>
      <c r="G468" s="115"/>
      <c r="H468" s="115"/>
      <c r="I468" s="115"/>
      <c r="J468" s="115"/>
      <c r="K468" s="115"/>
      <c r="L468" s="115"/>
      <c r="M468" s="115"/>
    </row>
    <row r="469" spans="2:13" ht="15.75" customHeight="1">
      <c r="B469" s="115"/>
      <c r="C469" s="115"/>
      <c r="D469" s="115"/>
      <c r="E469" s="115"/>
      <c r="F469" s="115"/>
      <c r="G469" s="115"/>
      <c r="H469" s="115"/>
      <c r="I469" s="115"/>
      <c r="J469" s="115"/>
      <c r="K469" s="115"/>
      <c r="L469" s="115"/>
      <c r="M469" s="115"/>
    </row>
    <row r="470" spans="2:13" ht="15.75" customHeight="1">
      <c r="B470" s="115"/>
      <c r="C470" s="115"/>
      <c r="D470" s="115"/>
      <c r="E470" s="115"/>
      <c r="F470" s="115"/>
      <c r="G470" s="115"/>
      <c r="H470" s="115"/>
      <c r="I470" s="115"/>
      <c r="J470" s="115"/>
      <c r="K470" s="115"/>
      <c r="L470" s="115"/>
      <c r="M470" s="115"/>
    </row>
    <row r="471" spans="2:13" ht="15.75" customHeight="1">
      <c r="B471" s="115"/>
      <c r="C471" s="115"/>
      <c r="D471" s="115"/>
      <c r="E471" s="115"/>
      <c r="F471" s="115"/>
      <c r="G471" s="115"/>
      <c r="H471" s="115"/>
      <c r="I471" s="115"/>
      <c r="J471" s="115"/>
      <c r="K471" s="115"/>
      <c r="L471" s="115"/>
      <c r="M471" s="115"/>
    </row>
    <row r="472" spans="2:13" ht="15.75" customHeight="1">
      <c r="B472" s="115"/>
      <c r="C472" s="115"/>
      <c r="D472" s="115"/>
      <c r="E472" s="115"/>
      <c r="F472" s="115"/>
      <c r="G472" s="115"/>
      <c r="H472" s="115"/>
      <c r="I472" s="115"/>
      <c r="J472" s="115"/>
      <c r="K472" s="115"/>
      <c r="L472" s="115"/>
      <c r="M472" s="115"/>
    </row>
    <row r="473" spans="2:13" ht="15.75" customHeight="1">
      <c r="B473" s="115"/>
      <c r="C473" s="115"/>
      <c r="D473" s="115"/>
      <c r="E473" s="115"/>
      <c r="F473" s="115"/>
      <c r="G473" s="115"/>
      <c r="H473" s="115"/>
      <c r="I473" s="115"/>
      <c r="J473" s="115"/>
      <c r="K473" s="115"/>
      <c r="L473" s="115"/>
      <c r="M473" s="115"/>
    </row>
    <row r="474" spans="2:13" ht="15.75" customHeight="1">
      <c r="B474" s="115"/>
      <c r="C474" s="115"/>
      <c r="D474" s="115"/>
      <c r="E474" s="115"/>
      <c r="F474" s="115"/>
      <c r="G474" s="115"/>
      <c r="H474" s="115"/>
      <c r="I474" s="115"/>
      <c r="J474" s="115"/>
      <c r="K474" s="115"/>
      <c r="L474" s="115"/>
      <c r="M474" s="115"/>
    </row>
    <row r="475" spans="2:13" ht="15.75" customHeight="1">
      <c r="B475" s="115"/>
      <c r="C475" s="115"/>
      <c r="D475" s="115"/>
      <c r="E475" s="115"/>
      <c r="F475" s="115"/>
      <c r="G475" s="115"/>
      <c r="H475" s="115"/>
      <c r="I475" s="115"/>
      <c r="J475" s="115"/>
      <c r="K475" s="115"/>
      <c r="L475" s="115"/>
      <c r="M475" s="115"/>
    </row>
    <row r="476" spans="2:13" ht="15.75" customHeight="1">
      <c r="B476" s="115"/>
      <c r="C476" s="115"/>
      <c r="D476" s="115"/>
      <c r="E476" s="115"/>
      <c r="F476" s="115"/>
      <c r="G476" s="115"/>
      <c r="H476" s="115"/>
      <c r="I476" s="115"/>
      <c r="J476" s="115"/>
      <c r="K476" s="115"/>
      <c r="L476" s="115"/>
      <c r="M476" s="115"/>
    </row>
    <row r="477" spans="2:13" ht="15.75" customHeight="1">
      <c r="B477" s="115"/>
      <c r="C477" s="115"/>
      <c r="D477" s="115"/>
      <c r="E477" s="115"/>
      <c r="F477" s="115"/>
      <c r="G477" s="115"/>
      <c r="H477" s="115"/>
      <c r="I477" s="115"/>
      <c r="J477" s="115"/>
      <c r="K477" s="115"/>
      <c r="L477" s="115"/>
      <c r="M477" s="115"/>
    </row>
    <row r="478" spans="2:13" ht="15.75" customHeight="1">
      <c r="B478" s="115"/>
      <c r="C478" s="115"/>
      <c r="D478" s="115"/>
      <c r="E478" s="115"/>
      <c r="F478" s="115"/>
      <c r="G478" s="115"/>
      <c r="H478" s="115"/>
      <c r="I478" s="115"/>
      <c r="J478" s="115"/>
      <c r="K478" s="115"/>
      <c r="L478" s="115"/>
      <c r="M478" s="115"/>
    </row>
    <row r="479" spans="2:13" ht="15.75" customHeight="1">
      <c r="B479" s="115"/>
      <c r="C479" s="115"/>
      <c r="D479" s="115"/>
      <c r="E479" s="115"/>
      <c r="F479" s="115"/>
      <c r="G479" s="115"/>
      <c r="H479" s="115"/>
      <c r="I479" s="115"/>
      <c r="J479" s="115"/>
      <c r="K479" s="115"/>
      <c r="L479" s="115"/>
      <c r="M479" s="115"/>
    </row>
    <row r="480" spans="2:13" ht="15.75" customHeight="1">
      <c r="B480" s="115"/>
      <c r="C480" s="115"/>
      <c r="D480" s="115"/>
      <c r="E480" s="115"/>
      <c r="F480" s="115"/>
      <c r="G480" s="115"/>
      <c r="H480" s="115"/>
      <c r="I480" s="115"/>
      <c r="J480" s="115"/>
      <c r="K480" s="115"/>
      <c r="L480" s="115"/>
      <c r="M480" s="115"/>
    </row>
    <row r="481" spans="2:13" ht="15.75" customHeight="1">
      <c r="B481" s="115"/>
      <c r="C481" s="115"/>
      <c r="D481" s="115"/>
      <c r="E481" s="115"/>
      <c r="F481" s="115"/>
      <c r="G481" s="115"/>
      <c r="H481" s="115"/>
      <c r="I481" s="115"/>
      <c r="J481" s="115"/>
      <c r="K481" s="115"/>
      <c r="L481" s="115"/>
      <c r="M481" s="115"/>
    </row>
    <row r="482" spans="2:13" ht="15.75" customHeight="1">
      <c r="B482" s="115"/>
      <c r="C482" s="115"/>
      <c r="D482" s="115"/>
      <c r="E482" s="115"/>
      <c r="F482" s="115"/>
      <c r="G482" s="115"/>
      <c r="H482" s="115"/>
      <c r="I482" s="115"/>
      <c r="J482" s="115"/>
      <c r="K482" s="115"/>
      <c r="L482" s="115"/>
      <c r="M482" s="115"/>
    </row>
    <row r="483" spans="2:13" ht="15.75" customHeight="1">
      <c r="B483" s="115"/>
      <c r="C483" s="115"/>
      <c r="D483" s="115"/>
      <c r="E483" s="115"/>
      <c r="F483" s="115"/>
      <c r="G483" s="115"/>
      <c r="H483" s="115"/>
      <c r="I483" s="115"/>
      <c r="J483" s="115"/>
      <c r="K483" s="115"/>
      <c r="L483" s="115"/>
      <c r="M483" s="115"/>
    </row>
    <row r="484" spans="2:13" ht="15.75" customHeight="1">
      <c r="B484" s="115"/>
      <c r="C484" s="115"/>
      <c r="D484" s="115"/>
      <c r="E484" s="115"/>
      <c r="F484" s="115"/>
      <c r="G484" s="115"/>
      <c r="H484" s="115"/>
      <c r="I484" s="115"/>
      <c r="J484" s="115"/>
      <c r="K484" s="115"/>
      <c r="L484" s="115"/>
      <c r="M484" s="115"/>
    </row>
    <row r="485" spans="2:13" ht="15.75" customHeight="1">
      <c r="B485" s="115"/>
      <c r="C485" s="115"/>
      <c r="D485" s="115"/>
      <c r="E485" s="115"/>
      <c r="F485" s="115"/>
      <c r="G485" s="115"/>
      <c r="H485" s="115"/>
      <c r="I485" s="115"/>
      <c r="J485" s="115"/>
      <c r="K485" s="115"/>
      <c r="L485" s="115"/>
      <c r="M485" s="115"/>
    </row>
    <row r="486" spans="2:13" ht="15.75" customHeight="1">
      <c r="B486" s="115"/>
      <c r="C486" s="115"/>
      <c r="D486" s="115"/>
      <c r="E486" s="115"/>
      <c r="F486" s="115"/>
      <c r="G486" s="115"/>
      <c r="H486" s="115"/>
      <c r="I486" s="115"/>
      <c r="J486" s="115"/>
      <c r="K486" s="115"/>
      <c r="L486" s="115"/>
      <c r="M486" s="115"/>
    </row>
    <row r="487" spans="2:13" ht="15.75" customHeight="1">
      <c r="B487" s="115"/>
      <c r="C487" s="115"/>
      <c r="D487" s="115"/>
      <c r="E487" s="115"/>
      <c r="F487" s="115"/>
      <c r="G487" s="115"/>
      <c r="H487" s="115"/>
      <c r="I487" s="115"/>
      <c r="J487" s="115"/>
      <c r="K487" s="115"/>
      <c r="L487" s="115"/>
      <c r="M487" s="115"/>
    </row>
    <row r="488" spans="2:13" ht="15.75" customHeight="1">
      <c r="B488" s="115"/>
      <c r="C488" s="115"/>
      <c r="D488" s="115"/>
      <c r="E488" s="115"/>
      <c r="F488" s="115"/>
      <c r="G488" s="115"/>
      <c r="H488" s="115"/>
      <c r="I488" s="115"/>
      <c r="J488" s="115"/>
      <c r="K488" s="115"/>
      <c r="L488" s="115"/>
      <c r="M488" s="115"/>
    </row>
    <row r="489" spans="2:13" ht="15.75" customHeight="1">
      <c r="B489" s="115"/>
      <c r="C489" s="115"/>
      <c r="D489" s="115"/>
      <c r="E489" s="115"/>
      <c r="F489" s="115"/>
      <c r="G489" s="115"/>
      <c r="H489" s="115"/>
      <c r="I489" s="115"/>
      <c r="J489" s="115"/>
      <c r="K489" s="115"/>
      <c r="L489" s="115"/>
      <c r="M489" s="115"/>
    </row>
    <row r="490" spans="2:13" ht="15.75" customHeight="1">
      <c r="B490" s="115"/>
      <c r="C490" s="115"/>
      <c r="D490" s="115"/>
      <c r="E490" s="115"/>
      <c r="F490" s="115"/>
      <c r="G490" s="115"/>
      <c r="H490" s="115"/>
      <c r="I490" s="115"/>
      <c r="J490" s="115"/>
      <c r="K490" s="115"/>
      <c r="L490" s="115"/>
      <c r="M490" s="115"/>
    </row>
    <row r="491" spans="2:13" ht="15.75" customHeight="1">
      <c r="B491" s="115"/>
      <c r="C491" s="115"/>
      <c r="D491" s="115"/>
      <c r="E491" s="115"/>
      <c r="F491" s="115"/>
      <c r="G491" s="115"/>
      <c r="H491" s="115"/>
      <c r="I491" s="115"/>
      <c r="J491" s="115"/>
      <c r="K491" s="115"/>
      <c r="L491" s="115"/>
      <c r="M491" s="115"/>
    </row>
    <row r="492" spans="2:13" ht="15.75" customHeight="1">
      <c r="B492" s="115"/>
      <c r="C492" s="115"/>
      <c r="D492" s="115"/>
      <c r="E492" s="115"/>
      <c r="F492" s="115"/>
      <c r="G492" s="115"/>
      <c r="H492" s="115"/>
      <c r="I492" s="115"/>
      <c r="J492" s="115"/>
      <c r="K492" s="115"/>
      <c r="L492" s="115"/>
      <c r="M492" s="115"/>
    </row>
    <row r="493" spans="2:13" ht="15.75" customHeight="1">
      <c r="B493" s="115"/>
      <c r="C493" s="115"/>
      <c r="D493" s="115"/>
      <c r="E493" s="115"/>
      <c r="F493" s="115"/>
      <c r="G493" s="115"/>
      <c r="H493" s="115"/>
      <c r="I493" s="115"/>
      <c r="J493" s="115"/>
      <c r="K493" s="115"/>
      <c r="L493" s="115"/>
      <c r="M493" s="115"/>
    </row>
    <row r="494" spans="2:13" ht="15.75" customHeight="1">
      <c r="B494" s="115"/>
      <c r="C494" s="115"/>
      <c r="D494" s="115"/>
      <c r="E494" s="115"/>
      <c r="F494" s="115"/>
      <c r="G494" s="115"/>
      <c r="H494" s="115"/>
      <c r="I494" s="115"/>
      <c r="J494" s="115"/>
      <c r="K494" s="115"/>
      <c r="L494" s="115"/>
      <c r="M494" s="115"/>
    </row>
    <row r="495" spans="2:13" ht="15.75" customHeight="1">
      <c r="B495" s="115"/>
      <c r="C495" s="115"/>
      <c r="D495" s="115"/>
      <c r="E495" s="115"/>
      <c r="F495" s="115"/>
      <c r="G495" s="115"/>
      <c r="H495" s="115"/>
      <c r="I495" s="115"/>
      <c r="J495" s="115"/>
      <c r="K495" s="115"/>
      <c r="L495" s="115"/>
      <c r="M495" s="115"/>
    </row>
    <row r="496" spans="2:13" ht="15.75" customHeight="1">
      <c r="B496" s="115"/>
      <c r="C496" s="115"/>
      <c r="D496" s="115"/>
      <c r="E496" s="115"/>
      <c r="F496" s="115"/>
      <c r="G496" s="115"/>
      <c r="H496" s="115"/>
      <c r="I496" s="115"/>
      <c r="J496" s="115"/>
      <c r="K496" s="115"/>
      <c r="L496" s="115"/>
      <c r="M496" s="115"/>
    </row>
    <row r="497" spans="2:13" ht="15.75" customHeight="1">
      <c r="B497" s="115"/>
      <c r="C497" s="115"/>
      <c r="D497" s="115"/>
      <c r="E497" s="115"/>
      <c r="F497" s="115"/>
      <c r="G497" s="115"/>
      <c r="H497" s="115"/>
      <c r="I497" s="115"/>
      <c r="J497" s="115"/>
      <c r="K497" s="115"/>
      <c r="L497" s="115"/>
      <c r="M497" s="115"/>
    </row>
    <row r="498" spans="2:13" ht="15.75" customHeight="1">
      <c r="B498" s="115"/>
      <c r="C498" s="115"/>
      <c r="D498" s="115"/>
      <c r="E498" s="115"/>
      <c r="F498" s="115"/>
      <c r="G498" s="115"/>
      <c r="H498" s="115"/>
      <c r="I498" s="115"/>
      <c r="J498" s="115"/>
      <c r="K498" s="115"/>
      <c r="L498" s="115"/>
      <c r="M498" s="115"/>
    </row>
    <row r="499" spans="2:13" ht="15.75" customHeight="1">
      <c r="B499" s="115"/>
      <c r="C499" s="115"/>
      <c r="D499" s="115"/>
      <c r="E499" s="115"/>
      <c r="F499" s="115"/>
      <c r="G499" s="115"/>
      <c r="H499" s="115"/>
      <c r="I499" s="115"/>
      <c r="J499" s="115"/>
      <c r="K499" s="115"/>
      <c r="L499" s="115"/>
      <c r="M499" s="115"/>
    </row>
    <row r="500" spans="2:13" ht="15.75" customHeight="1">
      <c r="B500" s="115"/>
      <c r="C500" s="115"/>
      <c r="D500" s="115"/>
      <c r="E500" s="115"/>
      <c r="F500" s="115"/>
      <c r="G500" s="115"/>
      <c r="H500" s="115"/>
      <c r="I500" s="115"/>
      <c r="J500" s="115"/>
      <c r="K500" s="115"/>
      <c r="L500" s="115"/>
      <c r="M500" s="115"/>
    </row>
    <row r="501" spans="2:13" ht="15.75" customHeight="1">
      <c r="B501" s="115"/>
      <c r="C501" s="115"/>
      <c r="D501" s="115"/>
      <c r="E501" s="115"/>
      <c r="F501" s="115"/>
      <c r="G501" s="115"/>
      <c r="H501" s="115"/>
      <c r="I501" s="115"/>
      <c r="J501" s="115"/>
      <c r="K501" s="115"/>
      <c r="L501" s="115"/>
      <c r="M501" s="115"/>
    </row>
    <row r="502" spans="2:13" ht="15.75" customHeight="1">
      <c r="B502" s="115"/>
      <c r="C502" s="115"/>
      <c r="D502" s="115"/>
      <c r="E502" s="115"/>
      <c r="F502" s="115"/>
      <c r="G502" s="115"/>
      <c r="H502" s="115"/>
      <c r="I502" s="115"/>
      <c r="J502" s="115"/>
      <c r="K502" s="115"/>
      <c r="L502" s="115"/>
      <c r="M502" s="115"/>
    </row>
    <row r="503" spans="2:13" ht="15.75" customHeight="1">
      <c r="B503" s="115"/>
      <c r="C503" s="115"/>
      <c r="D503" s="115"/>
      <c r="E503" s="115"/>
      <c r="F503" s="115"/>
      <c r="G503" s="115"/>
      <c r="H503" s="115"/>
      <c r="I503" s="115"/>
      <c r="J503" s="115"/>
      <c r="K503" s="115"/>
      <c r="L503" s="115"/>
      <c r="M503" s="115"/>
    </row>
    <row r="504" spans="2:13" ht="15.75" customHeight="1">
      <c r="B504" s="115"/>
      <c r="C504" s="115"/>
      <c r="D504" s="115"/>
      <c r="E504" s="115"/>
      <c r="F504" s="115"/>
      <c r="G504" s="115"/>
      <c r="H504" s="115"/>
      <c r="I504" s="115"/>
      <c r="J504" s="115"/>
      <c r="K504" s="115"/>
      <c r="L504" s="115"/>
      <c r="M504" s="115"/>
    </row>
    <row r="505" spans="2:13" ht="15.75" customHeight="1">
      <c r="B505" s="115"/>
      <c r="C505" s="115"/>
      <c r="D505" s="115"/>
      <c r="E505" s="115"/>
      <c r="F505" s="115"/>
      <c r="G505" s="115"/>
      <c r="H505" s="115"/>
      <c r="I505" s="115"/>
      <c r="J505" s="115"/>
      <c r="K505" s="115"/>
      <c r="L505" s="115"/>
      <c r="M505" s="115"/>
    </row>
    <row r="506" spans="2:13" ht="15.75" customHeight="1">
      <c r="B506" s="115"/>
      <c r="C506" s="115"/>
      <c r="D506" s="115"/>
      <c r="E506" s="115"/>
      <c r="F506" s="115"/>
      <c r="G506" s="115"/>
      <c r="H506" s="115"/>
      <c r="I506" s="115"/>
      <c r="J506" s="115"/>
      <c r="K506" s="115"/>
      <c r="L506" s="115"/>
      <c r="M506" s="115"/>
    </row>
    <row r="507" spans="2:13" ht="15.75" customHeight="1">
      <c r="B507" s="115"/>
      <c r="C507" s="115"/>
      <c r="D507" s="115"/>
      <c r="E507" s="115"/>
      <c r="F507" s="115"/>
      <c r="G507" s="115"/>
      <c r="H507" s="115"/>
      <c r="I507" s="115"/>
      <c r="J507" s="115"/>
      <c r="K507" s="115"/>
      <c r="L507" s="115"/>
      <c r="M507" s="115"/>
    </row>
    <row r="508" spans="2:13" ht="15.75" customHeight="1">
      <c r="B508" s="115"/>
      <c r="C508" s="115"/>
      <c r="D508" s="115"/>
      <c r="E508" s="115"/>
      <c r="F508" s="115"/>
      <c r="G508" s="115"/>
      <c r="H508" s="115"/>
      <c r="I508" s="115"/>
      <c r="J508" s="115"/>
      <c r="K508" s="115"/>
      <c r="L508" s="115"/>
      <c r="M508" s="115"/>
    </row>
    <row r="509" spans="2:13" ht="15.75" customHeight="1">
      <c r="B509" s="115"/>
      <c r="C509" s="115"/>
      <c r="D509" s="115"/>
      <c r="E509" s="115"/>
      <c r="F509" s="115"/>
      <c r="G509" s="115"/>
      <c r="H509" s="115"/>
      <c r="I509" s="115"/>
      <c r="J509" s="115"/>
      <c r="K509" s="115"/>
      <c r="L509" s="115"/>
      <c r="M509" s="115"/>
    </row>
    <row r="510" spans="2:13" ht="15.75" customHeight="1">
      <c r="B510" s="115"/>
      <c r="C510" s="115"/>
      <c r="D510" s="115"/>
      <c r="E510" s="115"/>
      <c r="F510" s="115"/>
      <c r="G510" s="115"/>
      <c r="H510" s="115"/>
      <c r="I510" s="115"/>
      <c r="J510" s="115"/>
      <c r="K510" s="115"/>
      <c r="L510" s="115"/>
      <c r="M510" s="115"/>
    </row>
    <row r="511" spans="2:13" ht="15.75" customHeight="1">
      <c r="B511" s="115"/>
      <c r="C511" s="115"/>
      <c r="D511" s="115"/>
      <c r="E511" s="115"/>
      <c r="F511" s="115"/>
      <c r="G511" s="115"/>
      <c r="H511" s="115"/>
      <c r="I511" s="115"/>
      <c r="J511" s="115"/>
      <c r="K511" s="115"/>
      <c r="L511" s="115"/>
      <c r="M511" s="115"/>
    </row>
    <row r="512" spans="2:13" ht="15.75" customHeight="1">
      <c r="B512" s="115"/>
      <c r="C512" s="115"/>
      <c r="D512" s="115"/>
      <c r="E512" s="115"/>
      <c r="F512" s="115"/>
      <c r="G512" s="115"/>
      <c r="H512" s="115"/>
      <c r="I512" s="115"/>
      <c r="J512" s="115"/>
      <c r="K512" s="115"/>
      <c r="L512" s="115"/>
      <c r="M512" s="115"/>
    </row>
    <row r="513" spans="2:13" ht="15.75" customHeight="1">
      <c r="B513" s="115"/>
      <c r="C513" s="115"/>
      <c r="D513" s="115"/>
      <c r="E513" s="115"/>
      <c r="F513" s="115"/>
      <c r="G513" s="115"/>
      <c r="H513" s="115"/>
      <c r="I513" s="115"/>
      <c r="J513" s="115"/>
      <c r="K513" s="115"/>
      <c r="L513" s="115"/>
      <c r="M513" s="115"/>
    </row>
    <row r="514" spans="2:13" ht="15.75" customHeight="1">
      <c r="B514" s="115"/>
      <c r="C514" s="115"/>
      <c r="D514" s="115"/>
      <c r="E514" s="115"/>
      <c r="F514" s="115"/>
      <c r="G514" s="115"/>
      <c r="H514" s="115"/>
      <c r="I514" s="115"/>
      <c r="J514" s="115"/>
      <c r="K514" s="115"/>
      <c r="L514" s="115"/>
      <c r="M514" s="115"/>
    </row>
    <row r="515" spans="2:13" ht="15.75" customHeight="1">
      <c r="B515" s="115"/>
      <c r="C515" s="115"/>
      <c r="D515" s="115"/>
      <c r="E515" s="115"/>
      <c r="F515" s="115"/>
      <c r="G515" s="115"/>
      <c r="H515" s="115"/>
      <c r="I515" s="115"/>
      <c r="J515" s="115"/>
      <c r="K515" s="115"/>
      <c r="L515" s="115"/>
      <c r="M515" s="115"/>
    </row>
    <row r="516" spans="2:13" ht="15.75" customHeight="1">
      <c r="B516" s="115"/>
      <c r="C516" s="115"/>
      <c r="D516" s="115"/>
      <c r="E516" s="115"/>
      <c r="F516" s="115"/>
      <c r="G516" s="115"/>
      <c r="H516" s="115"/>
      <c r="I516" s="115"/>
      <c r="J516" s="115"/>
      <c r="K516" s="115"/>
      <c r="L516" s="115"/>
      <c r="M516" s="115"/>
    </row>
    <row r="517" spans="2:13" ht="15.75" customHeight="1">
      <c r="B517" s="115"/>
      <c r="C517" s="115"/>
      <c r="D517" s="115"/>
      <c r="E517" s="115"/>
      <c r="F517" s="115"/>
      <c r="G517" s="115"/>
      <c r="H517" s="115"/>
      <c r="I517" s="115"/>
      <c r="J517" s="115"/>
      <c r="K517" s="115"/>
      <c r="L517" s="115"/>
      <c r="M517" s="115"/>
    </row>
    <row r="518" spans="2:13" ht="15.75" customHeight="1">
      <c r="B518" s="115"/>
      <c r="C518" s="115"/>
      <c r="D518" s="115"/>
      <c r="E518" s="115"/>
      <c r="F518" s="115"/>
      <c r="G518" s="115"/>
      <c r="H518" s="115"/>
      <c r="I518" s="115"/>
      <c r="J518" s="115"/>
      <c r="K518" s="115"/>
      <c r="L518" s="115"/>
      <c r="M518" s="115"/>
    </row>
    <row r="519" spans="2:13" ht="15.75" customHeight="1">
      <c r="B519" s="115"/>
      <c r="C519" s="115"/>
      <c r="D519" s="115"/>
      <c r="E519" s="115"/>
      <c r="F519" s="115"/>
      <c r="G519" s="115"/>
      <c r="H519" s="115"/>
      <c r="I519" s="115"/>
      <c r="J519" s="115"/>
      <c r="K519" s="115"/>
      <c r="L519" s="115"/>
      <c r="M519" s="115"/>
    </row>
    <row r="520" spans="2:13" ht="15.75" customHeight="1">
      <c r="B520" s="115"/>
      <c r="C520" s="115"/>
      <c r="D520" s="115"/>
      <c r="E520" s="115"/>
      <c r="F520" s="115"/>
      <c r="G520" s="115"/>
      <c r="H520" s="115"/>
      <c r="I520" s="115"/>
      <c r="J520" s="115"/>
      <c r="K520" s="115"/>
      <c r="L520" s="115"/>
      <c r="M520" s="115"/>
    </row>
    <row r="521" spans="2:13" ht="15.75" customHeight="1">
      <c r="B521" s="115"/>
      <c r="C521" s="115"/>
      <c r="D521" s="115"/>
      <c r="E521" s="115"/>
      <c r="F521" s="115"/>
      <c r="G521" s="115"/>
      <c r="H521" s="115"/>
      <c r="I521" s="115"/>
      <c r="J521" s="115"/>
      <c r="K521" s="115"/>
      <c r="L521" s="115"/>
      <c r="M521" s="115"/>
    </row>
    <row r="522" spans="2:13" ht="15.75" customHeight="1">
      <c r="B522" s="115"/>
      <c r="C522" s="115"/>
      <c r="D522" s="115"/>
      <c r="E522" s="115"/>
      <c r="F522" s="115"/>
      <c r="G522" s="115"/>
      <c r="H522" s="115"/>
      <c r="I522" s="115"/>
      <c r="J522" s="115"/>
      <c r="K522" s="115"/>
      <c r="L522" s="115"/>
      <c r="M522" s="115"/>
    </row>
    <row r="523" spans="2:13" ht="15.75" customHeight="1">
      <c r="B523" s="115"/>
      <c r="C523" s="115"/>
      <c r="D523" s="115"/>
      <c r="E523" s="115"/>
      <c r="F523" s="115"/>
      <c r="G523" s="115"/>
      <c r="H523" s="115"/>
      <c r="I523" s="115"/>
      <c r="J523" s="115"/>
      <c r="K523" s="115"/>
      <c r="L523" s="115"/>
      <c r="M523" s="115"/>
    </row>
    <row r="524" spans="2:13" ht="15.75" customHeight="1">
      <c r="B524" s="115"/>
      <c r="C524" s="115"/>
      <c r="D524" s="115"/>
      <c r="E524" s="115"/>
      <c r="F524" s="115"/>
      <c r="G524" s="115"/>
      <c r="H524" s="115"/>
      <c r="I524" s="115"/>
      <c r="J524" s="115"/>
      <c r="K524" s="115"/>
      <c r="L524" s="115"/>
      <c r="M524" s="115"/>
    </row>
    <row r="525" spans="2:13" ht="15.75" customHeight="1">
      <c r="B525" s="115"/>
      <c r="C525" s="115"/>
      <c r="D525" s="115"/>
      <c r="E525" s="115"/>
      <c r="F525" s="115"/>
      <c r="G525" s="115"/>
      <c r="H525" s="115"/>
      <c r="I525" s="115"/>
      <c r="J525" s="115"/>
      <c r="K525" s="115"/>
      <c r="L525" s="115"/>
      <c r="M525" s="115"/>
    </row>
    <row r="526" spans="2:13" ht="15.75" customHeight="1">
      <c r="B526" s="115"/>
      <c r="C526" s="115"/>
      <c r="D526" s="115"/>
      <c r="E526" s="115"/>
      <c r="F526" s="115"/>
      <c r="G526" s="115"/>
      <c r="H526" s="115"/>
      <c r="I526" s="115"/>
      <c r="J526" s="115"/>
      <c r="K526" s="115"/>
      <c r="L526" s="115"/>
      <c r="M526" s="115"/>
    </row>
    <row r="527" spans="2:13" ht="15.75" customHeight="1">
      <c r="B527" s="115"/>
      <c r="C527" s="115"/>
      <c r="D527" s="115"/>
      <c r="E527" s="115"/>
      <c r="F527" s="115"/>
      <c r="G527" s="115"/>
      <c r="H527" s="115"/>
      <c r="I527" s="115"/>
      <c r="J527" s="115"/>
      <c r="K527" s="115"/>
      <c r="L527" s="115"/>
      <c r="M527" s="115"/>
    </row>
    <row r="528" spans="2:13" ht="15.75" customHeight="1">
      <c r="B528" s="115"/>
      <c r="C528" s="115"/>
      <c r="D528" s="115"/>
      <c r="E528" s="115"/>
      <c r="F528" s="115"/>
      <c r="G528" s="115"/>
      <c r="H528" s="115"/>
      <c r="I528" s="115"/>
      <c r="J528" s="115"/>
      <c r="K528" s="115"/>
      <c r="L528" s="115"/>
      <c r="M528" s="115"/>
    </row>
    <row r="529" spans="2:13" ht="15.75" customHeight="1">
      <c r="B529" s="115"/>
      <c r="C529" s="115"/>
      <c r="D529" s="115"/>
      <c r="E529" s="115"/>
      <c r="F529" s="115"/>
      <c r="G529" s="115"/>
      <c r="H529" s="115"/>
      <c r="I529" s="115"/>
      <c r="J529" s="115"/>
      <c r="K529" s="115"/>
      <c r="L529" s="115"/>
      <c r="M529" s="115"/>
    </row>
    <row r="530" spans="2:13" ht="15.75" customHeight="1">
      <c r="B530" s="115"/>
      <c r="C530" s="115"/>
      <c r="D530" s="115"/>
      <c r="E530" s="115"/>
      <c r="F530" s="115"/>
      <c r="G530" s="115"/>
      <c r="H530" s="115"/>
      <c r="I530" s="115"/>
      <c r="J530" s="115"/>
      <c r="K530" s="115"/>
      <c r="L530" s="115"/>
      <c r="M530" s="115"/>
    </row>
    <row r="531" spans="2:13" ht="15.75" customHeight="1">
      <c r="B531" s="115"/>
      <c r="C531" s="115"/>
      <c r="D531" s="115"/>
      <c r="E531" s="115"/>
      <c r="F531" s="115"/>
      <c r="G531" s="115"/>
      <c r="H531" s="115"/>
      <c r="I531" s="115"/>
      <c r="J531" s="115"/>
      <c r="K531" s="115"/>
      <c r="L531" s="115"/>
      <c r="M531" s="115"/>
    </row>
    <row r="532" spans="2:13" ht="15.75" customHeight="1">
      <c r="B532" s="115"/>
      <c r="C532" s="115"/>
      <c r="D532" s="115"/>
      <c r="E532" s="115"/>
      <c r="F532" s="115"/>
      <c r="G532" s="115"/>
      <c r="H532" s="115"/>
      <c r="I532" s="115"/>
      <c r="J532" s="115"/>
      <c r="K532" s="115"/>
      <c r="L532" s="115"/>
      <c r="M532" s="115"/>
    </row>
    <row r="533" spans="2:13" ht="15.75" customHeight="1">
      <c r="B533" s="115"/>
      <c r="C533" s="115"/>
      <c r="D533" s="115"/>
      <c r="E533" s="115"/>
      <c r="F533" s="115"/>
      <c r="G533" s="115"/>
      <c r="H533" s="115"/>
      <c r="I533" s="115"/>
      <c r="J533" s="115"/>
      <c r="K533" s="115"/>
      <c r="L533" s="115"/>
      <c r="M533" s="115"/>
    </row>
    <row r="534" spans="2:13" ht="15.75" customHeight="1">
      <c r="B534" s="115"/>
      <c r="C534" s="115"/>
      <c r="D534" s="115"/>
      <c r="E534" s="115"/>
      <c r="F534" s="115"/>
      <c r="G534" s="115"/>
      <c r="H534" s="115"/>
      <c r="I534" s="115"/>
      <c r="J534" s="115"/>
      <c r="K534" s="115"/>
      <c r="L534" s="115"/>
      <c r="M534" s="115"/>
    </row>
    <row r="535" spans="2:13" ht="15.75" customHeight="1">
      <c r="B535" s="115"/>
      <c r="C535" s="115"/>
      <c r="D535" s="115"/>
      <c r="E535" s="115"/>
      <c r="F535" s="115"/>
      <c r="G535" s="115"/>
      <c r="H535" s="115"/>
      <c r="I535" s="115"/>
      <c r="J535" s="115"/>
      <c r="K535" s="115"/>
      <c r="L535" s="115"/>
      <c r="M535" s="115"/>
    </row>
    <row r="536" spans="2:13" ht="15.75" customHeight="1">
      <c r="B536" s="115"/>
      <c r="C536" s="115"/>
      <c r="D536" s="115"/>
      <c r="E536" s="115"/>
      <c r="F536" s="115"/>
      <c r="G536" s="115"/>
      <c r="H536" s="115"/>
      <c r="I536" s="115"/>
      <c r="J536" s="115"/>
      <c r="K536" s="115"/>
      <c r="L536" s="115"/>
      <c r="M536" s="115"/>
    </row>
    <row r="537" spans="2:13" ht="15.75" customHeight="1">
      <c r="B537" s="115"/>
      <c r="C537" s="115"/>
      <c r="D537" s="115"/>
      <c r="E537" s="115"/>
      <c r="F537" s="115"/>
      <c r="G537" s="115"/>
      <c r="H537" s="115"/>
      <c r="I537" s="115"/>
      <c r="J537" s="115"/>
      <c r="K537" s="115"/>
      <c r="L537" s="115"/>
      <c r="M537" s="115"/>
    </row>
    <row r="538" spans="2:13" ht="15.75" customHeight="1">
      <c r="B538" s="115"/>
      <c r="C538" s="115"/>
      <c r="D538" s="115"/>
      <c r="E538" s="115"/>
      <c r="F538" s="115"/>
      <c r="G538" s="115"/>
      <c r="H538" s="115"/>
      <c r="I538" s="115"/>
      <c r="J538" s="115"/>
      <c r="K538" s="115"/>
      <c r="L538" s="115"/>
      <c r="M538" s="115"/>
    </row>
    <row r="539" spans="2:13" ht="15.75" customHeight="1">
      <c r="B539" s="115"/>
      <c r="C539" s="115"/>
      <c r="D539" s="115"/>
      <c r="E539" s="115"/>
      <c r="F539" s="115"/>
      <c r="G539" s="115"/>
      <c r="H539" s="115"/>
      <c r="I539" s="115"/>
      <c r="J539" s="115"/>
      <c r="K539" s="115"/>
      <c r="L539" s="115"/>
      <c r="M539" s="115"/>
    </row>
    <row r="540" spans="2:13" ht="15.75" customHeight="1">
      <c r="B540" s="115"/>
      <c r="C540" s="115"/>
      <c r="D540" s="115"/>
      <c r="E540" s="115"/>
      <c r="F540" s="115"/>
      <c r="G540" s="115"/>
      <c r="H540" s="115"/>
      <c r="I540" s="115"/>
      <c r="J540" s="115"/>
      <c r="K540" s="115"/>
      <c r="L540" s="115"/>
      <c r="M540" s="115"/>
    </row>
    <row r="541" spans="2:13" ht="15.75" customHeight="1">
      <c r="B541" s="115"/>
      <c r="C541" s="115"/>
      <c r="D541" s="115"/>
      <c r="E541" s="115"/>
      <c r="F541" s="115"/>
      <c r="G541" s="115"/>
      <c r="H541" s="115"/>
      <c r="I541" s="115"/>
      <c r="J541" s="115"/>
      <c r="K541" s="115"/>
      <c r="L541" s="115"/>
      <c r="M541" s="115"/>
    </row>
    <row r="542" spans="2:13" ht="15.75" customHeight="1">
      <c r="B542" s="115"/>
      <c r="C542" s="115"/>
      <c r="D542" s="115"/>
      <c r="E542" s="115"/>
      <c r="F542" s="115"/>
      <c r="G542" s="115"/>
      <c r="H542" s="115"/>
      <c r="I542" s="115"/>
      <c r="J542" s="115"/>
      <c r="K542" s="115"/>
      <c r="L542" s="115"/>
      <c r="M542" s="115"/>
    </row>
    <row r="543" spans="2:13" ht="15.75" customHeight="1">
      <c r="B543" s="115"/>
      <c r="C543" s="115"/>
      <c r="D543" s="115"/>
      <c r="E543" s="115"/>
      <c r="F543" s="115"/>
      <c r="G543" s="115"/>
      <c r="H543" s="115"/>
      <c r="I543" s="115"/>
      <c r="J543" s="115"/>
      <c r="K543" s="115"/>
      <c r="L543" s="115"/>
      <c r="M543" s="115"/>
    </row>
    <row r="544" spans="2:13" ht="15.75" customHeight="1">
      <c r="B544" s="115"/>
      <c r="C544" s="115"/>
      <c r="D544" s="115"/>
      <c r="E544" s="115"/>
      <c r="F544" s="115"/>
      <c r="G544" s="115"/>
      <c r="H544" s="115"/>
      <c r="I544" s="115"/>
      <c r="J544" s="115"/>
      <c r="K544" s="115"/>
      <c r="L544" s="115"/>
      <c r="M544" s="115"/>
    </row>
    <row r="545" spans="2:13" ht="15.75" customHeight="1">
      <c r="B545" s="115"/>
      <c r="C545" s="115"/>
      <c r="D545" s="115"/>
      <c r="E545" s="115"/>
      <c r="F545" s="115"/>
      <c r="G545" s="115"/>
      <c r="H545" s="115"/>
      <c r="I545" s="115"/>
      <c r="J545" s="115"/>
      <c r="K545" s="115"/>
      <c r="L545" s="115"/>
      <c r="M545" s="115"/>
    </row>
    <row r="546" spans="2:13" ht="15.75" customHeight="1">
      <c r="B546" s="115"/>
      <c r="C546" s="115"/>
      <c r="D546" s="115"/>
      <c r="E546" s="115"/>
      <c r="F546" s="115"/>
      <c r="G546" s="115"/>
      <c r="H546" s="115"/>
      <c r="I546" s="115"/>
      <c r="J546" s="115"/>
      <c r="K546" s="115"/>
      <c r="L546" s="115"/>
      <c r="M546" s="115"/>
    </row>
    <row r="547" spans="2:13" ht="15.75" customHeight="1">
      <c r="B547" s="115"/>
      <c r="C547" s="115"/>
      <c r="D547" s="115"/>
      <c r="E547" s="115"/>
      <c r="F547" s="115"/>
      <c r="G547" s="115"/>
      <c r="H547" s="115"/>
      <c r="I547" s="115"/>
      <c r="J547" s="115"/>
      <c r="K547" s="115"/>
      <c r="L547" s="115"/>
      <c r="M547" s="115"/>
    </row>
    <row r="548" spans="2:13" ht="15.75" customHeight="1">
      <c r="B548" s="115"/>
      <c r="C548" s="115"/>
      <c r="D548" s="115"/>
      <c r="E548" s="115"/>
      <c r="F548" s="115"/>
      <c r="G548" s="115"/>
      <c r="H548" s="115"/>
      <c r="I548" s="115"/>
      <c r="J548" s="115"/>
      <c r="K548" s="115"/>
      <c r="L548" s="115"/>
      <c r="M548" s="115"/>
    </row>
    <row r="549" spans="2:13" ht="15.75" customHeight="1">
      <c r="B549" s="115"/>
      <c r="C549" s="115"/>
      <c r="D549" s="115"/>
      <c r="E549" s="115"/>
      <c r="F549" s="115"/>
      <c r="G549" s="115"/>
      <c r="H549" s="115"/>
      <c r="I549" s="115"/>
      <c r="J549" s="115"/>
      <c r="K549" s="115"/>
      <c r="L549" s="115"/>
      <c r="M549" s="115"/>
    </row>
    <row r="550" spans="2:13" ht="15.75" customHeight="1">
      <c r="B550" s="115"/>
      <c r="C550" s="115"/>
      <c r="D550" s="115"/>
      <c r="E550" s="115"/>
      <c r="F550" s="115"/>
      <c r="G550" s="115"/>
      <c r="H550" s="115"/>
      <c r="I550" s="115"/>
      <c r="J550" s="115"/>
      <c r="K550" s="115"/>
      <c r="L550" s="115"/>
      <c r="M550" s="115"/>
    </row>
    <row r="551" spans="2:13" ht="15.75" customHeight="1">
      <c r="B551" s="115"/>
      <c r="C551" s="115"/>
      <c r="D551" s="115"/>
      <c r="E551" s="115"/>
      <c r="F551" s="115"/>
      <c r="G551" s="115"/>
      <c r="H551" s="115"/>
      <c r="I551" s="115"/>
      <c r="J551" s="115"/>
      <c r="K551" s="115"/>
      <c r="L551" s="115"/>
      <c r="M551" s="115"/>
    </row>
    <row r="552" spans="2:13" ht="15.75" customHeight="1">
      <c r="B552" s="115"/>
      <c r="C552" s="115"/>
      <c r="D552" s="115"/>
      <c r="E552" s="115"/>
      <c r="F552" s="115"/>
      <c r="G552" s="115"/>
      <c r="H552" s="115"/>
      <c r="I552" s="115"/>
      <c r="J552" s="115"/>
      <c r="K552" s="115"/>
      <c r="L552" s="115"/>
      <c r="M552" s="115"/>
    </row>
    <row r="553" spans="2:13" ht="15.75" customHeight="1">
      <c r="B553" s="115"/>
      <c r="C553" s="115"/>
      <c r="D553" s="115"/>
      <c r="E553" s="115"/>
      <c r="F553" s="115"/>
      <c r="G553" s="115"/>
      <c r="H553" s="115"/>
      <c r="I553" s="115"/>
      <c r="J553" s="115"/>
      <c r="K553" s="115"/>
      <c r="L553" s="115"/>
      <c r="M553" s="115"/>
    </row>
    <row r="554" spans="2:13" ht="15.75" customHeight="1">
      <c r="B554" s="115"/>
      <c r="C554" s="115"/>
      <c r="D554" s="115"/>
      <c r="E554" s="115"/>
      <c r="F554" s="115"/>
      <c r="G554" s="115"/>
      <c r="H554" s="115"/>
      <c r="I554" s="115"/>
      <c r="J554" s="115"/>
      <c r="K554" s="115"/>
      <c r="L554" s="115"/>
      <c r="M554" s="115"/>
    </row>
    <row r="555" spans="2:13" ht="15.75" customHeight="1">
      <c r="B555" s="115"/>
      <c r="C555" s="115"/>
      <c r="D555" s="115"/>
      <c r="E555" s="115"/>
      <c r="F555" s="115"/>
      <c r="G555" s="115"/>
      <c r="H555" s="115"/>
      <c r="I555" s="115"/>
      <c r="J555" s="115"/>
      <c r="K555" s="115"/>
      <c r="L555" s="115"/>
      <c r="M555" s="115"/>
    </row>
    <row r="556" spans="2:13" ht="15.75" customHeight="1">
      <c r="B556" s="115"/>
      <c r="C556" s="115"/>
      <c r="D556" s="115"/>
      <c r="E556" s="115"/>
      <c r="F556" s="115"/>
      <c r="G556" s="115"/>
      <c r="H556" s="115"/>
      <c r="I556" s="115"/>
      <c r="J556" s="115"/>
      <c r="K556" s="115"/>
      <c r="L556" s="115"/>
      <c r="M556" s="115"/>
    </row>
    <row r="557" spans="2:13" ht="15.75" customHeight="1">
      <c r="B557" s="115"/>
      <c r="C557" s="115"/>
      <c r="D557" s="115"/>
      <c r="E557" s="115"/>
      <c r="F557" s="115"/>
      <c r="G557" s="115"/>
      <c r="H557" s="115"/>
      <c r="I557" s="115"/>
      <c r="J557" s="115"/>
      <c r="K557" s="115"/>
      <c r="L557" s="115"/>
      <c r="M557" s="115"/>
    </row>
    <row r="558" spans="2:13" ht="15.75" customHeight="1">
      <c r="B558" s="115"/>
      <c r="C558" s="115"/>
      <c r="D558" s="115"/>
      <c r="E558" s="115"/>
      <c r="F558" s="115"/>
      <c r="G558" s="115"/>
      <c r="H558" s="115"/>
      <c r="I558" s="115"/>
      <c r="J558" s="115"/>
      <c r="K558" s="115"/>
      <c r="L558" s="115"/>
      <c r="M558" s="115"/>
    </row>
    <row r="559" spans="2:13" ht="15.75" customHeight="1">
      <c r="B559" s="115"/>
      <c r="C559" s="115"/>
      <c r="D559" s="115"/>
      <c r="E559" s="115"/>
      <c r="F559" s="115"/>
      <c r="G559" s="115"/>
      <c r="H559" s="115"/>
      <c r="I559" s="115"/>
      <c r="J559" s="115"/>
      <c r="K559" s="115"/>
      <c r="L559" s="115"/>
      <c r="M559" s="115"/>
    </row>
    <row r="560" spans="2:13" ht="15.75" customHeight="1">
      <c r="B560" s="115"/>
      <c r="C560" s="115"/>
      <c r="D560" s="115"/>
      <c r="E560" s="115"/>
      <c r="F560" s="115"/>
      <c r="G560" s="115"/>
      <c r="H560" s="115"/>
      <c r="I560" s="115"/>
      <c r="J560" s="115"/>
      <c r="K560" s="115"/>
      <c r="L560" s="115"/>
      <c r="M560" s="115"/>
    </row>
    <row r="561" spans="2:13" ht="15.75" customHeight="1">
      <c r="B561" s="115"/>
      <c r="C561" s="115"/>
      <c r="D561" s="115"/>
      <c r="E561" s="115"/>
      <c r="F561" s="115"/>
      <c r="G561" s="115"/>
      <c r="H561" s="115"/>
      <c r="I561" s="115"/>
      <c r="J561" s="115"/>
      <c r="K561" s="115"/>
      <c r="L561" s="115"/>
      <c r="M561" s="115"/>
    </row>
    <row r="562" spans="2:13" ht="15.75" customHeight="1">
      <c r="B562" s="115"/>
      <c r="C562" s="115"/>
      <c r="D562" s="115"/>
      <c r="E562" s="115"/>
      <c r="F562" s="115"/>
      <c r="G562" s="115"/>
      <c r="H562" s="115"/>
      <c r="I562" s="115"/>
      <c r="J562" s="115"/>
      <c r="K562" s="115"/>
      <c r="L562" s="115"/>
      <c r="M562" s="115"/>
    </row>
    <row r="563" spans="2:13" ht="15.75" customHeight="1">
      <c r="B563" s="115"/>
      <c r="C563" s="115"/>
      <c r="D563" s="115"/>
      <c r="E563" s="115"/>
      <c r="F563" s="115"/>
      <c r="G563" s="115"/>
      <c r="H563" s="115"/>
      <c r="I563" s="115"/>
      <c r="J563" s="115"/>
      <c r="K563" s="115"/>
      <c r="L563" s="115"/>
      <c r="M563" s="115"/>
    </row>
    <row r="564" spans="2:13" ht="15.75" customHeight="1">
      <c r="B564" s="115"/>
      <c r="C564" s="115"/>
      <c r="D564" s="115"/>
      <c r="E564" s="115"/>
      <c r="F564" s="115"/>
      <c r="G564" s="115"/>
      <c r="H564" s="115"/>
      <c r="I564" s="115"/>
      <c r="J564" s="115"/>
      <c r="K564" s="115"/>
      <c r="L564" s="115"/>
      <c r="M564" s="115"/>
    </row>
    <row r="565" spans="2:13" ht="15.75" customHeight="1">
      <c r="B565" s="115"/>
      <c r="C565" s="115"/>
      <c r="D565" s="115"/>
      <c r="E565" s="115"/>
      <c r="F565" s="115"/>
      <c r="G565" s="115"/>
      <c r="H565" s="115"/>
      <c r="I565" s="115"/>
      <c r="J565" s="115"/>
      <c r="K565" s="115"/>
      <c r="L565" s="115"/>
      <c r="M565" s="115"/>
    </row>
    <row r="566" spans="2:13" ht="15.75" customHeight="1">
      <c r="B566" s="115"/>
      <c r="C566" s="115"/>
      <c r="D566" s="115"/>
      <c r="E566" s="115"/>
      <c r="F566" s="115"/>
      <c r="G566" s="115"/>
      <c r="H566" s="115"/>
      <c r="I566" s="115"/>
      <c r="J566" s="115"/>
      <c r="K566" s="115"/>
      <c r="L566" s="115"/>
      <c r="M566" s="115"/>
    </row>
    <row r="567" spans="2:13" ht="15.75" customHeight="1">
      <c r="B567" s="115"/>
      <c r="C567" s="115"/>
      <c r="D567" s="115"/>
      <c r="E567" s="115"/>
      <c r="F567" s="115"/>
      <c r="G567" s="115"/>
      <c r="H567" s="115"/>
      <c r="I567" s="115"/>
      <c r="J567" s="115"/>
      <c r="K567" s="115"/>
      <c r="L567" s="115"/>
      <c r="M567" s="115"/>
    </row>
    <row r="568" spans="2:13" ht="15.75" customHeight="1">
      <c r="B568" s="115"/>
      <c r="C568" s="115"/>
      <c r="D568" s="115"/>
      <c r="E568" s="115"/>
      <c r="F568" s="115"/>
      <c r="G568" s="115"/>
      <c r="H568" s="115"/>
      <c r="I568" s="115"/>
      <c r="J568" s="115"/>
      <c r="K568" s="115"/>
      <c r="L568" s="115"/>
      <c r="M568" s="115"/>
    </row>
    <row r="569" spans="2:13" ht="15.75" customHeight="1">
      <c r="B569" s="115"/>
      <c r="C569" s="115"/>
      <c r="D569" s="115"/>
      <c r="E569" s="115"/>
      <c r="F569" s="115"/>
      <c r="G569" s="115"/>
      <c r="H569" s="115"/>
      <c r="I569" s="115"/>
      <c r="J569" s="115"/>
      <c r="K569" s="115"/>
      <c r="L569" s="115"/>
      <c r="M569" s="115"/>
    </row>
    <row r="570" spans="2:13" ht="15.75" customHeight="1">
      <c r="B570" s="115"/>
      <c r="C570" s="115"/>
      <c r="D570" s="115"/>
      <c r="E570" s="115"/>
      <c r="F570" s="115"/>
      <c r="G570" s="115"/>
      <c r="H570" s="115"/>
      <c r="I570" s="115"/>
      <c r="J570" s="115"/>
      <c r="K570" s="115"/>
      <c r="L570" s="115"/>
      <c r="M570" s="115"/>
    </row>
    <row r="571" spans="2:13" ht="15.75" customHeight="1">
      <c r="B571" s="115"/>
      <c r="C571" s="115"/>
      <c r="D571" s="115"/>
      <c r="E571" s="115"/>
      <c r="F571" s="115"/>
      <c r="G571" s="115"/>
      <c r="H571" s="115"/>
      <c r="I571" s="115"/>
      <c r="J571" s="115"/>
      <c r="K571" s="115"/>
      <c r="L571" s="115"/>
      <c r="M571" s="115"/>
    </row>
    <row r="572" spans="2:13" ht="15.75" customHeight="1">
      <c r="B572" s="115"/>
      <c r="C572" s="115"/>
      <c r="D572" s="115"/>
      <c r="E572" s="115"/>
      <c r="F572" s="115"/>
      <c r="G572" s="115"/>
      <c r="H572" s="115"/>
      <c r="I572" s="115"/>
      <c r="J572" s="115"/>
      <c r="K572" s="115"/>
      <c r="L572" s="115"/>
      <c r="M572" s="115"/>
    </row>
    <row r="573" spans="2:13" ht="15.75" customHeight="1">
      <c r="B573" s="115"/>
      <c r="C573" s="115"/>
      <c r="D573" s="115"/>
      <c r="E573" s="115"/>
      <c r="F573" s="115"/>
      <c r="G573" s="115"/>
      <c r="H573" s="115"/>
      <c r="I573" s="115"/>
      <c r="J573" s="115"/>
      <c r="K573" s="115"/>
      <c r="L573" s="115"/>
      <c r="M573" s="115"/>
    </row>
    <row r="574" spans="2:13" ht="15.75" customHeight="1">
      <c r="B574" s="115"/>
      <c r="C574" s="115"/>
      <c r="D574" s="115"/>
      <c r="E574" s="115"/>
      <c r="F574" s="115"/>
      <c r="G574" s="115"/>
      <c r="H574" s="115"/>
      <c r="I574" s="115"/>
      <c r="J574" s="115"/>
      <c r="K574" s="115"/>
      <c r="L574" s="115"/>
      <c r="M574" s="115"/>
    </row>
    <row r="575" spans="2:13" ht="15.75" customHeight="1">
      <c r="B575" s="115"/>
      <c r="C575" s="115"/>
      <c r="D575" s="115"/>
      <c r="E575" s="115"/>
      <c r="F575" s="115"/>
      <c r="G575" s="115"/>
      <c r="H575" s="115"/>
      <c r="I575" s="115"/>
      <c r="J575" s="115"/>
      <c r="K575" s="115"/>
      <c r="L575" s="115"/>
      <c r="M575" s="115"/>
    </row>
    <row r="576" spans="2:13" ht="15.75" customHeight="1">
      <c r="B576" s="115"/>
      <c r="C576" s="115"/>
      <c r="D576" s="115"/>
      <c r="E576" s="115"/>
      <c r="F576" s="115"/>
      <c r="G576" s="115"/>
      <c r="H576" s="115"/>
      <c r="I576" s="115"/>
      <c r="J576" s="115"/>
      <c r="K576" s="115"/>
      <c r="L576" s="115"/>
      <c r="M576" s="115"/>
    </row>
    <row r="577" spans="2:13" ht="15.75" customHeight="1">
      <c r="B577" s="115"/>
      <c r="C577" s="115"/>
      <c r="D577" s="115"/>
      <c r="E577" s="115"/>
      <c r="F577" s="115"/>
      <c r="G577" s="115"/>
      <c r="H577" s="115"/>
      <c r="I577" s="115"/>
      <c r="J577" s="115"/>
      <c r="K577" s="115"/>
      <c r="L577" s="115"/>
      <c r="M577" s="115"/>
    </row>
    <row r="578" spans="2:13" ht="15.75" customHeight="1">
      <c r="B578" s="115"/>
      <c r="C578" s="115"/>
      <c r="D578" s="115"/>
      <c r="E578" s="115"/>
      <c r="F578" s="115"/>
      <c r="G578" s="115"/>
      <c r="H578" s="115"/>
      <c r="I578" s="115"/>
      <c r="J578" s="115"/>
      <c r="K578" s="115"/>
      <c r="L578" s="115"/>
      <c r="M578" s="115"/>
    </row>
    <row r="579" spans="2:13" ht="15.75" customHeight="1">
      <c r="B579" s="115"/>
      <c r="C579" s="115"/>
      <c r="D579" s="115"/>
      <c r="E579" s="115"/>
      <c r="F579" s="115"/>
      <c r="G579" s="115"/>
      <c r="H579" s="115"/>
      <c r="I579" s="115"/>
      <c r="J579" s="115"/>
      <c r="K579" s="115"/>
      <c r="L579" s="115"/>
      <c r="M579" s="115"/>
    </row>
    <row r="580" spans="2:13" ht="15.75" customHeight="1">
      <c r="B580" s="115"/>
      <c r="C580" s="115"/>
      <c r="D580" s="115"/>
      <c r="E580" s="115"/>
      <c r="F580" s="115"/>
      <c r="G580" s="115"/>
      <c r="H580" s="115"/>
      <c r="I580" s="115"/>
      <c r="J580" s="115"/>
      <c r="K580" s="115"/>
      <c r="L580" s="115"/>
      <c r="M580" s="115"/>
    </row>
    <row r="581" spans="2:13" ht="15.75" customHeight="1">
      <c r="B581" s="115"/>
      <c r="C581" s="115"/>
      <c r="D581" s="115"/>
      <c r="E581" s="115"/>
      <c r="F581" s="115"/>
      <c r="G581" s="115"/>
      <c r="H581" s="115"/>
      <c r="I581" s="115"/>
      <c r="J581" s="115"/>
      <c r="K581" s="115"/>
      <c r="L581" s="115"/>
      <c r="M581" s="115"/>
    </row>
    <row r="582" spans="2:13" ht="15.75" customHeight="1">
      <c r="B582" s="115"/>
      <c r="C582" s="115"/>
      <c r="D582" s="115"/>
      <c r="E582" s="115"/>
      <c r="F582" s="115"/>
      <c r="G582" s="115"/>
      <c r="H582" s="115"/>
      <c r="I582" s="115"/>
      <c r="J582" s="115"/>
      <c r="K582" s="115"/>
      <c r="L582" s="115"/>
      <c r="M582" s="115"/>
    </row>
    <row r="583" spans="2:13" ht="15.75" customHeight="1">
      <c r="B583" s="115"/>
      <c r="C583" s="115"/>
      <c r="D583" s="115"/>
      <c r="E583" s="115"/>
      <c r="F583" s="115"/>
      <c r="G583" s="115"/>
      <c r="H583" s="115"/>
      <c r="I583" s="115"/>
      <c r="J583" s="115"/>
      <c r="K583" s="115"/>
      <c r="L583" s="115"/>
      <c r="M583" s="115"/>
    </row>
    <row r="584" spans="2:13" ht="15.75" customHeight="1">
      <c r="B584" s="115"/>
      <c r="C584" s="115"/>
      <c r="D584" s="115"/>
      <c r="E584" s="115"/>
      <c r="F584" s="115"/>
      <c r="G584" s="115"/>
      <c r="H584" s="115"/>
      <c r="I584" s="115"/>
      <c r="J584" s="115"/>
      <c r="K584" s="115"/>
      <c r="L584" s="115"/>
      <c r="M584" s="115"/>
    </row>
    <row r="585" spans="2:13" ht="15.75" customHeight="1">
      <c r="B585" s="115"/>
      <c r="C585" s="115"/>
      <c r="D585" s="115"/>
      <c r="E585" s="115"/>
      <c r="F585" s="115"/>
      <c r="G585" s="115"/>
      <c r="H585" s="115"/>
      <c r="I585" s="115"/>
      <c r="J585" s="115"/>
      <c r="K585" s="115"/>
      <c r="L585" s="115"/>
      <c r="M585" s="115"/>
    </row>
    <row r="586" spans="2:13" ht="15.75" customHeight="1">
      <c r="B586" s="115"/>
      <c r="C586" s="115"/>
      <c r="D586" s="115"/>
      <c r="E586" s="115"/>
      <c r="F586" s="115"/>
      <c r="G586" s="115"/>
      <c r="H586" s="115"/>
      <c r="I586" s="115"/>
      <c r="J586" s="115"/>
      <c r="K586" s="115"/>
      <c r="L586" s="115"/>
      <c r="M586" s="115"/>
    </row>
    <row r="587" spans="2:13" ht="15.75" customHeight="1">
      <c r="B587" s="115"/>
      <c r="C587" s="115"/>
      <c r="D587" s="115"/>
      <c r="E587" s="115"/>
      <c r="F587" s="115"/>
      <c r="G587" s="115"/>
      <c r="H587" s="115"/>
      <c r="I587" s="115"/>
      <c r="J587" s="115"/>
      <c r="K587" s="115"/>
      <c r="L587" s="115"/>
      <c r="M587" s="115"/>
    </row>
    <row r="588" spans="2:13" ht="15.75" customHeight="1">
      <c r="B588" s="115"/>
      <c r="C588" s="115"/>
      <c r="D588" s="115"/>
      <c r="E588" s="115"/>
      <c r="F588" s="115"/>
      <c r="G588" s="115"/>
      <c r="H588" s="115"/>
      <c r="I588" s="115"/>
      <c r="J588" s="115"/>
      <c r="K588" s="115"/>
      <c r="L588" s="115"/>
      <c r="M588" s="115"/>
    </row>
    <row r="589" spans="2:13" ht="15.75" customHeight="1">
      <c r="B589" s="115"/>
      <c r="C589" s="115"/>
      <c r="D589" s="115"/>
      <c r="E589" s="115"/>
      <c r="F589" s="115"/>
      <c r="G589" s="115"/>
      <c r="H589" s="115"/>
      <c r="I589" s="115"/>
      <c r="J589" s="115"/>
      <c r="K589" s="115"/>
      <c r="L589" s="115"/>
      <c r="M589" s="115"/>
    </row>
    <row r="590" spans="2:13" ht="15.75" customHeight="1">
      <c r="B590" s="115"/>
      <c r="C590" s="115"/>
      <c r="D590" s="115"/>
      <c r="E590" s="115"/>
      <c r="F590" s="115"/>
      <c r="G590" s="115"/>
      <c r="H590" s="115"/>
      <c r="I590" s="115"/>
      <c r="J590" s="115"/>
      <c r="K590" s="115"/>
      <c r="L590" s="115"/>
      <c r="M590" s="115"/>
    </row>
    <row r="591" spans="2:13" ht="15.75" customHeight="1">
      <c r="B591" s="115"/>
      <c r="C591" s="115"/>
      <c r="D591" s="115"/>
      <c r="E591" s="115"/>
      <c r="F591" s="115"/>
      <c r="G591" s="115"/>
      <c r="H591" s="115"/>
      <c r="I591" s="115"/>
      <c r="J591" s="115"/>
      <c r="K591" s="115"/>
      <c r="L591" s="115"/>
      <c r="M591" s="115"/>
    </row>
    <row r="592" spans="2:13" ht="15.75" customHeight="1">
      <c r="B592" s="115"/>
      <c r="C592" s="115"/>
      <c r="D592" s="115"/>
      <c r="E592" s="115"/>
      <c r="F592" s="115"/>
      <c r="G592" s="115"/>
      <c r="H592" s="115"/>
      <c r="I592" s="115"/>
      <c r="J592" s="115"/>
      <c r="K592" s="115"/>
      <c r="L592" s="115"/>
      <c r="M592" s="115"/>
    </row>
    <row r="593" spans="2:13" ht="15.75" customHeight="1">
      <c r="B593" s="115"/>
      <c r="C593" s="115"/>
      <c r="D593" s="115"/>
      <c r="E593" s="115"/>
      <c r="F593" s="115"/>
      <c r="G593" s="115"/>
      <c r="H593" s="115"/>
      <c r="I593" s="115"/>
      <c r="J593" s="115"/>
      <c r="K593" s="115"/>
      <c r="L593" s="115"/>
      <c r="M593" s="115"/>
    </row>
    <row r="594" spans="2:13" ht="15.75" customHeight="1">
      <c r="B594" s="115"/>
      <c r="C594" s="115"/>
      <c r="D594" s="115"/>
      <c r="E594" s="115"/>
      <c r="F594" s="115"/>
      <c r="G594" s="115"/>
      <c r="H594" s="115"/>
      <c r="I594" s="115"/>
      <c r="J594" s="115"/>
      <c r="K594" s="115"/>
      <c r="L594" s="115"/>
      <c r="M594" s="115"/>
    </row>
    <row r="595" spans="2:13" ht="15.75" customHeight="1">
      <c r="B595" s="115"/>
      <c r="C595" s="115"/>
      <c r="D595" s="115"/>
      <c r="E595" s="115"/>
      <c r="F595" s="115"/>
      <c r="G595" s="115"/>
      <c r="H595" s="115"/>
      <c r="I595" s="115"/>
      <c r="J595" s="115"/>
      <c r="K595" s="115"/>
      <c r="L595" s="115"/>
      <c r="M595" s="115"/>
    </row>
    <row r="596" spans="2:13" ht="15.75" customHeight="1">
      <c r="B596" s="115"/>
      <c r="C596" s="115"/>
      <c r="D596" s="115"/>
      <c r="E596" s="115"/>
      <c r="F596" s="115"/>
      <c r="G596" s="115"/>
      <c r="H596" s="115"/>
      <c r="I596" s="115"/>
      <c r="J596" s="115"/>
      <c r="K596" s="115"/>
      <c r="L596" s="115"/>
      <c r="M596" s="115"/>
    </row>
    <row r="597" spans="2:13" ht="15.75" customHeight="1">
      <c r="B597" s="115"/>
      <c r="C597" s="115"/>
      <c r="D597" s="115"/>
      <c r="E597" s="115"/>
      <c r="F597" s="115"/>
      <c r="G597" s="115"/>
      <c r="H597" s="115"/>
      <c r="I597" s="115"/>
      <c r="J597" s="115"/>
      <c r="K597" s="115"/>
      <c r="L597" s="115"/>
      <c r="M597" s="115"/>
    </row>
    <row r="598" spans="2:13" ht="15.75" customHeight="1">
      <c r="B598" s="115"/>
      <c r="C598" s="115"/>
      <c r="D598" s="115"/>
      <c r="E598" s="115"/>
      <c r="F598" s="115"/>
      <c r="G598" s="115"/>
      <c r="H598" s="115"/>
      <c r="I598" s="115"/>
      <c r="J598" s="115"/>
      <c r="K598" s="115"/>
      <c r="L598" s="115"/>
      <c r="M598" s="115"/>
    </row>
    <row r="599" spans="2:13" ht="15.75" customHeight="1">
      <c r="B599" s="115"/>
      <c r="C599" s="115"/>
      <c r="D599" s="115"/>
      <c r="E599" s="115"/>
      <c r="F599" s="115"/>
      <c r="G599" s="115"/>
      <c r="H599" s="115"/>
      <c r="I599" s="115"/>
      <c r="J599" s="115"/>
      <c r="K599" s="115"/>
      <c r="L599" s="115"/>
      <c r="M599" s="115"/>
    </row>
    <row r="600" spans="2:13" ht="15.75" customHeight="1">
      <c r="B600" s="115"/>
      <c r="C600" s="115"/>
      <c r="D600" s="115"/>
      <c r="E600" s="115"/>
      <c r="F600" s="115"/>
      <c r="G600" s="115"/>
      <c r="H600" s="115"/>
      <c r="I600" s="115"/>
      <c r="J600" s="115"/>
      <c r="K600" s="115"/>
      <c r="L600" s="115"/>
      <c r="M600" s="115"/>
    </row>
    <row r="601" spans="2:13" ht="15.75" customHeight="1">
      <c r="B601" s="115"/>
      <c r="C601" s="115"/>
      <c r="D601" s="115"/>
      <c r="E601" s="115"/>
      <c r="F601" s="115"/>
      <c r="G601" s="115"/>
      <c r="H601" s="115"/>
      <c r="I601" s="115"/>
      <c r="J601" s="115"/>
      <c r="K601" s="115"/>
      <c r="L601" s="115"/>
      <c r="M601" s="115"/>
    </row>
    <row r="602" spans="2:13" ht="15.75" customHeight="1">
      <c r="B602" s="115"/>
      <c r="C602" s="115"/>
      <c r="D602" s="115"/>
      <c r="E602" s="115"/>
      <c r="F602" s="115"/>
      <c r="G602" s="115"/>
      <c r="H602" s="115"/>
      <c r="I602" s="115"/>
      <c r="J602" s="115"/>
      <c r="K602" s="115"/>
      <c r="L602" s="115"/>
      <c r="M602" s="115"/>
    </row>
    <row r="603" spans="2:13" ht="15.75" customHeight="1">
      <c r="B603" s="115"/>
      <c r="C603" s="115"/>
      <c r="D603" s="115"/>
      <c r="E603" s="115"/>
      <c r="F603" s="115"/>
      <c r="G603" s="115"/>
      <c r="H603" s="115"/>
      <c r="I603" s="115"/>
      <c r="J603" s="115"/>
      <c r="K603" s="115"/>
      <c r="L603" s="115"/>
      <c r="M603" s="115"/>
    </row>
    <row r="604" spans="2:13" ht="15.75" customHeight="1">
      <c r="B604" s="115"/>
      <c r="C604" s="115"/>
      <c r="D604" s="115"/>
      <c r="E604" s="115"/>
      <c r="F604" s="115"/>
      <c r="G604" s="115"/>
      <c r="H604" s="115"/>
      <c r="I604" s="115"/>
      <c r="J604" s="115"/>
      <c r="K604" s="115"/>
      <c r="L604" s="115"/>
      <c r="M604" s="115"/>
    </row>
    <row r="605" spans="2:13" ht="15.75" customHeight="1">
      <c r="B605" s="115"/>
      <c r="C605" s="115"/>
      <c r="D605" s="115"/>
      <c r="E605" s="115"/>
      <c r="F605" s="115"/>
      <c r="G605" s="115"/>
      <c r="H605" s="115"/>
      <c r="I605" s="115"/>
      <c r="J605" s="115"/>
      <c r="K605" s="115"/>
      <c r="L605" s="115"/>
      <c r="M605" s="115"/>
    </row>
    <row r="606" spans="2:13" ht="15.75" customHeight="1">
      <c r="B606" s="115"/>
      <c r="C606" s="115"/>
      <c r="D606" s="115"/>
      <c r="E606" s="115"/>
      <c r="F606" s="115"/>
      <c r="G606" s="115"/>
      <c r="H606" s="115"/>
      <c r="I606" s="115"/>
      <c r="J606" s="115"/>
      <c r="K606" s="115"/>
      <c r="L606" s="115"/>
      <c r="M606" s="115"/>
    </row>
    <row r="607" spans="2:13" ht="15.75" customHeight="1">
      <c r="B607" s="115"/>
      <c r="C607" s="115"/>
      <c r="D607" s="115"/>
      <c r="E607" s="115"/>
      <c r="F607" s="115"/>
      <c r="G607" s="115"/>
      <c r="H607" s="115"/>
      <c r="I607" s="115"/>
      <c r="J607" s="115"/>
      <c r="K607" s="115"/>
      <c r="L607" s="115"/>
      <c r="M607" s="115"/>
    </row>
    <row r="608" spans="2:13" ht="15.75" customHeight="1">
      <c r="B608" s="115"/>
      <c r="C608" s="115"/>
      <c r="D608" s="115"/>
      <c r="E608" s="115"/>
      <c r="F608" s="115"/>
      <c r="G608" s="115"/>
      <c r="H608" s="115"/>
      <c r="I608" s="115"/>
      <c r="J608" s="115"/>
      <c r="K608" s="115"/>
      <c r="L608" s="115"/>
      <c r="M608" s="115"/>
    </row>
    <row r="609" spans="2:13" ht="15.75" customHeight="1">
      <c r="B609" s="115"/>
      <c r="C609" s="115"/>
      <c r="D609" s="115"/>
      <c r="E609" s="115"/>
      <c r="F609" s="115"/>
      <c r="G609" s="115"/>
      <c r="H609" s="115"/>
      <c r="I609" s="115"/>
      <c r="J609" s="115"/>
      <c r="K609" s="115"/>
      <c r="L609" s="115"/>
      <c r="M609" s="115"/>
    </row>
    <row r="610" spans="2:13" ht="15.75" customHeight="1">
      <c r="B610" s="115"/>
      <c r="C610" s="115"/>
      <c r="D610" s="115"/>
      <c r="E610" s="115"/>
      <c r="F610" s="115"/>
      <c r="G610" s="115"/>
      <c r="H610" s="115"/>
      <c r="I610" s="115"/>
      <c r="J610" s="115"/>
      <c r="K610" s="115"/>
      <c r="L610" s="115"/>
      <c r="M610" s="115"/>
    </row>
    <row r="611" spans="2:13" ht="15.75" customHeight="1">
      <c r="B611" s="115"/>
      <c r="C611" s="115"/>
      <c r="D611" s="115"/>
      <c r="E611" s="115"/>
      <c r="F611" s="115"/>
      <c r="G611" s="115"/>
      <c r="H611" s="115"/>
      <c r="I611" s="115"/>
      <c r="J611" s="115"/>
      <c r="K611" s="115"/>
      <c r="L611" s="115"/>
      <c r="M611" s="115"/>
    </row>
    <row r="612" spans="2:13" ht="15.75" customHeight="1">
      <c r="B612" s="115"/>
      <c r="C612" s="115"/>
      <c r="D612" s="115"/>
      <c r="E612" s="115"/>
      <c r="F612" s="115"/>
      <c r="G612" s="115"/>
      <c r="H612" s="115"/>
      <c r="I612" s="115"/>
      <c r="J612" s="115"/>
      <c r="K612" s="115"/>
      <c r="L612" s="115"/>
      <c r="M612" s="115"/>
    </row>
    <row r="613" spans="2:13" ht="15.75" customHeight="1">
      <c r="B613" s="115"/>
      <c r="C613" s="115"/>
      <c r="D613" s="115"/>
      <c r="E613" s="115"/>
      <c r="F613" s="115"/>
      <c r="G613" s="115"/>
      <c r="H613" s="115"/>
      <c r="I613" s="115"/>
      <c r="J613" s="115"/>
      <c r="K613" s="115"/>
      <c r="L613" s="115"/>
      <c r="M613" s="115"/>
    </row>
    <row r="614" spans="2:13" ht="15.75" customHeight="1">
      <c r="B614" s="115"/>
      <c r="C614" s="115"/>
      <c r="D614" s="115"/>
      <c r="E614" s="115"/>
      <c r="F614" s="115"/>
      <c r="G614" s="115"/>
      <c r="H614" s="115"/>
      <c r="I614" s="115"/>
      <c r="J614" s="115"/>
      <c r="K614" s="115"/>
      <c r="L614" s="115"/>
      <c r="M614" s="115"/>
    </row>
    <row r="615" spans="2:13" ht="15.75" customHeight="1">
      <c r="B615" s="115"/>
      <c r="C615" s="115"/>
      <c r="D615" s="115"/>
      <c r="E615" s="115"/>
      <c r="F615" s="115"/>
      <c r="G615" s="115"/>
      <c r="H615" s="115"/>
      <c r="I615" s="115"/>
      <c r="J615" s="115"/>
      <c r="K615" s="115"/>
      <c r="L615" s="115"/>
      <c r="M615" s="115"/>
    </row>
    <row r="616" spans="2:13" ht="15.75" customHeight="1">
      <c r="B616" s="115"/>
      <c r="C616" s="115"/>
      <c r="D616" s="115"/>
      <c r="E616" s="115"/>
      <c r="F616" s="115"/>
      <c r="G616" s="115"/>
      <c r="H616" s="115"/>
      <c r="I616" s="115"/>
      <c r="J616" s="115"/>
      <c r="K616" s="115"/>
      <c r="L616" s="115"/>
      <c r="M616" s="115"/>
    </row>
    <row r="617" spans="2:13" ht="15.75" customHeight="1">
      <c r="B617" s="115"/>
      <c r="C617" s="115"/>
      <c r="D617" s="115"/>
      <c r="E617" s="115"/>
      <c r="F617" s="115"/>
      <c r="G617" s="115"/>
      <c r="H617" s="115"/>
      <c r="I617" s="115"/>
      <c r="J617" s="115"/>
      <c r="K617" s="115"/>
      <c r="L617" s="115"/>
      <c r="M617" s="115"/>
    </row>
    <row r="618" spans="2:13" ht="15.75" customHeight="1">
      <c r="B618" s="115"/>
      <c r="C618" s="115"/>
      <c r="D618" s="115"/>
      <c r="E618" s="115"/>
      <c r="F618" s="115"/>
      <c r="G618" s="115"/>
      <c r="H618" s="115"/>
      <c r="I618" s="115"/>
      <c r="J618" s="115"/>
      <c r="K618" s="115"/>
      <c r="L618" s="115"/>
      <c r="M618" s="115"/>
    </row>
    <row r="619" spans="2:13" ht="15.75" customHeight="1">
      <c r="B619" s="115"/>
      <c r="C619" s="115"/>
      <c r="D619" s="115"/>
      <c r="E619" s="115"/>
      <c r="F619" s="115"/>
      <c r="G619" s="115"/>
      <c r="H619" s="115"/>
      <c r="I619" s="115"/>
      <c r="J619" s="115"/>
      <c r="K619" s="115"/>
      <c r="L619" s="115"/>
      <c r="M619" s="115"/>
    </row>
    <row r="620" spans="2:13" ht="15.75" customHeight="1">
      <c r="B620" s="115"/>
      <c r="C620" s="115"/>
      <c r="D620" s="115"/>
      <c r="E620" s="115"/>
      <c r="F620" s="115"/>
      <c r="G620" s="115"/>
      <c r="H620" s="115"/>
      <c r="I620" s="115"/>
      <c r="J620" s="115"/>
      <c r="K620" s="115"/>
      <c r="L620" s="115"/>
      <c r="M620" s="115"/>
    </row>
    <row r="621" spans="2:13" ht="15.75" customHeight="1">
      <c r="B621" s="115"/>
      <c r="C621" s="115"/>
      <c r="D621" s="115"/>
      <c r="E621" s="115"/>
      <c r="F621" s="115"/>
      <c r="G621" s="115"/>
      <c r="H621" s="115"/>
      <c r="I621" s="115"/>
      <c r="J621" s="115"/>
      <c r="K621" s="115"/>
      <c r="L621" s="115"/>
      <c r="M621" s="115"/>
    </row>
    <row r="622" spans="2:13" ht="15.75" customHeight="1">
      <c r="B622" s="115"/>
      <c r="C622" s="115"/>
      <c r="D622" s="115"/>
      <c r="E622" s="115"/>
      <c r="F622" s="115"/>
      <c r="G622" s="115"/>
      <c r="H622" s="115"/>
      <c r="I622" s="115"/>
      <c r="J622" s="115"/>
      <c r="K622" s="115"/>
      <c r="L622" s="115"/>
      <c r="M622" s="115"/>
    </row>
    <row r="623" spans="2:13" ht="15.75" customHeight="1">
      <c r="B623" s="115"/>
      <c r="C623" s="115"/>
      <c r="D623" s="115"/>
      <c r="E623" s="115"/>
      <c r="F623" s="115"/>
      <c r="G623" s="115"/>
      <c r="H623" s="115"/>
      <c r="I623" s="115"/>
      <c r="J623" s="115"/>
      <c r="K623" s="115"/>
      <c r="L623" s="115"/>
      <c r="M623" s="115"/>
    </row>
    <row r="624" spans="2:13" ht="15.75" customHeight="1">
      <c r="B624" s="115"/>
      <c r="C624" s="115"/>
      <c r="D624" s="115"/>
      <c r="E624" s="115"/>
      <c r="F624" s="115"/>
      <c r="G624" s="115"/>
      <c r="H624" s="115"/>
      <c r="I624" s="115"/>
      <c r="J624" s="115"/>
      <c r="K624" s="115"/>
      <c r="L624" s="115"/>
      <c r="M624" s="115"/>
    </row>
    <row r="625" spans="2:13" ht="15.75" customHeight="1">
      <c r="B625" s="115"/>
      <c r="C625" s="115"/>
      <c r="D625" s="115"/>
      <c r="E625" s="115"/>
      <c r="F625" s="115"/>
      <c r="G625" s="115"/>
      <c r="H625" s="115"/>
      <c r="I625" s="115"/>
      <c r="J625" s="115"/>
      <c r="K625" s="115"/>
      <c r="L625" s="115"/>
      <c r="M625" s="115"/>
    </row>
    <row r="626" spans="2:13" ht="15.75" customHeight="1">
      <c r="B626" s="115"/>
      <c r="C626" s="115"/>
      <c r="D626" s="115"/>
      <c r="E626" s="115"/>
      <c r="F626" s="115"/>
      <c r="G626" s="115"/>
      <c r="H626" s="115"/>
      <c r="I626" s="115"/>
      <c r="J626" s="115"/>
      <c r="K626" s="115"/>
      <c r="L626" s="115"/>
      <c r="M626" s="115"/>
    </row>
    <row r="627" spans="2:13" ht="15.75" customHeight="1">
      <c r="B627" s="115"/>
      <c r="C627" s="115"/>
      <c r="D627" s="115"/>
      <c r="E627" s="115"/>
      <c r="F627" s="115"/>
      <c r="G627" s="115"/>
      <c r="H627" s="115"/>
      <c r="I627" s="115"/>
      <c r="J627" s="115"/>
      <c r="K627" s="115"/>
      <c r="L627" s="115"/>
      <c r="M627" s="115"/>
    </row>
    <row r="628" spans="2:13" ht="15.75" customHeight="1">
      <c r="B628" s="115"/>
      <c r="C628" s="115"/>
      <c r="D628" s="115"/>
      <c r="E628" s="115"/>
      <c r="F628" s="115"/>
      <c r="G628" s="115"/>
      <c r="H628" s="115"/>
      <c r="I628" s="115"/>
      <c r="J628" s="115"/>
      <c r="K628" s="115"/>
      <c r="L628" s="115"/>
      <c r="M628" s="115"/>
    </row>
    <row r="629" spans="2:13" ht="15.75" customHeight="1">
      <c r="B629" s="115"/>
      <c r="C629" s="115"/>
      <c r="D629" s="115"/>
      <c r="E629" s="115"/>
      <c r="F629" s="115"/>
      <c r="G629" s="115"/>
      <c r="H629" s="115"/>
      <c r="I629" s="115"/>
      <c r="J629" s="115"/>
      <c r="K629" s="115"/>
      <c r="L629" s="115"/>
      <c r="M629" s="115"/>
    </row>
    <row r="630" spans="2:13" ht="15.75" customHeight="1">
      <c r="B630" s="115"/>
      <c r="C630" s="115"/>
      <c r="D630" s="115"/>
      <c r="E630" s="115"/>
      <c r="F630" s="115"/>
      <c r="G630" s="115"/>
      <c r="H630" s="115"/>
      <c r="I630" s="115"/>
      <c r="J630" s="115"/>
      <c r="K630" s="115"/>
      <c r="L630" s="115"/>
      <c r="M630" s="115"/>
    </row>
    <row r="631" spans="2:13" ht="15.75" customHeight="1">
      <c r="B631" s="115"/>
      <c r="C631" s="115"/>
      <c r="D631" s="115"/>
      <c r="E631" s="115"/>
      <c r="F631" s="115"/>
      <c r="G631" s="115"/>
      <c r="H631" s="115"/>
      <c r="I631" s="115"/>
      <c r="J631" s="115"/>
      <c r="K631" s="115"/>
      <c r="L631" s="115"/>
      <c r="M631" s="115"/>
    </row>
    <row r="632" spans="2:13" ht="15.75" customHeight="1">
      <c r="B632" s="115"/>
      <c r="C632" s="115"/>
      <c r="D632" s="115"/>
      <c r="E632" s="115"/>
      <c r="F632" s="115"/>
      <c r="G632" s="115"/>
      <c r="H632" s="115"/>
      <c r="I632" s="115"/>
      <c r="J632" s="115"/>
      <c r="K632" s="115"/>
      <c r="L632" s="115"/>
      <c r="M632" s="115"/>
    </row>
    <row r="633" spans="2:13" ht="15.75" customHeight="1">
      <c r="B633" s="115"/>
      <c r="C633" s="115"/>
      <c r="D633" s="115"/>
      <c r="E633" s="115"/>
      <c r="F633" s="115"/>
      <c r="G633" s="115"/>
      <c r="H633" s="115"/>
      <c r="I633" s="115"/>
      <c r="J633" s="115"/>
      <c r="K633" s="115"/>
      <c r="L633" s="115"/>
      <c r="M633" s="115"/>
    </row>
    <row r="634" spans="2:13" ht="15.75" customHeight="1">
      <c r="B634" s="115"/>
      <c r="C634" s="115"/>
      <c r="D634" s="115"/>
      <c r="E634" s="115"/>
      <c r="F634" s="115"/>
      <c r="G634" s="115"/>
      <c r="H634" s="115"/>
      <c r="I634" s="115"/>
      <c r="J634" s="115"/>
      <c r="K634" s="115"/>
      <c r="L634" s="115"/>
      <c r="M634" s="115"/>
    </row>
    <row r="635" spans="2:13" ht="15.75" customHeight="1">
      <c r="B635" s="115"/>
      <c r="C635" s="115"/>
      <c r="D635" s="115"/>
      <c r="E635" s="115"/>
      <c r="F635" s="115"/>
      <c r="G635" s="115"/>
      <c r="H635" s="115"/>
      <c r="I635" s="115"/>
      <c r="J635" s="115"/>
      <c r="K635" s="115"/>
      <c r="L635" s="115"/>
      <c r="M635" s="115"/>
    </row>
    <row r="636" spans="2:13" ht="15.75" customHeight="1">
      <c r="B636" s="115"/>
      <c r="C636" s="115"/>
      <c r="D636" s="115"/>
      <c r="E636" s="115"/>
      <c r="F636" s="115"/>
      <c r="G636" s="115"/>
      <c r="H636" s="115"/>
      <c r="I636" s="115"/>
      <c r="J636" s="115"/>
      <c r="K636" s="115"/>
      <c r="L636" s="115"/>
      <c r="M636" s="115"/>
    </row>
    <row r="637" spans="2:13" ht="15.75" customHeight="1">
      <c r="B637" s="115"/>
      <c r="C637" s="115"/>
      <c r="D637" s="115"/>
      <c r="E637" s="115"/>
      <c r="F637" s="115"/>
      <c r="G637" s="115"/>
      <c r="H637" s="115"/>
      <c r="I637" s="115"/>
      <c r="J637" s="115"/>
      <c r="K637" s="115"/>
      <c r="L637" s="115"/>
      <c r="M637" s="115"/>
    </row>
    <row r="638" spans="2:13" ht="15.75" customHeight="1">
      <c r="B638" s="115"/>
      <c r="C638" s="115"/>
      <c r="D638" s="115"/>
      <c r="E638" s="115"/>
      <c r="F638" s="115"/>
      <c r="G638" s="115"/>
      <c r="H638" s="115"/>
      <c r="I638" s="115"/>
      <c r="J638" s="115"/>
      <c r="K638" s="115"/>
      <c r="L638" s="115"/>
      <c r="M638" s="115"/>
    </row>
    <row r="639" spans="2:13" ht="15.75" customHeight="1">
      <c r="B639" s="115"/>
      <c r="C639" s="115"/>
      <c r="D639" s="115"/>
      <c r="E639" s="115"/>
      <c r="F639" s="115"/>
      <c r="G639" s="115"/>
      <c r="H639" s="115"/>
      <c r="I639" s="115"/>
      <c r="J639" s="115"/>
      <c r="K639" s="115"/>
      <c r="L639" s="115"/>
      <c r="M639" s="115"/>
    </row>
    <row r="640" spans="2:13" ht="15.75" customHeight="1">
      <c r="B640" s="115"/>
      <c r="C640" s="115"/>
      <c r="D640" s="115"/>
      <c r="E640" s="115"/>
      <c r="F640" s="115"/>
      <c r="G640" s="115"/>
      <c r="H640" s="115"/>
      <c r="I640" s="115"/>
      <c r="J640" s="115"/>
      <c r="K640" s="115"/>
      <c r="L640" s="115"/>
      <c r="M640" s="115"/>
    </row>
    <row r="641" spans="2:13" ht="15.75" customHeight="1">
      <c r="B641" s="115"/>
      <c r="C641" s="115"/>
      <c r="D641" s="115"/>
      <c r="E641" s="115"/>
      <c r="F641" s="115"/>
      <c r="G641" s="115"/>
      <c r="H641" s="115"/>
      <c r="I641" s="115"/>
      <c r="J641" s="115"/>
      <c r="K641" s="115"/>
      <c r="L641" s="115"/>
      <c r="M641" s="115"/>
    </row>
    <row r="642" spans="2:13" ht="15.75" customHeight="1">
      <c r="B642" s="115"/>
      <c r="C642" s="115"/>
      <c r="D642" s="115"/>
      <c r="E642" s="115"/>
      <c r="F642" s="115"/>
      <c r="G642" s="115"/>
      <c r="H642" s="115"/>
      <c r="I642" s="115"/>
      <c r="J642" s="115"/>
      <c r="K642" s="115"/>
      <c r="L642" s="115"/>
      <c r="M642" s="115"/>
    </row>
    <row r="643" spans="2:13" ht="15.75" customHeight="1">
      <c r="B643" s="115"/>
      <c r="C643" s="115"/>
      <c r="D643" s="115"/>
      <c r="E643" s="115"/>
      <c r="F643" s="115"/>
      <c r="G643" s="115"/>
      <c r="H643" s="115"/>
      <c r="I643" s="115"/>
      <c r="J643" s="115"/>
      <c r="K643" s="115"/>
      <c r="L643" s="115"/>
      <c r="M643" s="115"/>
    </row>
    <row r="644" spans="2:13" ht="15.75" customHeight="1">
      <c r="B644" s="115"/>
      <c r="C644" s="115"/>
      <c r="D644" s="115"/>
      <c r="E644" s="115"/>
      <c r="F644" s="115"/>
      <c r="G644" s="115"/>
      <c r="H644" s="115"/>
      <c r="I644" s="115"/>
      <c r="J644" s="115"/>
      <c r="K644" s="115"/>
      <c r="L644" s="115"/>
      <c r="M644" s="115"/>
    </row>
    <row r="645" spans="2:13" ht="15.75" customHeight="1">
      <c r="B645" s="115"/>
      <c r="C645" s="115"/>
      <c r="D645" s="115"/>
      <c r="E645" s="115"/>
      <c r="F645" s="115"/>
      <c r="G645" s="115"/>
      <c r="H645" s="115"/>
      <c r="I645" s="115"/>
      <c r="J645" s="115"/>
      <c r="K645" s="115"/>
      <c r="L645" s="115"/>
      <c r="M645" s="115"/>
    </row>
    <row r="646" spans="2:13" ht="15.75" customHeight="1">
      <c r="B646" s="115"/>
      <c r="C646" s="115"/>
      <c r="D646" s="115"/>
      <c r="E646" s="115"/>
      <c r="F646" s="115"/>
      <c r="G646" s="115"/>
      <c r="H646" s="115"/>
      <c r="I646" s="115"/>
      <c r="J646" s="115"/>
      <c r="K646" s="115"/>
      <c r="L646" s="115"/>
      <c r="M646" s="115"/>
    </row>
    <row r="647" spans="2:13" ht="15.75" customHeight="1">
      <c r="B647" s="115"/>
      <c r="C647" s="115"/>
      <c r="D647" s="115"/>
      <c r="E647" s="115"/>
      <c r="F647" s="115"/>
      <c r="G647" s="115"/>
      <c r="H647" s="115"/>
      <c r="I647" s="115"/>
      <c r="J647" s="115"/>
      <c r="K647" s="115"/>
      <c r="L647" s="115"/>
      <c r="M647" s="115"/>
    </row>
    <row r="648" spans="2:13" ht="15.75" customHeight="1">
      <c r="B648" s="115"/>
      <c r="C648" s="115"/>
      <c r="D648" s="115"/>
      <c r="E648" s="115"/>
      <c r="F648" s="115"/>
      <c r="G648" s="115"/>
      <c r="H648" s="115"/>
      <c r="I648" s="115"/>
      <c r="J648" s="115"/>
      <c r="K648" s="115"/>
      <c r="L648" s="115"/>
      <c r="M648" s="115"/>
    </row>
    <row r="649" spans="2:13" ht="15.75" customHeight="1">
      <c r="B649" s="115"/>
      <c r="C649" s="115"/>
      <c r="D649" s="115"/>
      <c r="E649" s="115"/>
      <c r="F649" s="115"/>
      <c r="G649" s="115"/>
      <c r="H649" s="115"/>
      <c r="I649" s="115"/>
      <c r="J649" s="115"/>
      <c r="K649" s="115"/>
      <c r="L649" s="115"/>
      <c r="M649" s="115"/>
    </row>
    <row r="650" spans="2:13" ht="15.75" customHeight="1">
      <c r="B650" s="115"/>
      <c r="C650" s="115"/>
      <c r="D650" s="115"/>
      <c r="E650" s="115"/>
      <c r="F650" s="115"/>
      <c r="G650" s="115"/>
      <c r="H650" s="115"/>
      <c r="I650" s="115"/>
      <c r="J650" s="115"/>
      <c r="K650" s="115"/>
      <c r="L650" s="115"/>
      <c r="M650" s="115"/>
    </row>
    <row r="651" spans="2:13" ht="15.75" customHeight="1">
      <c r="B651" s="115"/>
      <c r="C651" s="115"/>
      <c r="D651" s="115"/>
      <c r="E651" s="115"/>
      <c r="F651" s="115"/>
      <c r="G651" s="115"/>
      <c r="H651" s="115"/>
      <c r="I651" s="115"/>
      <c r="J651" s="115"/>
      <c r="K651" s="115"/>
      <c r="L651" s="115"/>
      <c r="M651" s="115"/>
    </row>
    <row r="652" spans="2:13" ht="15.75" customHeight="1">
      <c r="B652" s="115"/>
      <c r="C652" s="115"/>
      <c r="D652" s="115"/>
      <c r="E652" s="115"/>
      <c r="F652" s="115"/>
      <c r="G652" s="115"/>
      <c r="H652" s="115"/>
      <c r="I652" s="115"/>
      <c r="J652" s="115"/>
      <c r="K652" s="115"/>
      <c r="L652" s="115"/>
      <c r="M652" s="115"/>
    </row>
    <row r="653" spans="2:13" ht="15.75" customHeight="1">
      <c r="B653" s="115"/>
      <c r="C653" s="115"/>
      <c r="D653" s="115"/>
      <c r="E653" s="115"/>
      <c r="F653" s="115"/>
      <c r="G653" s="115"/>
      <c r="H653" s="115"/>
      <c r="I653" s="115"/>
      <c r="J653" s="115"/>
      <c r="K653" s="115"/>
      <c r="L653" s="115"/>
      <c r="M653" s="115"/>
    </row>
    <row r="654" spans="2:13" ht="15.75" customHeight="1">
      <c r="B654" s="115"/>
      <c r="C654" s="115"/>
      <c r="D654" s="115"/>
      <c r="E654" s="115"/>
      <c r="F654" s="115"/>
      <c r="G654" s="115"/>
      <c r="H654" s="115"/>
      <c r="I654" s="115"/>
      <c r="J654" s="115"/>
      <c r="K654" s="115"/>
      <c r="L654" s="115"/>
      <c r="M654" s="115"/>
    </row>
    <row r="655" spans="2:13" ht="15.75" customHeight="1">
      <c r="B655" s="115"/>
      <c r="C655" s="115"/>
      <c r="D655" s="115"/>
      <c r="E655" s="115"/>
      <c r="F655" s="115"/>
      <c r="G655" s="115"/>
      <c r="H655" s="115"/>
      <c r="I655" s="115"/>
      <c r="J655" s="115"/>
      <c r="K655" s="115"/>
      <c r="L655" s="115"/>
      <c r="M655" s="115"/>
    </row>
    <row r="656" spans="2:13" ht="15.75" customHeight="1">
      <c r="B656" s="115"/>
      <c r="C656" s="115"/>
      <c r="D656" s="115"/>
      <c r="E656" s="115"/>
      <c r="F656" s="115"/>
      <c r="G656" s="115"/>
      <c r="H656" s="115"/>
      <c r="I656" s="115"/>
      <c r="J656" s="115"/>
      <c r="K656" s="115"/>
      <c r="L656" s="115"/>
      <c r="M656" s="115"/>
    </row>
    <row r="657" spans="2:13" ht="15.75" customHeight="1">
      <c r="B657" s="115"/>
      <c r="C657" s="115"/>
      <c r="D657" s="115"/>
      <c r="E657" s="115"/>
      <c r="F657" s="115"/>
      <c r="G657" s="115"/>
      <c r="H657" s="115"/>
      <c r="I657" s="115"/>
      <c r="J657" s="115"/>
      <c r="K657" s="115"/>
      <c r="L657" s="115"/>
      <c r="M657" s="115"/>
    </row>
    <row r="658" spans="2:13" ht="15.75" customHeight="1">
      <c r="B658" s="115"/>
      <c r="C658" s="115"/>
      <c r="D658" s="115"/>
      <c r="E658" s="115"/>
      <c r="F658" s="115"/>
      <c r="G658" s="115"/>
      <c r="H658" s="115"/>
      <c r="I658" s="115"/>
      <c r="J658" s="115"/>
      <c r="K658" s="115"/>
      <c r="L658" s="115"/>
      <c r="M658" s="115"/>
    </row>
    <row r="659" spans="2:13" ht="15.75" customHeight="1">
      <c r="B659" s="115"/>
      <c r="C659" s="115"/>
      <c r="D659" s="115"/>
      <c r="E659" s="115"/>
      <c r="F659" s="115"/>
      <c r="G659" s="115"/>
      <c r="H659" s="115"/>
      <c r="I659" s="115"/>
      <c r="J659" s="115"/>
      <c r="K659" s="115"/>
      <c r="L659" s="115"/>
      <c r="M659" s="115"/>
    </row>
    <row r="660" spans="2:13" ht="15.75" customHeight="1">
      <c r="B660" s="115"/>
      <c r="C660" s="115"/>
      <c r="D660" s="115"/>
      <c r="E660" s="115"/>
      <c r="F660" s="115"/>
      <c r="G660" s="115"/>
      <c r="H660" s="115"/>
      <c r="I660" s="115"/>
      <c r="J660" s="115"/>
      <c r="K660" s="115"/>
      <c r="L660" s="115"/>
      <c r="M660" s="115"/>
    </row>
    <row r="661" spans="2:13" ht="15.75" customHeight="1">
      <c r="B661" s="115"/>
      <c r="C661" s="115"/>
      <c r="D661" s="115"/>
      <c r="E661" s="115"/>
      <c r="F661" s="115"/>
      <c r="G661" s="115"/>
      <c r="H661" s="115"/>
      <c r="I661" s="115"/>
      <c r="J661" s="115"/>
      <c r="K661" s="115"/>
      <c r="L661" s="115"/>
      <c r="M661" s="115"/>
    </row>
    <row r="662" spans="2:13" ht="15.75" customHeight="1">
      <c r="B662" s="115"/>
      <c r="C662" s="115"/>
      <c r="D662" s="115"/>
      <c r="E662" s="115"/>
      <c r="F662" s="115"/>
      <c r="G662" s="115"/>
      <c r="H662" s="115"/>
      <c r="I662" s="115"/>
      <c r="J662" s="115"/>
      <c r="K662" s="115"/>
      <c r="L662" s="115"/>
      <c r="M662" s="115"/>
    </row>
    <row r="663" spans="2:13" ht="15.75" customHeight="1">
      <c r="B663" s="115"/>
      <c r="C663" s="115"/>
      <c r="D663" s="115"/>
      <c r="E663" s="115"/>
      <c r="F663" s="115"/>
      <c r="G663" s="115"/>
      <c r="H663" s="115"/>
      <c r="I663" s="115"/>
      <c r="J663" s="115"/>
      <c r="K663" s="115"/>
      <c r="L663" s="115"/>
      <c r="M663" s="115"/>
    </row>
    <row r="664" spans="2:13" ht="15.75" customHeight="1">
      <c r="B664" s="115"/>
      <c r="C664" s="115"/>
      <c r="D664" s="115"/>
      <c r="E664" s="115"/>
      <c r="F664" s="115"/>
      <c r="G664" s="115"/>
      <c r="H664" s="115"/>
      <c r="I664" s="115"/>
      <c r="J664" s="115"/>
      <c r="K664" s="115"/>
      <c r="L664" s="115"/>
      <c r="M664" s="115"/>
    </row>
    <row r="665" spans="2:13" ht="15.75" customHeight="1">
      <c r="B665" s="115"/>
      <c r="C665" s="115"/>
      <c r="D665" s="115"/>
      <c r="E665" s="115"/>
      <c r="F665" s="115"/>
      <c r="G665" s="115"/>
      <c r="H665" s="115"/>
      <c r="I665" s="115"/>
      <c r="J665" s="115"/>
      <c r="K665" s="115"/>
      <c r="L665" s="115"/>
      <c r="M665" s="115"/>
    </row>
    <row r="666" spans="2:13" ht="15.75" customHeight="1">
      <c r="B666" s="115"/>
      <c r="C666" s="115"/>
      <c r="D666" s="115"/>
      <c r="E666" s="115"/>
      <c r="F666" s="115"/>
      <c r="G666" s="115"/>
      <c r="H666" s="115"/>
      <c r="I666" s="115"/>
      <c r="J666" s="115"/>
      <c r="K666" s="115"/>
      <c r="L666" s="115"/>
      <c r="M666" s="115"/>
    </row>
    <row r="667" spans="2:13" ht="15.75" customHeight="1">
      <c r="B667" s="115"/>
      <c r="C667" s="115"/>
      <c r="D667" s="115"/>
      <c r="E667" s="115"/>
      <c r="F667" s="115"/>
      <c r="G667" s="115"/>
      <c r="H667" s="115"/>
      <c r="I667" s="115"/>
      <c r="J667" s="115"/>
      <c r="K667" s="115"/>
      <c r="L667" s="115"/>
      <c r="M667" s="115"/>
    </row>
    <row r="668" spans="2:13" ht="15.75" customHeight="1">
      <c r="B668" s="115"/>
      <c r="C668" s="115"/>
      <c r="D668" s="115"/>
      <c r="E668" s="115"/>
      <c r="F668" s="115"/>
      <c r="G668" s="115"/>
      <c r="H668" s="115"/>
      <c r="I668" s="115"/>
      <c r="J668" s="115"/>
      <c r="K668" s="115"/>
      <c r="L668" s="115"/>
      <c r="M668" s="115"/>
    </row>
    <row r="669" spans="2:13" ht="15.75" customHeight="1">
      <c r="B669" s="115"/>
      <c r="C669" s="115"/>
      <c r="D669" s="115"/>
      <c r="E669" s="115"/>
      <c r="F669" s="115"/>
      <c r="G669" s="115"/>
      <c r="H669" s="115"/>
      <c r="I669" s="115"/>
      <c r="J669" s="115"/>
      <c r="K669" s="115"/>
      <c r="L669" s="115"/>
      <c r="M669" s="115"/>
    </row>
    <row r="670" spans="2:13" ht="15.75" customHeight="1">
      <c r="B670" s="115"/>
      <c r="C670" s="115"/>
      <c r="D670" s="115"/>
      <c r="E670" s="115"/>
      <c r="F670" s="115"/>
      <c r="G670" s="115"/>
      <c r="H670" s="115"/>
      <c r="I670" s="115"/>
      <c r="J670" s="115"/>
      <c r="K670" s="115"/>
      <c r="L670" s="115"/>
      <c r="M670" s="115"/>
    </row>
    <row r="671" spans="2:13" ht="15.75" customHeight="1">
      <c r="B671" s="115"/>
      <c r="C671" s="115"/>
      <c r="D671" s="115"/>
      <c r="E671" s="115"/>
      <c r="F671" s="115"/>
      <c r="G671" s="115"/>
      <c r="H671" s="115"/>
      <c r="I671" s="115"/>
      <c r="J671" s="115"/>
      <c r="K671" s="115"/>
      <c r="L671" s="115"/>
      <c r="M671" s="115"/>
    </row>
    <row r="672" spans="2:13" ht="15.75" customHeight="1">
      <c r="B672" s="115"/>
      <c r="C672" s="115"/>
      <c r="D672" s="115"/>
      <c r="E672" s="115"/>
      <c r="F672" s="115"/>
      <c r="G672" s="115"/>
      <c r="H672" s="115"/>
      <c r="I672" s="115"/>
      <c r="J672" s="115"/>
      <c r="K672" s="115"/>
      <c r="L672" s="115"/>
      <c r="M672" s="115"/>
    </row>
    <row r="673" spans="2:13" ht="15.75" customHeight="1">
      <c r="B673" s="115"/>
      <c r="C673" s="115"/>
      <c r="D673" s="115"/>
      <c r="E673" s="115"/>
      <c r="F673" s="115"/>
      <c r="G673" s="115"/>
      <c r="H673" s="115"/>
      <c r="I673" s="115"/>
      <c r="J673" s="115"/>
      <c r="K673" s="115"/>
      <c r="L673" s="115"/>
      <c r="M673" s="115"/>
    </row>
    <row r="674" spans="2:13" ht="15.75" customHeight="1">
      <c r="B674" s="115"/>
      <c r="C674" s="115"/>
      <c r="D674" s="115"/>
      <c r="E674" s="115"/>
      <c r="F674" s="115"/>
      <c r="G674" s="115"/>
      <c r="H674" s="115"/>
      <c r="I674" s="115"/>
      <c r="J674" s="115"/>
      <c r="K674" s="115"/>
      <c r="L674" s="115"/>
      <c r="M674" s="115"/>
    </row>
    <row r="675" spans="2:13" ht="15.75" customHeight="1">
      <c r="B675" s="115"/>
      <c r="C675" s="115"/>
      <c r="D675" s="115"/>
      <c r="E675" s="115"/>
      <c r="F675" s="115"/>
      <c r="G675" s="115"/>
      <c r="H675" s="115"/>
      <c r="I675" s="115"/>
      <c r="J675" s="115"/>
      <c r="K675" s="115"/>
      <c r="L675" s="115"/>
      <c r="M675" s="115"/>
    </row>
    <row r="676" spans="2:13" ht="15.75" customHeight="1">
      <c r="B676" s="115"/>
      <c r="C676" s="115"/>
      <c r="D676" s="115"/>
      <c r="E676" s="115"/>
      <c r="F676" s="115"/>
      <c r="G676" s="115"/>
      <c r="H676" s="115"/>
      <c r="I676" s="115"/>
      <c r="J676" s="115"/>
      <c r="K676" s="115"/>
      <c r="L676" s="115"/>
      <c r="M676" s="115"/>
    </row>
    <row r="677" spans="2:13" ht="15.75" customHeight="1">
      <c r="B677" s="115"/>
      <c r="C677" s="115"/>
      <c r="D677" s="115"/>
      <c r="E677" s="115"/>
      <c r="F677" s="115"/>
      <c r="G677" s="115"/>
      <c r="H677" s="115"/>
      <c r="I677" s="115"/>
      <c r="J677" s="115"/>
      <c r="K677" s="115"/>
      <c r="L677" s="115"/>
      <c r="M677" s="115"/>
    </row>
    <row r="678" spans="2:13" ht="15.75" customHeight="1">
      <c r="B678" s="115"/>
      <c r="C678" s="115"/>
      <c r="D678" s="115"/>
      <c r="E678" s="115"/>
      <c r="F678" s="115"/>
      <c r="G678" s="115"/>
      <c r="H678" s="115"/>
      <c r="I678" s="115"/>
      <c r="J678" s="115"/>
      <c r="K678" s="115"/>
      <c r="L678" s="115"/>
      <c r="M678" s="115"/>
    </row>
    <row r="679" spans="2:13" ht="15.75" customHeight="1">
      <c r="B679" s="115"/>
      <c r="C679" s="115"/>
      <c r="D679" s="115"/>
      <c r="E679" s="115"/>
      <c r="F679" s="115"/>
      <c r="G679" s="115"/>
      <c r="H679" s="115"/>
      <c r="I679" s="115"/>
      <c r="J679" s="115"/>
      <c r="K679" s="115"/>
      <c r="L679" s="115"/>
      <c r="M679" s="115"/>
    </row>
    <row r="680" spans="2:13" ht="15.75" customHeight="1">
      <c r="B680" s="115"/>
      <c r="C680" s="115"/>
      <c r="D680" s="115"/>
      <c r="E680" s="115"/>
      <c r="F680" s="115"/>
      <c r="G680" s="115"/>
      <c r="H680" s="115"/>
      <c r="I680" s="115"/>
      <c r="J680" s="115"/>
      <c r="K680" s="115"/>
      <c r="L680" s="115"/>
      <c r="M680" s="115"/>
    </row>
    <row r="681" spans="2:13" ht="15.75" customHeight="1">
      <c r="B681" s="115"/>
      <c r="C681" s="115"/>
      <c r="D681" s="115"/>
      <c r="E681" s="115"/>
      <c r="F681" s="115"/>
      <c r="G681" s="115"/>
      <c r="H681" s="115"/>
      <c r="I681" s="115"/>
      <c r="J681" s="115"/>
      <c r="K681" s="115"/>
      <c r="L681" s="115"/>
      <c r="M681" s="115"/>
    </row>
    <row r="682" spans="2:13" ht="15.75" customHeight="1">
      <c r="B682" s="115"/>
      <c r="C682" s="115"/>
      <c r="D682" s="115"/>
      <c r="E682" s="115"/>
      <c r="F682" s="115"/>
      <c r="G682" s="115"/>
      <c r="H682" s="115"/>
      <c r="I682" s="115"/>
      <c r="J682" s="115"/>
      <c r="K682" s="115"/>
      <c r="L682" s="115"/>
      <c r="M682" s="115"/>
    </row>
    <row r="683" spans="2:13" ht="15.75" customHeight="1">
      <c r="B683" s="115"/>
      <c r="C683" s="115"/>
      <c r="D683" s="115"/>
      <c r="E683" s="115"/>
      <c r="F683" s="115"/>
      <c r="G683" s="115"/>
      <c r="H683" s="115"/>
      <c r="I683" s="115"/>
      <c r="J683" s="115"/>
      <c r="K683" s="115"/>
      <c r="L683" s="115"/>
      <c r="M683" s="115"/>
    </row>
    <row r="684" spans="2:13" ht="15.75" customHeight="1">
      <c r="B684" s="115"/>
      <c r="C684" s="115"/>
      <c r="D684" s="115"/>
      <c r="E684" s="115"/>
      <c r="F684" s="115"/>
      <c r="G684" s="115"/>
      <c r="H684" s="115"/>
      <c r="I684" s="115"/>
      <c r="J684" s="115"/>
      <c r="K684" s="115"/>
      <c r="L684" s="115"/>
      <c r="M684" s="115"/>
    </row>
    <row r="685" spans="2:13" ht="15.75" customHeight="1">
      <c r="B685" s="115"/>
      <c r="C685" s="115"/>
      <c r="D685" s="115"/>
      <c r="E685" s="115"/>
      <c r="F685" s="115"/>
      <c r="G685" s="115"/>
      <c r="H685" s="115"/>
      <c r="I685" s="115"/>
      <c r="J685" s="115"/>
      <c r="K685" s="115"/>
      <c r="L685" s="115"/>
      <c r="M685" s="115"/>
    </row>
    <row r="686" spans="2:13" ht="15.75" customHeight="1">
      <c r="B686" s="115"/>
      <c r="C686" s="115"/>
      <c r="D686" s="115"/>
      <c r="E686" s="115"/>
      <c r="F686" s="115"/>
      <c r="G686" s="115"/>
      <c r="H686" s="115"/>
      <c r="I686" s="115"/>
      <c r="J686" s="115"/>
      <c r="K686" s="115"/>
      <c r="L686" s="115"/>
      <c r="M686" s="115"/>
    </row>
    <row r="687" spans="2:13" ht="15.75" customHeight="1">
      <c r="B687" s="115"/>
      <c r="C687" s="115"/>
      <c r="D687" s="115"/>
      <c r="E687" s="115"/>
      <c r="F687" s="115"/>
      <c r="G687" s="115"/>
      <c r="H687" s="115"/>
      <c r="I687" s="115"/>
      <c r="J687" s="115"/>
      <c r="K687" s="115"/>
      <c r="L687" s="115"/>
      <c r="M687" s="115"/>
    </row>
    <row r="688" spans="2:13" ht="15.75" customHeight="1">
      <c r="B688" s="115"/>
      <c r="C688" s="115"/>
      <c r="D688" s="115"/>
      <c r="E688" s="115"/>
      <c r="F688" s="115"/>
      <c r="G688" s="115"/>
      <c r="H688" s="115"/>
      <c r="I688" s="115"/>
      <c r="J688" s="115"/>
      <c r="K688" s="115"/>
      <c r="L688" s="115"/>
      <c r="M688" s="115"/>
    </row>
    <row r="689" spans="2:13" ht="15.75" customHeight="1">
      <c r="B689" s="115"/>
      <c r="C689" s="115"/>
      <c r="D689" s="115"/>
      <c r="E689" s="115"/>
      <c r="F689" s="115"/>
      <c r="G689" s="115"/>
      <c r="H689" s="115"/>
      <c r="I689" s="115"/>
      <c r="J689" s="115"/>
      <c r="K689" s="115"/>
      <c r="L689" s="115"/>
      <c r="M689" s="115"/>
    </row>
    <row r="690" spans="2:13" ht="15.75" customHeight="1">
      <c r="B690" s="115"/>
      <c r="C690" s="115"/>
      <c r="D690" s="115"/>
      <c r="E690" s="115"/>
      <c r="F690" s="115"/>
      <c r="G690" s="115"/>
      <c r="H690" s="115"/>
      <c r="I690" s="115"/>
      <c r="J690" s="115"/>
      <c r="K690" s="115"/>
      <c r="L690" s="115"/>
      <c r="M690" s="115"/>
    </row>
    <row r="691" spans="2:13" ht="15.75" customHeight="1">
      <c r="B691" s="115"/>
      <c r="C691" s="115"/>
      <c r="D691" s="115"/>
      <c r="E691" s="115"/>
      <c r="F691" s="115"/>
      <c r="G691" s="115"/>
      <c r="H691" s="115"/>
      <c r="I691" s="115"/>
      <c r="J691" s="115"/>
      <c r="K691" s="115"/>
      <c r="L691" s="115"/>
      <c r="M691" s="115"/>
    </row>
    <row r="692" spans="2:13" ht="15.75" customHeight="1">
      <c r="B692" s="115"/>
      <c r="C692" s="115"/>
      <c r="D692" s="115"/>
      <c r="E692" s="115"/>
      <c r="F692" s="115"/>
      <c r="G692" s="115"/>
      <c r="H692" s="115"/>
      <c r="I692" s="115"/>
      <c r="J692" s="115"/>
      <c r="K692" s="115"/>
      <c r="L692" s="115"/>
      <c r="M692" s="115"/>
    </row>
    <row r="693" spans="2:13" ht="15.75" customHeight="1">
      <c r="B693" s="115"/>
      <c r="C693" s="115"/>
      <c r="D693" s="115"/>
      <c r="E693" s="115"/>
      <c r="F693" s="115"/>
      <c r="G693" s="115"/>
      <c r="H693" s="115"/>
      <c r="I693" s="115"/>
      <c r="J693" s="115"/>
      <c r="K693" s="115"/>
      <c r="L693" s="115"/>
      <c r="M693" s="115"/>
    </row>
    <row r="694" spans="2:13" ht="15.75" customHeight="1">
      <c r="B694" s="115"/>
      <c r="C694" s="115"/>
      <c r="D694" s="115"/>
      <c r="E694" s="115"/>
      <c r="F694" s="115"/>
      <c r="G694" s="115"/>
      <c r="H694" s="115"/>
      <c r="I694" s="115"/>
      <c r="J694" s="115"/>
      <c r="K694" s="115"/>
      <c r="L694" s="115"/>
      <c r="M694" s="115"/>
    </row>
    <row r="695" spans="2:13" ht="15.75" customHeight="1">
      <c r="B695" s="115"/>
      <c r="C695" s="115"/>
      <c r="D695" s="115"/>
      <c r="E695" s="115"/>
      <c r="F695" s="115"/>
      <c r="G695" s="115"/>
      <c r="H695" s="115"/>
      <c r="I695" s="115"/>
      <c r="J695" s="115"/>
      <c r="K695" s="115"/>
      <c r="L695" s="115"/>
      <c r="M695" s="115"/>
    </row>
    <row r="696" spans="2:13" ht="15.75" customHeight="1">
      <c r="B696" s="115"/>
      <c r="C696" s="115"/>
      <c r="D696" s="115"/>
      <c r="E696" s="115"/>
      <c r="F696" s="115"/>
      <c r="G696" s="115"/>
      <c r="H696" s="115"/>
      <c r="I696" s="115"/>
      <c r="J696" s="115"/>
      <c r="K696" s="115"/>
      <c r="L696" s="115"/>
      <c r="M696" s="115"/>
    </row>
    <row r="697" spans="2:13" ht="15.75" customHeight="1">
      <c r="B697" s="115"/>
      <c r="C697" s="115"/>
      <c r="D697" s="115"/>
      <c r="E697" s="115"/>
      <c r="F697" s="115"/>
      <c r="G697" s="115"/>
      <c r="H697" s="115"/>
      <c r="I697" s="115"/>
      <c r="J697" s="115"/>
      <c r="K697" s="115"/>
      <c r="L697" s="115"/>
      <c r="M697" s="115"/>
    </row>
    <row r="698" spans="2:13" ht="15.75" customHeight="1">
      <c r="B698" s="115"/>
      <c r="C698" s="115"/>
      <c r="D698" s="115"/>
      <c r="E698" s="115"/>
      <c r="F698" s="115"/>
      <c r="G698" s="115"/>
      <c r="H698" s="115"/>
      <c r="I698" s="115"/>
      <c r="J698" s="115"/>
      <c r="K698" s="115"/>
      <c r="L698" s="115"/>
      <c r="M698" s="115"/>
    </row>
    <row r="699" spans="2:13" ht="15.75" customHeight="1">
      <c r="B699" s="115"/>
      <c r="C699" s="115"/>
      <c r="D699" s="115"/>
      <c r="E699" s="115"/>
      <c r="F699" s="115"/>
      <c r="G699" s="115"/>
      <c r="H699" s="115"/>
      <c r="I699" s="115"/>
      <c r="J699" s="115"/>
      <c r="K699" s="115"/>
      <c r="L699" s="115"/>
      <c r="M699" s="115"/>
    </row>
    <row r="700" spans="2:13" ht="15.75" customHeight="1">
      <c r="B700" s="115"/>
      <c r="C700" s="115"/>
      <c r="D700" s="115"/>
      <c r="E700" s="115"/>
      <c r="F700" s="115"/>
      <c r="G700" s="115"/>
      <c r="H700" s="115"/>
      <c r="I700" s="115"/>
      <c r="J700" s="115"/>
      <c r="K700" s="115"/>
      <c r="L700" s="115"/>
      <c r="M700" s="115"/>
    </row>
    <row r="701" spans="2:13" ht="15.75" customHeight="1">
      <c r="B701" s="115"/>
      <c r="C701" s="115"/>
      <c r="D701" s="115"/>
      <c r="E701" s="115"/>
      <c r="F701" s="115"/>
      <c r="G701" s="115"/>
      <c r="H701" s="115"/>
      <c r="I701" s="115"/>
      <c r="J701" s="115"/>
      <c r="K701" s="115"/>
      <c r="L701" s="115"/>
      <c r="M701" s="115"/>
    </row>
    <row r="702" spans="2:13" ht="15.75" customHeight="1">
      <c r="B702" s="115"/>
      <c r="C702" s="115"/>
      <c r="D702" s="115"/>
      <c r="E702" s="115"/>
      <c r="F702" s="115"/>
      <c r="G702" s="115"/>
      <c r="H702" s="115"/>
      <c r="I702" s="115"/>
      <c r="J702" s="115"/>
      <c r="K702" s="115"/>
      <c r="L702" s="115"/>
      <c r="M702" s="115"/>
    </row>
    <row r="703" spans="2:13" ht="15.75" customHeight="1">
      <c r="B703" s="115"/>
      <c r="C703" s="115"/>
      <c r="D703" s="115"/>
      <c r="E703" s="115"/>
      <c r="F703" s="115"/>
      <c r="G703" s="115"/>
      <c r="H703" s="115"/>
      <c r="I703" s="115"/>
      <c r="J703" s="115"/>
      <c r="K703" s="115"/>
      <c r="L703" s="115"/>
      <c r="M703" s="115"/>
    </row>
    <row r="704" spans="2:13" ht="15.75" customHeight="1">
      <c r="B704" s="115"/>
      <c r="C704" s="115"/>
      <c r="D704" s="115"/>
      <c r="E704" s="115"/>
      <c r="F704" s="115"/>
      <c r="G704" s="115"/>
      <c r="H704" s="115"/>
      <c r="I704" s="115"/>
      <c r="J704" s="115"/>
      <c r="K704" s="115"/>
      <c r="L704" s="115"/>
      <c r="M704" s="115"/>
    </row>
    <row r="705" spans="2:13" ht="15.75" customHeight="1">
      <c r="B705" s="115"/>
      <c r="C705" s="115"/>
      <c r="D705" s="115"/>
      <c r="E705" s="115"/>
      <c r="F705" s="115"/>
      <c r="G705" s="115"/>
      <c r="H705" s="115"/>
      <c r="I705" s="115"/>
      <c r="J705" s="115"/>
      <c r="K705" s="115"/>
      <c r="L705" s="115"/>
      <c r="M705" s="115"/>
    </row>
    <row r="706" spans="2:13" ht="15.75" customHeight="1">
      <c r="B706" s="115"/>
      <c r="C706" s="115"/>
      <c r="D706" s="115"/>
      <c r="E706" s="115"/>
      <c r="F706" s="115"/>
      <c r="G706" s="115"/>
      <c r="H706" s="115"/>
      <c r="I706" s="115"/>
      <c r="J706" s="115"/>
      <c r="K706" s="115"/>
      <c r="L706" s="115"/>
      <c r="M706" s="115"/>
    </row>
    <row r="707" spans="2:13" ht="15.75" customHeight="1">
      <c r="B707" s="115"/>
      <c r="C707" s="115"/>
      <c r="D707" s="115"/>
      <c r="E707" s="115"/>
      <c r="F707" s="115"/>
      <c r="G707" s="115"/>
      <c r="H707" s="115"/>
      <c r="I707" s="115"/>
      <c r="J707" s="115"/>
      <c r="K707" s="115"/>
      <c r="L707" s="115"/>
      <c r="M707" s="115"/>
    </row>
    <row r="708" spans="2:13" ht="15.75" customHeight="1">
      <c r="B708" s="115"/>
      <c r="C708" s="115"/>
      <c r="D708" s="115"/>
      <c r="E708" s="115"/>
      <c r="F708" s="115"/>
      <c r="G708" s="115"/>
      <c r="H708" s="115"/>
      <c r="I708" s="115"/>
      <c r="J708" s="115"/>
      <c r="K708" s="115"/>
      <c r="L708" s="115"/>
      <c r="M708" s="115"/>
    </row>
    <row r="709" spans="2:13" ht="15.75" customHeight="1">
      <c r="B709" s="115"/>
      <c r="C709" s="115"/>
      <c r="D709" s="115"/>
      <c r="E709" s="115"/>
      <c r="F709" s="115"/>
      <c r="G709" s="115"/>
      <c r="H709" s="115"/>
      <c r="I709" s="115"/>
      <c r="J709" s="115"/>
      <c r="K709" s="115"/>
      <c r="L709" s="115"/>
      <c r="M709" s="115"/>
    </row>
    <row r="710" spans="2:13" ht="15.75" customHeight="1">
      <c r="B710" s="115"/>
      <c r="C710" s="115"/>
      <c r="D710" s="115"/>
      <c r="E710" s="115"/>
      <c r="F710" s="115"/>
      <c r="G710" s="115"/>
      <c r="H710" s="115"/>
      <c r="I710" s="115"/>
      <c r="J710" s="115"/>
      <c r="K710" s="115"/>
      <c r="L710" s="115"/>
      <c r="M710" s="115"/>
    </row>
    <row r="711" spans="2:13" ht="15.75" customHeight="1">
      <c r="B711" s="115"/>
      <c r="C711" s="115"/>
      <c r="D711" s="115"/>
      <c r="E711" s="115"/>
      <c r="F711" s="115"/>
      <c r="G711" s="115"/>
      <c r="H711" s="115"/>
      <c r="I711" s="115"/>
      <c r="J711" s="115"/>
      <c r="K711" s="115"/>
      <c r="L711" s="115"/>
      <c r="M711" s="115"/>
    </row>
    <row r="712" spans="2:13" ht="15.75" customHeight="1">
      <c r="B712" s="115"/>
      <c r="C712" s="115"/>
      <c r="D712" s="115"/>
      <c r="E712" s="115"/>
      <c r="F712" s="115"/>
      <c r="G712" s="115"/>
      <c r="H712" s="115"/>
      <c r="I712" s="115"/>
      <c r="J712" s="115"/>
      <c r="K712" s="115"/>
      <c r="L712" s="115"/>
      <c r="M712" s="115"/>
    </row>
    <row r="713" spans="2:13" ht="15.75" customHeight="1">
      <c r="B713" s="115"/>
      <c r="C713" s="115"/>
      <c r="D713" s="115"/>
      <c r="E713" s="115"/>
      <c r="F713" s="115"/>
      <c r="G713" s="115"/>
      <c r="H713" s="115"/>
      <c r="I713" s="115"/>
      <c r="J713" s="115"/>
      <c r="K713" s="115"/>
      <c r="L713" s="115"/>
      <c r="M713" s="115"/>
    </row>
    <row r="714" spans="2:13" ht="15.75" customHeight="1">
      <c r="B714" s="115"/>
      <c r="C714" s="115"/>
      <c r="D714" s="115"/>
      <c r="E714" s="115"/>
      <c r="F714" s="115"/>
      <c r="G714" s="115"/>
      <c r="H714" s="115"/>
      <c r="I714" s="115"/>
      <c r="J714" s="115"/>
      <c r="K714" s="115"/>
      <c r="L714" s="115"/>
      <c r="M714" s="115"/>
    </row>
    <row r="715" spans="2:13" ht="15.75" customHeight="1">
      <c r="B715" s="115"/>
      <c r="C715" s="115"/>
      <c r="D715" s="115"/>
      <c r="E715" s="115"/>
      <c r="F715" s="115"/>
      <c r="G715" s="115"/>
      <c r="H715" s="115"/>
      <c r="I715" s="115"/>
      <c r="J715" s="115"/>
      <c r="K715" s="115"/>
      <c r="L715" s="115"/>
      <c r="M715" s="115"/>
    </row>
    <row r="716" spans="2:13" ht="15.75" customHeight="1">
      <c r="B716" s="115"/>
      <c r="C716" s="115"/>
      <c r="D716" s="115"/>
      <c r="E716" s="115"/>
      <c r="F716" s="115"/>
      <c r="G716" s="115"/>
      <c r="H716" s="115"/>
      <c r="I716" s="115"/>
      <c r="J716" s="115"/>
      <c r="K716" s="115"/>
      <c r="L716" s="115"/>
      <c r="M716" s="115"/>
    </row>
    <row r="717" spans="2:13" ht="15.75" customHeight="1">
      <c r="B717" s="115"/>
      <c r="C717" s="115"/>
      <c r="D717" s="115"/>
      <c r="E717" s="115"/>
      <c r="F717" s="115"/>
      <c r="G717" s="115"/>
      <c r="H717" s="115"/>
      <c r="I717" s="115"/>
      <c r="J717" s="115"/>
      <c r="K717" s="115"/>
      <c r="L717" s="115"/>
      <c r="M717" s="115"/>
    </row>
    <row r="718" spans="2:13" ht="15.75" customHeight="1">
      <c r="B718" s="115"/>
      <c r="C718" s="115"/>
      <c r="D718" s="115"/>
      <c r="E718" s="115"/>
      <c r="F718" s="115"/>
      <c r="G718" s="115"/>
      <c r="H718" s="115"/>
      <c r="I718" s="115"/>
      <c r="J718" s="115"/>
      <c r="K718" s="115"/>
      <c r="L718" s="115"/>
      <c r="M718" s="115"/>
    </row>
    <row r="719" spans="2:13" ht="15.75" customHeight="1">
      <c r="B719" s="115"/>
      <c r="C719" s="115"/>
      <c r="D719" s="115"/>
      <c r="E719" s="115"/>
      <c r="F719" s="115"/>
      <c r="G719" s="115"/>
      <c r="H719" s="115"/>
      <c r="I719" s="115"/>
      <c r="J719" s="115"/>
      <c r="K719" s="115"/>
      <c r="L719" s="115"/>
      <c r="M719" s="115"/>
    </row>
    <row r="720" spans="2:13" ht="15.75" customHeight="1">
      <c r="B720" s="115"/>
      <c r="C720" s="115"/>
      <c r="D720" s="115"/>
      <c r="E720" s="115"/>
      <c r="F720" s="115"/>
      <c r="G720" s="115"/>
      <c r="H720" s="115"/>
      <c r="I720" s="115"/>
      <c r="J720" s="115"/>
      <c r="K720" s="115"/>
      <c r="L720" s="115"/>
      <c r="M720" s="115"/>
    </row>
    <row r="721" spans="2:13" ht="15.75" customHeight="1">
      <c r="B721" s="115"/>
      <c r="C721" s="115"/>
      <c r="D721" s="115"/>
      <c r="E721" s="115"/>
      <c r="F721" s="115"/>
      <c r="G721" s="115"/>
      <c r="H721" s="115"/>
      <c r="I721" s="115"/>
      <c r="J721" s="115"/>
      <c r="K721" s="115"/>
      <c r="L721" s="115"/>
      <c r="M721" s="115"/>
    </row>
    <row r="722" spans="2:13" ht="15.75" customHeight="1">
      <c r="B722" s="115"/>
      <c r="C722" s="115"/>
      <c r="D722" s="115"/>
      <c r="E722" s="115"/>
      <c r="F722" s="115"/>
      <c r="G722" s="115"/>
      <c r="H722" s="115"/>
      <c r="I722" s="115"/>
      <c r="J722" s="115"/>
      <c r="K722" s="115"/>
      <c r="L722" s="115"/>
      <c r="M722" s="115"/>
    </row>
    <row r="723" spans="2:13" ht="15.75" customHeight="1">
      <c r="B723" s="115"/>
      <c r="C723" s="115"/>
      <c r="D723" s="115"/>
      <c r="E723" s="115"/>
      <c r="F723" s="115"/>
      <c r="G723" s="115"/>
      <c r="H723" s="115"/>
      <c r="I723" s="115"/>
      <c r="J723" s="115"/>
      <c r="K723" s="115"/>
      <c r="L723" s="115"/>
      <c r="M723" s="115"/>
    </row>
    <row r="724" spans="2:13" ht="15.75" customHeight="1">
      <c r="B724" s="115"/>
      <c r="C724" s="115"/>
      <c r="D724" s="115"/>
      <c r="E724" s="115"/>
      <c r="F724" s="115"/>
      <c r="G724" s="115"/>
      <c r="H724" s="115"/>
      <c r="I724" s="115"/>
      <c r="J724" s="115"/>
      <c r="K724" s="115"/>
      <c r="L724" s="115"/>
      <c r="M724" s="115"/>
    </row>
    <row r="725" spans="2:13" ht="15.75" customHeight="1">
      <c r="B725" s="115"/>
      <c r="C725" s="115"/>
      <c r="D725" s="115"/>
      <c r="E725" s="115"/>
      <c r="F725" s="115"/>
      <c r="G725" s="115"/>
      <c r="H725" s="115"/>
      <c r="I725" s="115"/>
      <c r="J725" s="115"/>
      <c r="K725" s="115"/>
      <c r="L725" s="115"/>
      <c r="M725" s="115"/>
    </row>
    <row r="726" spans="2:13" ht="15.75" customHeight="1">
      <c r="B726" s="115"/>
      <c r="C726" s="115"/>
      <c r="D726" s="115"/>
      <c r="E726" s="115"/>
      <c r="F726" s="115"/>
      <c r="G726" s="115"/>
      <c r="H726" s="115"/>
      <c r="I726" s="115"/>
      <c r="J726" s="115"/>
      <c r="K726" s="115"/>
      <c r="L726" s="115"/>
      <c r="M726" s="115"/>
    </row>
    <row r="727" spans="2:13" ht="15.75" customHeight="1">
      <c r="B727" s="115"/>
      <c r="C727" s="115"/>
      <c r="D727" s="115"/>
      <c r="E727" s="115"/>
      <c r="F727" s="115"/>
      <c r="G727" s="115"/>
      <c r="H727" s="115"/>
      <c r="I727" s="115"/>
      <c r="J727" s="115"/>
      <c r="K727" s="115"/>
      <c r="L727" s="115"/>
      <c r="M727" s="115"/>
    </row>
    <row r="728" spans="2:13" ht="15.75" customHeight="1">
      <c r="B728" s="115"/>
      <c r="C728" s="115"/>
      <c r="D728" s="115"/>
      <c r="E728" s="115"/>
      <c r="F728" s="115"/>
      <c r="G728" s="115"/>
      <c r="H728" s="115"/>
      <c r="I728" s="115"/>
      <c r="J728" s="115"/>
      <c r="K728" s="115"/>
      <c r="L728" s="115"/>
      <c r="M728" s="115"/>
    </row>
    <row r="729" spans="2:13" ht="15.75" customHeight="1">
      <c r="B729" s="115"/>
      <c r="C729" s="115"/>
      <c r="D729" s="115"/>
      <c r="E729" s="115"/>
      <c r="F729" s="115"/>
      <c r="G729" s="115"/>
      <c r="H729" s="115"/>
      <c r="I729" s="115"/>
      <c r="J729" s="115"/>
      <c r="K729" s="115"/>
      <c r="L729" s="115"/>
      <c r="M729" s="115"/>
    </row>
    <row r="730" spans="2:13" ht="15.75" customHeight="1">
      <c r="B730" s="115"/>
      <c r="C730" s="115"/>
      <c r="D730" s="115"/>
      <c r="E730" s="115"/>
      <c r="F730" s="115"/>
      <c r="G730" s="115"/>
      <c r="H730" s="115"/>
      <c r="I730" s="115"/>
      <c r="J730" s="115"/>
      <c r="K730" s="115"/>
      <c r="L730" s="115"/>
      <c r="M730" s="115"/>
    </row>
    <row r="731" spans="2:13" ht="15.75" customHeight="1">
      <c r="B731" s="115"/>
      <c r="C731" s="115"/>
      <c r="D731" s="115"/>
      <c r="E731" s="115"/>
      <c r="F731" s="115"/>
      <c r="G731" s="115"/>
      <c r="H731" s="115"/>
      <c r="I731" s="115"/>
      <c r="J731" s="115"/>
      <c r="K731" s="115"/>
      <c r="L731" s="115"/>
      <c r="M731" s="115"/>
    </row>
    <row r="732" spans="2:13" ht="15.75" customHeight="1">
      <c r="B732" s="115"/>
      <c r="C732" s="115"/>
      <c r="D732" s="115"/>
      <c r="E732" s="115"/>
      <c r="F732" s="115"/>
      <c r="G732" s="115"/>
      <c r="H732" s="115"/>
      <c r="I732" s="115"/>
      <c r="J732" s="115"/>
      <c r="K732" s="115"/>
      <c r="L732" s="115"/>
      <c r="M732" s="115"/>
    </row>
    <row r="733" spans="2:13" ht="15.75" customHeight="1">
      <c r="B733" s="115"/>
      <c r="C733" s="115"/>
      <c r="D733" s="115"/>
      <c r="E733" s="115"/>
      <c r="F733" s="115"/>
      <c r="G733" s="115"/>
      <c r="H733" s="115"/>
      <c r="I733" s="115"/>
      <c r="J733" s="115"/>
      <c r="K733" s="115"/>
      <c r="L733" s="115"/>
      <c r="M733" s="115"/>
    </row>
    <row r="734" spans="2:13" ht="15.75" customHeight="1">
      <c r="B734" s="115"/>
      <c r="C734" s="115"/>
      <c r="D734" s="115"/>
      <c r="E734" s="115"/>
      <c r="F734" s="115"/>
      <c r="G734" s="115"/>
      <c r="H734" s="115"/>
      <c r="I734" s="115"/>
      <c r="J734" s="115"/>
      <c r="K734" s="115"/>
      <c r="L734" s="115"/>
      <c r="M734" s="115"/>
    </row>
    <row r="735" spans="2:13" ht="15.75" customHeight="1">
      <c r="B735" s="115"/>
      <c r="C735" s="115"/>
      <c r="D735" s="115"/>
      <c r="E735" s="115"/>
      <c r="F735" s="115"/>
      <c r="G735" s="115"/>
      <c r="H735" s="115"/>
      <c r="I735" s="115"/>
      <c r="J735" s="115"/>
      <c r="K735" s="115"/>
      <c r="L735" s="115"/>
      <c r="M735" s="115"/>
    </row>
    <row r="736" spans="2:13" ht="15.75" customHeight="1">
      <c r="B736" s="115"/>
      <c r="C736" s="115"/>
      <c r="D736" s="115"/>
      <c r="E736" s="115"/>
      <c r="F736" s="115"/>
      <c r="G736" s="115"/>
      <c r="H736" s="115"/>
      <c r="I736" s="115"/>
      <c r="J736" s="115"/>
      <c r="K736" s="115"/>
      <c r="L736" s="115"/>
      <c r="M736" s="115"/>
    </row>
    <row r="737" spans="2:13" ht="15.75" customHeight="1">
      <c r="B737" s="115"/>
      <c r="C737" s="115"/>
      <c r="D737" s="115"/>
      <c r="E737" s="115"/>
      <c r="F737" s="115"/>
      <c r="G737" s="115"/>
      <c r="H737" s="115"/>
      <c r="I737" s="115"/>
      <c r="J737" s="115"/>
      <c r="K737" s="115"/>
      <c r="L737" s="115"/>
      <c r="M737" s="115"/>
    </row>
    <row r="738" spans="2:13" ht="15.75" customHeight="1">
      <c r="B738" s="115"/>
      <c r="C738" s="115"/>
      <c r="D738" s="115"/>
      <c r="E738" s="115"/>
      <c r="F738" s="115"/>
      <c r="G738" s="115"/>
      <c r="H738" s="115"/>
      <c r="I738" s="115"/>
      <c r="J738" s="115"/>
      <c r="K738" s="115"/>
      <c r="L738" s="115"/>
      <c r="M738" s="115"/>
    </row>
    <row r="739" spans="2:13" ht="15.75" customHeight="1">
      <c r="B739" s="115"/>
      <c r="C739" s="115"/>
      <c r="D739" s="115"/>
      <c r="E739" s="115"/>
      <c r="F739" s="115"/>
      <c r="G739" s="115"/>
      <c r="H739" s="115"/>
      <c r="I739" s="115"/>
      <c r="J739" s="115"/>
      <c r="K739" s="115"/>
      <c r="L739" s="115"/>
      <c r="M739" s="115"/>
    </row>
    <row r="740" spans="2:13" ht="15.75" customHeight="1">
      <c r="B740" s="115"/>
      <c r="C740" s="115"/>
      <c r="D740" s="115"/>
      <c r="E740" s="115"/>
      <c r="F740" s="115"/>
      <c r="G740" s="115"/>
      <c r="H740" s="115"/>
      <c r="I740" s="115"/>
      <c r="J740" s="115"/>
      <c r="K740" s="115"/>
      <c r="L740" s="115"/>
      <c r="M740" s="115"/>
    </row>
    <row r="741" spans="2:13" ht="15.75" customHeight="1">
      <c r="B741" s="115"/>
      <c r="C741" s="115"/>
      <c r="D741" s="115"/>
      <c r="E741" s="115"/>
      <c r="F741" s="115"/>
      <c r="G741" s="115"/>
      <c r="H741" s="115"/>
      <c r="I741" s="115"/>
      <c r="J741" s="115"/>
      <c r="K741" s="115"/>
      <c r="L741" s="115"/>
      <c r="M741" s="115"/>
    </row>
    <row r="742" spans="2:13" ht="15.75" customHeight="1">
      <c r="B742" s="115"/>
      <c r="C742" s="115"/>
      <c r="D742" s="115"/>
      <c r="E742" s="115"/>
      <c r="F742" s="115"/>
      <c r="G742" s="115"/>
      <c r="H742" s="115"/>
      <c r="I742" s="115"/>
      <c r="J742" s="115"/>
      <c r="K742" s="115"/>
      <c r="L742" s="115"/>
      <c r="M742" s="115"/>
    </row>
    <row r="743" spans="2:13" ht="15.75" customHeight="1">
      <c r="B743" s="115"/>
      <c r="C743" s="115"/>
      <c r="D743" s="115"/>
      <c r="E743" s="115"/>
      <c r="F743" s="115"/>
      <c r="G743" s="115"/>
      <c r="H743" s="115"/>
      <c r="I743" s="115"/>
      <c r="J743" s="115"/>
      <c r="K743" s="115"/>
      <c r="L743" s="115"/>
      <c r="M743" s="115"/>
    </row>
    <row r="744" spans="2:13" ht="15.75" customHeight="1">
      <c r="B744" s="115"/>
      <c r="C744" s="115"/>
      <c r="D744" s="115"/>
      <c r="E744" s="115"/>
      <c r="F744" s="115"/>
      <c r="G744" s="115"/>
      <c r="H744" s="115"/>
      <c r="I744" s="115"/>
      <c r="J744" s="115"/>
      <c r="K744" s="115"/>
      <c r="L744" s="115"/>
      <c r="M744" s="115"/>
    </row>
    <row r="745" spans="2:13" ht="15.75" customHeight="1">
      <c r="B745" s="115"/>
      <c r="C745" s="115"/>
      <c r="D745" s="115"/>
      <c r="E745" s="115"/>
      <c r="F745" s="115"/>
      <c r="G745" s="115"/>
      <c r="H745" s="115"/>
      <c r="I745" s="115"/>
      <c r="J745" s="115"/>
      <c r="K745" s="115"/>
      <c r="L745" s="115"/>
      <c r="M745" s="115"/>
    </row>
    <row r="746" spans="2:13" ht="15.75" customHeight="1">
      <c r="B746" s="115"/>
      <c r="C746" s="115"/>
      <c r="D746" s="115"/>
      <c r="E746" s="115"/>
      <c r="F746" s="115"/>
      <c r="G746" s="115"/>
      <c r="H746" s="115"/>
      <c r="I746" s="115"/>
      <c r="J746" s="115"/>
      <c r="K746" s="115"/>
      <c r="L746" s="115"/>
      <c r="M746" s="115"/>
    </row>
    <row r="747" spans="2:13" ht="15.75" customHeight="1">
      <c r="B747" s="115"/>
      <c r="C747" s="115"/>
      <c r="D747" s="115"/>
      <c r="E747" s="115"/>
      <c r="F747" s="115"/>
      <c r="G747" s="115"/>
      <c r="H747" s="115"/>
      <c r="I747" s="115"/>
      <c r="J747" s="115"/>
      <c r="K747" s="115"/>
      <c r="L747" s="115"/>
      <c r="M747" s="115"/>
    </row>
    <row r="748" spans="2:13" ht="15.75" customHeight="1">
      <c r="B748" s="115"/>
      <c r="C748" s="115"/>
      <c r="D748" s="115"/>
      <c r="E748" s="115"/>
      <c r="F748" s="115"/>
      <c r="G748" s="115"/>
      <c r="H748" s="115"/>
      <c r="I748" s="115"/>
      <c r="J748" s="115"/>
      <c r="K748" s="115"/>
      <c r="L748" s="115"/>
      <c r="M748" s="115"/>
    </row>
    <row r="749" spans="2:13" ht="15.75" customHeight="1">
      <c r="B749" s="115"/>
      <c r="C749" s="115"/>
      <c r="D749" s="115"/>
      <c r="E749" s="115"/>
      <c r="F749" s="115"/>
      <c r="G749" s="115"/>
      <c r="H749" s="115"/>
      <c r="I749" s="115"/>
      <c r="J749" s="115"/>
      <c r="K749" s="115"/>
      <c r="L749" s="115"/>
      <c r="M749" s="115"/>
    </row>
    <row r="750" spans="2:13" ht="15.75" customHeight="1">
      <c r="B750" s="115"/>
      <c r="C750" s="115"/>
      <c r="D750" s="115"/>
      <c r="E750" s="115"/>
      <c r="F750" s="115"/>
      <c r="G750" s="115"/>
      <c r="H750" s="115"/>
      <c r="I750" s="115"/>
      <c r="J750" s="115"/>
      <c r="K750" s="115"/>
      <c r="L750" s="115"/>
      <c r="M750" s="115"/>
    </row>
    <row r="751" spans="2:13" ht="15.75" customHeight="1">
      <c r="B751" s="115"/>
      <c r="C751" s="115"/>
      <c r="D751" s="115"/>
      <c r="E751" s="115"/>
      <c r="F751" s="115"/>
      <c r="G751" s="115"/>
      <c r="H751" s="115"/>
      <c r="I751" s="115"/>
      <c r="J751" s="115"/>
      <c r="K751" s="115"/>
      <c r="L751" s="115"/>
      <c r="M751" s="115"/>
    </row>
    <row r="752" spans="2:13" ht="15.75" customHeight="1">
      <c r="B752" s="115"/>
      <c r="C752" s="115"/>
      <c r="D752" s="115"/>
      <c r="E752" s="115"/>
      <c r="F752" s="115"/>
      <c r="G752" s="115"/>
      <c r="H752" s="115"/>
      <c r="I752" s="115"/>
      <c r="J752" s="115"/>
      <c r="K752" s="115"/>
      <c r="L752" s="115"/>
      <c r="M752" s="115"/>
    </row>
    <row r="753" spans="2:13" ht="15.75" customHeight="1">
      <c r="B753" s="115"/>
      <c r="C753" s="115"/>
      <c r="D753" s="115"/>
      <c r="E753" s="115"/>
      <c r="F753" s="115"/>
      <c r="G753" s="115"/>
      <c r="H753" s="115"/>
      <c r="I753" s="115"/>
      <c r="J753" s="115"/>
      <c r="K753" s="115"/>
      <c r="L753" s="115"/>
      <c r="M753" s="115"/>
    </row>
    <row r="754" spans="2:13" ht="15.75" customHeight="1">
      <c r="B754" s="115"/>
      <c r="C754" s="115"/>
      <c r="D754" s="115"/>
      <c r="E754" s="115"/>
      <c r="F754" s="115"/>
      <c r="G754" s="115"/>
      <c r="H754" s="115"/>
      <c r="I754" s="115"/>
      <c r="J754" s="115"/>
      <c r="K754" s="115"/>
      <c r="L754" s="115"/>
      <c r="M754" s="115"/>
    </row>
    <row r="755" spans="2:13" ht="15.75" customHeight="1">
      <c r="B755" s="115"/>
      <c r="C755" s="115"/>
      <c r="D755" s="115"/>
      <c r="E755" s="115"/>
      <c r="F755" s="115"/>
      <c r="G755" s="115"/>
      <c r="H755" s="115"/>
      <c r="I755" s="115"/>
      <c r="J755" s="115"/>
      <c r="K755" s="115"/>
      <c r="L755" s="115"/>
      <c r="M755" s="115"/>
    </row>
    <row r="756" spans="2:13" ht="15.75" customHeight="1">
      <c r="B756" s="115"/>
      <c r="C756" s="115"/>
      <c r="D756" s="115"/>
      <c r="E756" s="115"/>
      <c r="F756" s="115"/>
      <c r="G756" s="115"/>
      <c r="H756" s="115"/>
      <c r="I756" s="115"/>
      <c r="J756" s="115"/>
      <c r="K756" s="115"/>
      <c r="L756" s="115"/>
      <c r="M756" s="115"/>
    </row>
    <row r="757" spans="2:13" ht="15.75" customHeight="1">
      <c r="B757" s="115"/>
      <c r="C757" s="115"/>
      <c r="D757" s="115"/>
      <c r="E757" s="115"/>
      <c r="F757" s="115"/>
      <c r="G757" s="115"/>
      <c r="H757" s="115"/>
      <c r="I757" s="115"/>
      <c r="J757" s="115"/>
      <c r="K757" s="115"/>
      <c r="L757" s="115"/>
      <c r="M757" s="115"/>
    </row>
    <row r="758" spans="2:13" ht="15.75" customHeight="1">
      <c r="B758" s="115"/>
      <c r="C758" s="115"/>
      <c r="D758" s="115"/>
      <c r="E758" s="115"/>
      <c r="F758" s="115"/>
      <c r="G758" s="115"/>
      <c r="H758" s="115"/>
      <c r="I758" s="115"/>
      <c r="J758" s="115"/>
      <c r="K758" s="115"/>
      <c r="L758" s="115"/>
      <c r="M758" s="115"/>
    </row>
    <row r="759" spans="2:13" ht="15.75" customHeight="1">
      <c r="B759" s="115"/>
      <c r="C759" s="115"/>
      <c r="D759" s="115"/>
      <c r="E759" s="115"/>
      <c r="F759" s="115"/>
      <c r="G759" s="115"/>
      <c r="H759" s="115"/>
      <c r="I759" s="115"/>
      <c r="J759" s="115"/>
      <c r="K759" s="115"/>
      <c r="L759" s="115"/>
      <c r="M759" s="115"/>
    </row>
    <row r="760" spans="2:13" ht="15.75" customHeight="1">
      <c r="B760" s="115"/>
      <c r="C760" s="115"/>
      <c r="D760" s="115"/>
      <c r="E760" s="115"/>
      <c r="F760" s="115"/>
      <c r="G760" s="115"/>
      <c r="H760" s="115"/>
      <c r="I760" s="115"/>
      <c r="J760" s="115"/>
      <c r="K760" s="115"/>
      <c r="L760" s="115"/>
      <c r="M760" s="115"/>
    </row>
    <row r="761" spans="2:13" ht="15.75" customHeight="1">
      <c r="B761" s="115"/>
      <c r="C761" s="115"/>
      <c r="D761" s="115"/>
      <c r="E761" s="115"/>
      <c r="F761" s="115"/>
      <c r="G761" s="115"/>
      <c r="H761" s="115"/>
      <c r="I761" s="115"/>
      <c r="J761" s="115"/>
      <c r="K761" s="115"/>
      <c r="L761" s="115"/>
      <c r="M761" s="115"/>
    </row>
    <row r="762" spans="2:13" ht="15.75" customHeight="1">
      <c r="B762" s="115"/>
      <c r="C762" s="115"/>
      <c r="D762" s="115"/>
      <c r="E762" s="115"/>
      <c r="F762" s="115"/>
      <c r="G762" s="115"/>
      <c r="H762" s="115"/>
      <c r="I762" s="115"/>
      <c r="J762" s="115"/>
      <c r="K762" s="115"/>
      <c r="L762" s="115"/>
      <c r="M762" s="115"/>
    </row>
    <row r="763" spans="2:13" ht="15.75" customHeight="1">
      <c r="B763" s="115"/>
      <c r="C763" s="115"/>
      <c r="D763" s="115"/>
      <c r="E763" s="115"/>
      <c r="F763" s="115"/>
      <c r="G763" s="115"/>
      <c r="H763" s="115"/>
      <c r="I763" s="115"/>
      <c r="J763" s="115"/>
      <c r="K763" s="115"/>
      <c r="L763" s="115"/>
      <c r="M763" s="115"/>
    </row>
    <row r="764" spans="2:13" ht="15.75" customHeight="1">
      <c r="B764" s="115"/>
      <c r="C764" s="115"/>
      <c r="D764" s="115"/>
      <c r="E764" s="115"/>
      <c r="F764" s="115"/>
      <c r="G764" s="115"/>
      <c r="H764" s="115"/>
      <c r="I764" s="115"/>
      <c r="J764" s="115"/>
      <c r="K764" s="115"/>
      <c r="L764" s="115"/>
      <c r="M764" s="115"/>
    </row>
    <row r="765" spans="2:13" ht="15.75" customHeight="1">
      <c r="B765" s="115"/>
      <c r="C765" s="115"/>
      <c r="D765" s="115"/>
      <c r="E765" s="115"/>
      <c r="F765" s="115"/>
      <c r="G765" s="115"/>
      <c r="H765" s="115"/>
      <c r="I765" s="115"/>
      <c r="J765" s="115"/>
      <c r="K765" s="115"/>
      <c r="L765" s="115"/>
      <c r="M765" s="115"/>
    </row>
    <row r="766" spans="2:13" ht="15.75" customHeight="1">
      <c r="B766" s="115"/>
      <c r="C766" s="115"/>
      <c r="D766" s="115"/>
      <c r="E766" s="115"/>
      <c r="F766" s="115"/>
      <c r="G766" s="115"/>
      <c r="H766" s="115"/>
      <c r="I766" s="115"/>
      <c r="J766" s="115"/>
      <c r="K766" s="115"/>
      <c r="L766" s="115"/>
      <c r="M766" s="115"/>
    </row>
    <row r="767" spans="2:13" ht="15.75" customHeight="1">
      <c r="B767" s="115"/>
      <c r="C767" s="115"/>
      <c r="D767" s="115"/>
      <c r="E767" s="115"/>
      <c r="F767" s="115"/>
      <c r="G767" s="115"/>
      <c r="H767" s="115"/>
      <c r="I767" s="115"/>
      <c r="J767" s="115"/>
      <c r="K767" s="115"/>
      <c r="L767" s="115"/>
      <c r="M767" s="115"/>
    </row>
    <row r="768" spans="2:13" ht="15.75" customHeight="1">
      <c r="B768" s="115"/>
      <c r="C768" s="115"/>
      <c r="D768" s="115"/>
      <c r="E768" s="115"/>
      <c r="F768" s="115"/>
      <c r="G768" s="115"/>
      <c r="H768" s="115"/>
      <c r="I768" s="115"/>
      <c r="J768" s="115"/>
      <c r="K768" s="115"/>
      <c r="L768" s="115"/>
      <c r="M768" s="115"/>
    </row>
    <row r="769" spans="2:13" ht="15.75" customHeight="1">
      <c r="B769" s="115"/>
      <c r="C769" s="115"/>
      <c r="D769" s="115"/>
      <c r="E769" s="115"/>
      <c r="F769" s="115"/>
      <c r="G769" s="115"/>
      <c r="H769" s="115"/>
      <c r="I769" s="115"/>
      <c r="J769" s="115"/>
      <c r="K769" s="115"/>
      <c r="L769" s="115"/>
      <c r="M769" s="115"/>
    </row>
    <row r="770" spans="2:13" ht="15.75" customHeight="1">
      <c r="B770" s="115"/>
      <c r="C770" s="115"/>
      <c r="D770" s="115"/>
      <c r="E770" s="115"/>
      <c r="F770" s="115"/>
      <c r="G770" s="115"/>
      <c r="H770" s="115"/>
      <c r="I770" s="115"/>
      <c r="J770" s="115"/>
      <c r="K770" s="115"/>
      <c r="L770" s="115"/>
      <c r="M770" s="115"/>
    </row>
    <row r="771" spans="2:13" ht="15.75" customHeight="1">
      <c r="B771" s="115"/>
      <c r="C771" s="115"/>
      <c r="D771" s="115"/>
      <c r="E771" s="115"/>
      <c r="F771" s="115"/>
      <c r="G771" s="115"/>
      <c r="H771" s="115"/>
      <c r="I771" s="115"/>
      <c r="J771" s="115"/>
      <c r="K771" s="115"/>
      <c r="L771" s="115"/>
      <c r="M771" s="115"/>
    </row>
    <row r="772" spans="2:13" ht="15.75" customHeight="1">
      <c r="B772" s="115"/>
      <c r="C772" s="115"/>
      <c r="D772" s="115"/>
      <c r="E772" s="115"/>
      <c r="F772" s="115"/>
      <c r="G772" s="115"/>
      <c r="H772" s="115"/>
      <c r="I772" s="115"/>
      <c r="J772" s="115"/>
      <c r="K772" s="115"/>
      <c r="L772" s="115"/>
      <c r="M772" s="115"/>
    </row>
    <row r="773" spans="2:13" ht="15.75" customHeight="1">
      <c r="B773" s="115"/>
      <c r="C773" s="115"/>
      <c r="D773" s="115"/>
      <c r="E773" s="115"/>
      <c r="F773" s="115"/>
      <c r="G773" s="115"/>
      <c r="H773" s="115"/>
      <c r="I773" s="115"/>
      <c r="J773" s="115"/>
      <c r="K773" s="115"/>
      <c r="L773" s="115"/>
      <c r="M773" s="115"/>
    </row>
    <row r="774" spans="2:13" ht="15.75" customHeight="1">
      <c r="B774" s="115"/>
      <c r="C774" s="115"/>
      <c r="D774" s="115"/>
      <c r="E774" s="115"/>
      <c r="F774" s="115"/>
      <c r="G774" s="115"/>
      <c r="H774" s="115"/>
      <c r="I774" s="115"/>
      <c r="J774" s="115"/>
      <c r="K774" s="115"/>
      <c r="L774" s="115"/>
      <c r="M774" s="115"/>
    </row>
    <row r="775" spans="2:13" ht="15.75" customHeight="1">
      <c r="B775" s="115"/>
      <c r="C775" s="115"/>
      <c r="D775" s="115"/>
      <c r="E775" s="115"/>
      <c r="F775" s="115"/>
      <c r="G775" s="115"/>
      <c r="H775" s="115"/>
      <c r="I775" s="115"/>
      <c r="J775" s="115"/>
      <c r="K775" s="115"/>
      <c r="L775" s="115"/>
      <c r="M775" s="115"/>
    </row>
    <row r="776" spans="2:13" ht="15.75" customHeight="1">
      <c r="B776" s="115"/>
      <c r="C776" s="115"/>
      <c r="D776" s="115"/>
      <c r="E776" s="115"/>
      <c r="F776" s="115"/>
      <c r="G776" s="115"/>
      <c r="H776" s="115"/>
      <c r="I776" s="115"/>
      <c r="J776" s="115"/>
      <c r="K776" s="115"/>
      <c r="L776" s="115"/>
      <c r="M776" s="115"/>
    </row>
    <row r="777" spans="2:13" ht="15.75" customHeight="1">
      <c r="B777" s="115"/>
      <c r="C777" s="115"/>
      <c r="D777" s="115"/>
      <c r="E777" s="115"/>
      <c r="F777" s="115"/>
      <c r="G777" s="115"/>
      <c r="H777" s="115"/>
      <c r="I777" s="115"/>
      <c r="J777" s="115"/>
      <c r="K777" s="115"/>
      <c r="L777" s="115"/>
      <c r="M777" s="115"/>
    </row>
    <row r="778" spans="2:13" ht="15.75" customHeight="1">
      <c r="B778" s="115"/>
      <c r="C778" s="115"/>
      <c r="D778" s="115"/>
      <c r="E778" s="115"/>
      <c r="F778" s="115"/>
      <c r="G778" s="115"/>
      <c r="H778" s="115"/>
      <c r="I778" s="115"/>
      <c r="J778" s="115"/>
      <c r="K778" s="115"/>
      <c r="L778" s="115"/>
      <c r="M778" s="115"/>
    </row>
    <row r="779" spans="2:13" ht="15.75" customHeight="1">
      <c r="B779" s="115"/>
      <c r="C779" s="115"/>
      <c r="D779" s="115"/>
      <c r="E779" s="115"/>
      <c r="F779" s="115"/>
      <c r="G779" s="115"/>
      <c r="H779" s="115"/>
      <c r="I779" s="115"/>
      <c r="J779" s="115"/>
      <c r="K779" s="115"/>
      <c r="L779" s="115"/>
      <c r="M779" s="115"/>
    </row>
    <row r="780" spans="2:13" ht="15.75" customHeight="1">
      <c r="B780" s="115"/>
      <c r="C780" s="115"/>
      <c r="D780" s="115"/>
      <c r="E780" s="115"/>
      <c r="F780" s="115"/>
      <c r="G780" s="115"/>
      <c r="H780" s="115"/>
      <c r="I780" s="115"/>
      <c r="J780" s="115"/>
      <c r="K780" s="115"/>
      <c r="L780" s="115"/>
      <c r="M780" s="115"/>
    </row>
    <row r="781" spans="2:13" ht="15.75" customHeight="1">
      <c r="B781" s="115"/>
      <c r="C781" s="115"/>
      <c r="D781" s="115"/>
      <c r="E781" s="115"/>
      <c r="F781" s="115"/>
      <c r="G781" s="115"/>
      <c r="H781" s="115"/>
      <c r="I781" s="115"/>
      <c r="J781" s="115"/>
      <c r="K781" s="115"/>
      <c r="L781" s="115"/>
      <c r="M781" s="115"/>
    </row>
    <row r="782" spans="2:13" ht="15.75" customHeight="1">
      <c r="B782" s="115"/>
      <c r="C782" s="115"/>
      <c r="D782" s="115"/>
      <c r="E782" s="115"/>
      <c r="F782" s="115"/>
      <c r="G782" s="115"/>
      <c r="H782" s="115"/>
      <c r="I782" s="115"/>
      <c r="J782" s="115"/>
      <c r="K782" s="115"/>
      <c r="L782" s="115"/>
      <c r="M782" s="115"/>
    </row>
    <row r="783" spans="2:13" ht="15.75" customHeight="1">
      <c r="B783" s="115"/>
      <c r="C783" s="115"/>
      <c r="D783" s="115"/>
      <c r="E783" s="115"/>
      <c r="F783" s="115"/>
      <c r="G783" s="115"/>
      <c r="H783" s="115"/>
      <c r="I783" s="115"/>
      <c r="J783" s="115"/>
      <c r="K783" s="115"/>
      <c r="L783" s="115"/>
      <c r="M783" s="115"/>
    </row>
    <row r="784" spans="2:13" ht="15.75" customHeight="1">
      <c r="B784" s="115"/>
      <c r="C784" s="115"/>
      <c r="D784" s="115"/>
      <c r="E784" s="115"/>
      <c r="F784" s="115"/>
      <c r="G784" s="115"/>
      <c r="H784" s="115"/>
      <c r="I784" s="115"/>
      <c r="J784" s="115"/>
      <c r="K784" s="115"/>
      <c r="L784" s="115"/>
      <c r="M784" s="115"/>
    </row>
    <row r="785" spans="2:13" ht="15.75" customHeight="1">
      <c r="B785" s="115"/>
      <c r="C785" s="115"/>
      <c r="D785" s="115"/>
      <c r="E785" s="115"/>
      <c r="F785" s="115"/>
      <c r="G785" s="115"/>
      <c r="H785" s="115"/>
      <c r="I785" s="115"/>
      <c r="J785" s="115"/>
      <c r="K785" s="115"/>
      <c r="L785" s="115"/>
      <c r="M785" s="115"/>
    </row>
    <row r="786" spans="2:13" ht="15.75" customHeight="1">
      <c r="B786" s="115"/>
      <c r="C786" s="115"/>
      <c r="D786" s="115"/>
      <c r="E786" s="115"/>
      <c r="F786" s="115"/>
      <c r="G786" s="115"/>
      <c r="H786" s="115"/>
      <c r="I786" s="115"/>
      <c r="J786" s="115"/>
      <c r="K786" s="115"/>
      <c r="L786" s="115"/>
      <c r="M786" s="115"/>
    </row>
    <row r="787" spans="2:13" ht="15.75" customHeight="1">
      <c r="B787" s="115"/>
      <c r="C787" s="115"/>
      <c r="D787" s="115"/>
      <c r="E787" s="115"/>
      <c r="F787" s="115"/>
      <c r="G787" s="115"/>
      <c r="H787" s="115"/>
      <c r="I787" s="115"/>
      <c r="J787" s="115"/>
      <c r="K787" s="115"/>
      <c r="L787" s="115"/>
      <c r="M787" s="115"/>
    </row>
    <row r="788" spans="2:13" ht="15.75" customHeight="1">
      <c r="B788" s="115"/>
      <c r="C788" s="115"/>
      <c r="D788" s="115"/>
      <c r="E788" s="115"/>
      <c r="F788" s="115"/>
      <c r="G788" s="115"/>
      <c r="H788" s="115"/>
      <c r="I788" s="115"/>
      <c r="J788" s="115"/>
      <c r="K788" s="115"/>
      <c r="L788" s="115"/>
      <c r="M788" s="115"/>
    </row>
    <row r="789" spans="2:13" ht="15.75" customHeight="1">
      <c r="B789" s="115"/>
      <c r="C789" s="115"/>
      <c r="D789" s="115"/>
      <c r="E789" s="115"/>
      <c r="F789" s="115"/>
      <c r="G789" s="115"/>
      <c r="H789" s="115"/>
      <c r="I789" s="115"/>
      <c r="J789" s="115"/>
      <c r="K789" s="115"/>
      <c r="L789" s="115"/>
      <c r="M789" s="115"/>
    </row>
    <row r="790" spans="2:13" ht="15.75" customHeight="1">
      <c r="B790" s="115"/>
      <c r="C790" s="115"/>
      <c r="D790" s="115"/>
      <c r="E790" s="115"/>
      <c r="F790" s="115"/>
      <c r="G790" s="115"/>
      <c r="H790" s="115"/>
      <c r="I790" s="115"/>
      <c r="J790" s="115"/>
      <c r="K790" s="115"/>
      <c r="L790" s="115"/>
      <c r="M790" s="115"/>
    </row>
    <row r="791" spans="2:13" ht="15.75" customHeight="1">
      <c r="B791" s="115"/>
      <c r="C791" s="115"/>
      <c r="D791" s="115"/>
      <c r="E791" s="115"/>
      <c r="F791" s="115"/>
      <c r="G791" s="115"/>
      <c r="H791" s="115"/>
      <c r="I791" s="115"/>
      <c r="J791" s="115"/>
      <c r="K791" s="115"/>
      <c r="L791" s="115"/>
      <c r="M791" s="115"/>
    </row>
    <row r="792" spans="2:13" ht="15.75" customHeight="1">
      <c r="B792" s="115"/>
      <c r="C792" s="115"/>
      <c r="D792" s="115"/>
      <c r="E792" s="115"/>
      <c r="F792" s="115"/>
      <c r="G792" s="115"/>
      <c r="H792" s="115"/>
      <c r="I792" s="115"/>
      <c r="J792" s="115"/>
      <c r="K792" s="115"/>
      <c r="L792" s="115"/>
      <c r="M792" s="115"/>
    </row>
    <row r="793" spans="2:13" ht="15.75" customHeight="1">
      <c r="B793" s="115"/>
      <c r="C793" s="115"/>
      <c r="D793" s="115"/>
      <c r="E793" s="115"/>
      <c r="F793" s="115"/>
      <c r="G793" s="115"/>
      <c r="H793" s="115"/>
      <c r="I793" s="115"/>
      <c r="J793" s="115"/>
      <c r="K793" s="115"/>
      <c r="L793" s="115"/>
      <c r="M793" s="115"/>
    </row>
    <row r="794" spans="2:13" ht="15.75" customHeight="1">
      <c r="B794" s="115"/>
      <c r="C794" s="115"/>
      <c r="D794" s="115"/>
      <c r="E794" s="115"/>
      <c r="F794" s="115"/>
      <c r="G794" s="115"/>
      <c r="H794" s="115"/>
      <c r="I794" s="115"/>
      <c r="J794" s="115"/>
      <c r="K794" s="115"/>
      <c r="L794" s="115"/>
      <c r="M794" s="115"/>
    </row>
    <row r="795" spans="2:13" ht="15.75" customHeight="1">
      <c r="B795" s="115"/>
      <c r="C795" s="115"/>
      <c r="D795" s="115"/>
      <c r="E795" s="115"/>
      <c r="F795" s="115"/>
      <c r="G795" s="115"/>
      <c r="H795" s="115"/>
      <c r="I795" s="115"/>
      <c r="J795" s="115"/>
      <c r="K795" s="115"/>
      <c r="L795" s="115"/>
      <c r="M795" s="115"/>
    </row>
    <row r="796" spans="2:13" ht="15.75" customHeight="1">
      <c r="B796" s="115"/>
      <c r="C796" s="115"/>
      <c r="D796" s="115"/>
      <c r="E796" s="115"/>
      <c r="F796" s="115"/>
      <c r="G796" s="115"/>
      <c r="H796" s="115"/>
      <c r="I796" s="115"/>
      <c r="J796" s="115"/>
      <c r="K796" s="115"/>
      <c r="L796" s="115"/>
      <c r="M796" s="115"/>
    </row>
    <row r="797" spans="2:13" ht="15.75" customHeight="1">
      <c r="B797" s="115"/>
      <c r="C797" s="115"/>
      <c r="D797" s="115"/>
      <c r="E797" s="115"/>
      <c r="F797" s="115"/>
      <c r="G797" s="115"/>
      <c r="H797" s="115"/>
      <c r="I797" s="115"/>
      <c r="J797" s="115"/>
      <c r="K797" s="115"/>
      <c r="L797" s="115"/>
      <c r="M797" s="115"/>
    </row>
    <row r="798" spans="2:13" ht="15.75" customHeight="1">
      <c r="B798" s="115"/>
      <c r="C798" s="115"/>
      <c r="D798" s="115"/>
      <c r="E798" s="115"/>
      <c r="F798" s="115"/>
      <c r="G798" s="115"/>
      <c r="H798" s="115"/>
      <c r="I798" s="115"/>
      <c r="J798" s="115"/>
      <c r="K798" s="115"/>
      <c r="L798" s="115"/>
      <c r="M798" s="115"/>
    </row>
    <row r="799" spans="2:13" ht="15.75" customHeight="1">
      <c r="B799" s="115"/>
      <c r="C799" s="115"/>
      <c r="D799" s="115"/>
      <c r="E799" s="115"/>
      <c r="F799" s="115"/>
      <c r="G799" s="115"/>
      <c r="H799" s="115"/>
      <c r="I799" s="115"/>
      <c r="J799" s="115"/>
      <c r="K799" s="115"/>
      <c r="L799" s="115"/>
      <c r="M799" s="115"/>
    </row>
    <row r="800" spans="2:13" ht="15.75" customHeight="1">
      <c r="B800" s="115"/>
      <c r="C800" s="115"/>
      <c r="D800" s="115"/>
      <c r="E800" s="115"/>
      <c r="F800" s="115"/>
      <c r="G800" s="115"/>
      <c r="H800" s="115"/>
      <c r="I800" s="115"/>
      <c r="J800" s="115"/>
      <c r="K800" s="115"/>
      <c r="L800" s="115"/>
      <c r="M800" s="115"/>
    </row>
    <row r="801" spans="2:13" ht="15.75" customHeight="1">
      <c r="B801" s="115"/>
      <c r="C801" s="115"/>
      <c r="D801" s="115"/>
      <c r="E801" s="115"/>
      <c r="F801" s="115"/>
      <c r="G801" s="115"/>
      <c r="H801" s="115"/>
      <c r="I801" s="115"/>
      <c r="J801" s="115"/>
      <c r="K801" s="115"/>
      <c r="L801" s="115"/>
      <c r="M801" s="115"/>
    </row>
    <row r="802" spans="2:13" ht="15.75" customHeight="1">
      <c r="B802" s="115"/>
      <c r="C802" s="115"/>
      <c r="D802" s="115"/>
      <c r="E802" s="115"/>
      <c r="F802" s="115"/>
      <c r="G802" s="115"/>
      <c r="H802" s="115"/>
      <c r="I802" s="115"/>
      <c r="J802" s="115"/>
      <c r="K802" s="115"/>
      <c r="L802" s="115"/>
      <c r="M802" s="115"/>
    </row>
    <row r="803" spans="2:13" ht="15.75" customHeight="1">
      <c r="B803" s="115"/>
      <c r="C803" s="115"/>
      <c r="D803" s="115"/>
      <c r="E803" s="115"/>
      <c r="F803" s="115"/>
      <c r="G803" s="115"/>
      <c r="H803" s="115"/>
      <c r="I803" s="115"/>
      <c r="J803" s="115"/>
      <c r="K803" s="115"/>
      <c r="L803" s="115"/>
      <c r="M803" s="115"/>
    </row>
    <row r="804" spans="2:13" ht="15.75" customHeight="1">
      <c r="B804" s="115"/>
      <c r="C804" s="115"/>
      <c r="D804" s="115"/>
      <c r="E804" s="115"/>
      <c r="F804" s="115"/>
      <c r="G804" s="115"/>
      <c r="H804" s="115"/>
      <c r="I804" s="115"/>
      <c r="J804" s="115"/>
      <c r="K804" s="115"/>
      <c r="L804" s="115"/>
      <c r="M804" s="115"/>
    </row>
    <row r="805" spans="2:13" ht="15.75" customHeight="1">
      <c r="B805" s="115"/>
      <c r="C805" s="115"/>
      <c r="D805" s="115"/>
      <c r="E805" s="115"/>
      <c r="F805" s="115"/>
      <c r="G805" s="115"/>
      <c r="H805" s="115"/>
      <c r="I805" s="115"/>
      <c r="J805" s="115"/>
      <c r="K805" s="115"/>
      <c r="L805" s="115"/>
      <c r="M805" s="115"/>
    </row>
    <row r="806" spans="2:13" ht="15.75" customHeight="1">
      <c r="B806" s="115"/>
      <c r="C806" s="115"/>
      <c r="D806" s="115"/>
      <c r="E806" s="115"/>
      <c r="F806" s="115"/>
      <c r="G806" s="115"/>
      <c r="H806" s="115"/>
      <c r="I806" s="115"/>
      <c r="J806" s="115"/>
      <c r="K806" s="115"/>
      <c r="L806" s="115"/>
      <c r="M806" s="115"/>
    </row>
    <row r="807" spans="2:13" ht="15.75" customHeight="1">
      <c r="B807" s="115"/>
      <c r="C807" s="115"/>
      <c r="D807" s="115"/>
      <c r="E807" s="115"/>
      <c r="F807" s="115"/>
      <c r="G807" s="115"/>
      <c r="H807" s="115"/>
      <c r="I807" s="115"/>
      <c r="J807" s="115"/>
      <c r="K807" s="115"/>
      <c r="L807" s="115"/>
      <c r="M807" s="115"/>
    </row>
    <row r="808" spans="2:13" ht="15.75" customHeight="1">
      <c r="B808" s="115"/>
      <c r="C808" s="115"/>
      <c r="D808" s="115"/>
      <c r="E808" s="115"/>
      <c r="F808" s="115"/>
      <c r="G808" s="115"/>
      <c r="H808" s="115"/>
      <c r="I808" s="115"/>
      <c r="J808" s="115"/>
      <c r="K808" s="115"/>
      <c r="L808" s="115"/>
      <c r="M808" s="115"/>
    </row>
    <row r="809" spans="2:13" ht="15.75" customHeight="1">
      <c r="B809" s="115"/>
      <c r="C809" s="115"/>
      <c r="D809" s="115"/>
      <c r="E809" s="115"/>
      <c r="F809" s="115"/>
      <c r="G809" s="115"/>
      <c r="H809" s="115"/>
      <c r="I809" s="115"/>
      <c r="J809" s="115"/>
      <c r="K809" s="115"/>
      <c r="L809" s="115"/>
      <c r="M809" s="115"/>
    </row>
    <row r="810" spans="2:13" ht="15.75" customHeight="1">
      <c r="B810" s="115"/>
      <c r="C810" s="115"/>
      <c r="D810" s="115"/>
      <c r="E810" s="115"/>
      <c r="F810" s="115"/>
      <c r="G810" s="115"/>
      <c r="H810" s="115"/>
      <c r="I810" s="115"/>
      <c r="J810" s="115"/>
      <c r="K810" s="115"/>
      <c r="L810" s="115"/>
      <c r="M810" s="115"/>
    </row>
    <row r="811" spans="2:13" ht="15.75" customHeight="1">
      <c r="B811" s="115"/>
      <c r="C811" s="115"/>
      <c r="D811" s="115"/>
      <c r="E811" s="115"/>
      <c r="F811" s="115"/>
      <c r="G811" s="115"/>
      <c r="H811" s="115"/>
      <c r="I811" s="115"/>
      <c r="J811" s="115"/>
      <c r="K811" s="115"/>
      <c r="L811" s="115"/>
      <c r="M811" s="115"/>
    </row>
    <row r="812" spans="2:13" ht="15.75" customHeight="1">
      <c r="B812" s="115"/>
      <c r="C812" s="115"/>
      <c r="D812" s="115"/>
      <c r="E812" s="115"/>
      <c r="F812" s="115"/>
      <c r="G812" s="115"/>
      <c r="H812" s="115"/>
      <c r="I812" s="115"/>
      <c r="J812" s="115"/>
      <c r="K812" s="115"/>
      <c r="L812" s="115"/>
      <c r="M812" s="115"/>
    </row>
    <row r="813" spans="2:13" ht="15.75" customHeight="1">
      <c r="B813" s="115"/>
      <c r="C813" s="115"/>
      <c r="D813" s="115"/>
      <c r="E813" s="115"/>
      <c r="F813" s="115"/>
      <c r="G813" s="115"/>
      <c r="H813" s="115"/>
      <c r="I813" s="115"/>
      <c r="J813" s="115"/>
      <c r="K813" s="115"/>
      <c r="L813" s="115"/>
      <c r="M813" s="115"/>
    </row>
    <row r="814" spans="2:13" ht="15.75" customHeight="1">
      <c r="B814" s="115"/>
      <c r="C814" s="115"/>
      <c r="D814" s="115"/>
      <c r="E814" s="115"/>
      <c r="F814" s="115"/>
      <c r="G814" s="115"/>
      <c r="H814" s="115"/>
      <c r="I814" s="115"/>
      <c r="J814" s="115"/>
      <c r="K814" s="115"/>
      <c r="L814" s="115"/>
      <c r="M814" s="115"/>
    </row>
    <row r="815" spans="2:13" ht="15.75" customHeight="1">
      <c r="B815" s="115"/>
      <c r="C815" s="115"/>
      <c r="D815" s="115"/>
      <c r="E815" s="115"/>
      <c r="F815" s="115"/>
      <c r="G815" s="115"/>
      <c r="H815" s="115"/>
      <c r="I815" s="115"/>
      <c r="J815" s="115"/>
      <c r="K815" s="115"/>
      <c r="L815" s="115"/>
      <c r="M815" s="115"/>
    </row>
    <row r="816" spans="2:13" ht="15.75" customHeight="1">
      <c r="B816" s="115"/>
      <c r="C816" s="115"/>
      <c r="D816" s="115"/>
      <c r="E816" s="115"/>
      <c r="F816" s="115"/>
      <c r="G816" s="115"/>
      <c r="H816" s="115"/>
      <c r="I816" s="115"/>
      <c r="J816" s="115"/>
      <c r="K816" s="115"/>
      <c r="L816" s="115"/>
      <c r="M816" s="115"/>
    </row>
    <row r="817" spans="2:13" ht="15.75" customHeight="1">
      <c r="B817" s="115"/>
      <c r="C817" s="115"/>
      <c r="D817" s="115"/>
      <c r="E817" s="115"/>
      <c r="F817" s="115"/>
      <c r="G817" s="115"/>
      <c r="H817" s="115"/>
      <c r="I817" s="115"/>
      <c r="J817" s="115"/>
      <c r="K817" s="115"/>
      <c r="L817" s="115"/>
      <c r="M817" s="115"/>
    </row>
    <row r="818" spans="2:13" ht="15.75" customHeight="1">
      <c r="B818" s="115"/>
      <c r="C818" s="115"/>
      <c r="D818" s="115"/>
      <c r="E818" s="115"/>
      <c r="F818" s="115"/>
      <c r="G818" s="115"/>
      <c r="H818" s="115"/>
      <c r="I818" s="115"/>
      <c r="J818" s="115"/>
      <c r="K818" s="115"/>
      <c r="L818" s="115"/>
      <c r="M818" s="115"/>
    </row>
    <row r="819" spans="2:13" ht="15.75" customHeight="1">
      <c r="B819" s="115"/>
      <c r="C819" s="115"/>
      <c r="D819" s="115"/>
      <c r="E819" s="115"/>
      <c r="F819" s="115"/>
      <c r="G819" s="115"/>
      <c r="H819" s="115"/>
      <c r="I819" s="115"/>
      <c r="J819" s="115"/>
      <c r="K819" s="115"/>
      <c r="L819" s="115"/>
      <c r="M819" s="115"/>
    </row>
    <row r="820" spans="2:13" ht="15.75" customHeight="1">
      <c r="B820" s="115"/>
      <c r="C820" s="115"/>
      <c r="D820" s="115"/>
      <c r="E820" s="115"/>
      <c r="F820" s="115"/>
      <c r="G820" s="115"/>
      <c r="H820" s="115"/>
      <c r="I820" s="115"/>
      <c r="J820" s="115"/>
      <c r="K820" s="115"/>
      <c r="L820" s="115"/>
      <c r="M820" s="115"/>
    </row>
    <row r="821" spans="2:13" ht="15.75" customHeight="1">
      <c r="B821" s="115"/>
      <c r="C821" s="115"/>
      <c r="D821" s="115"/>
      <c r="E821" s="115"/>
      <c r="F821" s="115"/>
      <c r="G821" s="115"/>
      <c r="H821" s="115"/>
      <c r="I821" s="115"/>
      <c r="J821" s="115"/>
      <c r="K821" s="115"/>
      <c r="L821" s="115"/>
      <c r="M821" s="115"/>
    </row>
    <row r="822" spans="2:13" ht="15.75" customHeight="1">
      <c r="B822" s="115"/>
      <c r="C822" s="115"/>
      <c r="D822" s="115"/>
      <c r="E822" s="115"/>
      <c r="F822" s="115"/>
      <c r="G822" s="115"/>
      <c r="H822" s="115"/>
      <c r="I822" s="115"/>
      <c r="J822" s="115"/>
      <c r="K822" s="115"/>
      <c r="L822" s="115"/>
      <c r="M822" s="115"/>
    </row>
    <row r="823" spans="2:13" ht="15.75" customHeight="1">
      <c r="B823" s="115"/>
      <c r="C823" s="115"/>
      <c r="D823" s="115"/>
      <c r="E823" s="115"/>
      <c r="F823" s="115"/>
      <c r="G823" s="115"/>
      <c r="H823" s="115"/>
      <c r="I823" s="115"/>
      <c r="J823" s="115"/>
      <c r="K823" s="115"/>
      <c r="L823" s="115"/>
      <c r="M823" s="115"/>
    </row>
    <row r="824" spans="2:13" ht="15.75" customHeight="1">
      <c r="B824" s="115"/>
      <c r="C824" s="115"/>
      <c r="D824" s="115"/>
      <c r="E824" s="115"/>
      <c r="F824" s="115"/>
      <c r="G824" s="115"/>
      <c r="H824" s="115"/>
      <c r="I824" s="115"/>
      <c r="J824" s="115"/>
      <c r="K824" s="115"/>
      <c r="L824" s="115"/>
      <c r="M824" s="115"/>
    </row>
    <row r="825" spans="2:13" ht="15.75" customHeight="1">
      <c r="B825" s="115"/>
      <c r="C825" s="115"/>
      <c r="D825" s="115"/>
      <c r="E825" s="115"/>
      <c r="F825" s="115"/>
      <c r="G825" s="115"/>
      <c r="H825" s="115"/>
      <c r="I825" s="115"/>
      <c r="J825" s="115"/>
      <c r="K825" s="115"/>
      <c r="L825" s="115"/>
      <c r="M825" s="115"/>
    </row>
    <row r="826" spans="2:13" ht="15.75" customHeight="1">
      <c r="B826" s="115"/>
      <c r="C826" s="115"/>
      <c r="D826" s="115"/>
      <c r="E826" s="115"/>
      <c r="F826" s="115"/>
      <c r="G826" s="115"/>
      <c r="H826" s="115"/>
      <c r="I826" s="115"/>
      <c r="J826" s="115"/>
      <c r="K826" s="115"/>
      <c r="L826" s="115"/>
      <c r="M826" s="115"/>
    </row>
    <row r="827" spans="2:13" ht="15.75" customHeight="1">
      <c r="B827" s="115"/>
      <c r="C827" s="115"/>
      <c r="D827" s="115"/>
      <c r="E827" s="115"/>
      <c r="F827" s="115"/>
      <c r="G827" s="115"/>
      <c r="H827" s="115"/>
      <c r="I827" s="115"/>
      <c r="J827" s="115"/>
      <c r="K827" s="115"/>
      <c r="L827" s="115"/>
      <c r="M827" s="115"/>
    </row>
    <row r="828" spans="2:13" ht="15.75" customHeight="1">
      <c r="B828" s="115"/>
      <c r="C828" s="115"/>
      <c r="D828" s="115"/>
      <c r="E828" s="115"/>
      <c r="F828" s="115"/>
      <c r="G828" s="115"/>
      <c r="H828" s="115"/>
      <c r="I828" s="115"/>
      <c r="J828" s="115"/>
      <c r="K828" s="115"/>
      <c r="L828" s="115"/>
      <c r="M828" s="115"/>
    </row>
    <row r="829" spans="2:13" ht="15.75" customHeight="1">
      <c r="B829" s="115"/>
      <c r="C829" s="115"/>
      <c r="D829" s="115"/>
      <c r="E829" s="115"/>
      <c r="F829" s="115"/>
      <c r="G829" s="115"/>
      <c r="H829" s="115"/>
      <c r="I829" s="115"/>
      <c r="J829" s="115"/>
      <c r="K829" s="115"/>
      <c r="L829" s="115"/>
      <c r="M829" s="115"/>
    </row>
    <row r="830" spans="2:13" ht="15.75" customHeight="1">
      <c r="B830" s="115"/>
      <c r="C830" s="115"/>
      <c r="D830" s="115"/>
      <c r="E830" s="115"/>
      <c r="F830" s="115"/>
      <c r="G830" s="115"/>
      <c r="H830" s="115"/>
      <c r="I830" s="115"/>
      <c r="J830" s="115"/>
      <c r="K830" s="115"/>
      <c r="L830" s="115"/>
      <c r="M830" s="115"/>
    </row>
    <row r="831" spans="2:13" ht="15.75" customHeight="1">
      <c r="B831" s="115"/>
      <c r="C831" s="115"/>
      <c r="D831" s="115"/>
      <c r="E831" s="115"/>
      <c r="F831" s="115"/>
      <c r="G831" s="115"/>
      <c r="H831" s="115"/>
      <c r="I831" s="115"/>
      <c r="J831" s="115"/>
      <c r="K831" s="115"/>
      <c r="L831" s="115"/>
      <c r="M831" s="115"/>
    </row>
    <row r="832" spans="2:13" ht="15.75" customHeight="1">
      <c r="B832" s="115"/>
      <c r="C832" s="115"/>
      <c r="D832" s="115"/>
      <c r="E832" s="115"/>
      <c r="F832" s="115"/>
      <c r="G832" s="115"/>
      <c r="H832" s="115"/>
      <c r="I832" s="115"/>
      <c r="J832" s="115"/>
      <c r="K832" s="115"/>
      <c r="L832" s="115"/>
      <c r="M832" s="115"/>
    </row>
    <row r="833" spans="2:13" ht="15.75" customHeight="1">
      <c r="B833" s="115"/>
      <c r="C833" s="115"/>
      <c r="D833" s="115"/>
      <c r="E833" s="115"/>
      <c r="F833" s="115"/>
      <c r="G833" s="115"/>
      <c r="H833" s="115"/>
      <c r="I833" s="115"/>
      <c r="J833" s="115"/>
      <c r="K833" s="115"/>
      <c r="L833" s="115"/>
      <c r="M833" s="115"/>
    </row>
    <row r="834" spans="2:13" ht="15.75" customHeight="1">
      <c r="B834" s="115"/>
      <c r="C834" s="115"/>
      <c r="D834" s="115"/>
      <c r="E834" s="115"/>
      <c r="F834" s="115"/>
      <c r="G834" s="115"/>
      <c r="H834" s="115"/>
      <c r="I834" s="115"/>
      <c r="J834" s="115"/>
      <c r="K834" s="115"/>
      <c r="L834" s="115"/>
      <c r="M834" s="115"/>
    </row>
    <row r="835" spans="2:13" ht="15.75" customHeight="1">
      <c r="B835" s="115"/>
      <c r="C835" s="115"/>
      <c r="D835" s="115"/>
      <c r="E835" s="115"/>
      <c r="F835" s="115"/>
      <c r="G835" s="115"/>
      <c r="H835" s="115"/>
      <c r="I835" s="115"/>
      <c r="J835" s="115"/>
      <c r="K835" s="115"/>
      <c r="L835" s="115"/>
      <c r="M835" s="115"/>
    </row>
    <row r="836" spans="2:13" ht="15.75" customHeight="1">
      <c r="B836" s="115"/>
      <c r="C836" s="115"/>
      <c r="D836" s="115"/>
      <c r="E836" s="115"/>
      <c r="F836" s="115"/>
      <c r="G836" s="115"/>
      <c r="H836" s="115"/>
      <c r="I836" s="115"/>
      <c r="J836" s="115"/>
      <c r="K836" s="115"/>
      <c r="L836" s="115"/>
      <c r="M836" s="115"/>
    </row>
    <row r="837" spans="2:13" ht="15.75" customHeight="1">
      <c r="B837" s="115"/>
      <c r="C837" s="115"/>
      <c r="D837" s="115"/>
      <c r="E837" s="115"/>
      <c r="F837" s="115"/>
      <c r="G837" s="115"/>
      <c r="H837" s="115"/>
      <c r="I837" s="115"/>
      <c r="J837" s="115"/>
      <c r="K837" s="115"/>
      <c r="L837" s="115"/>
      <c r="M837" s="115"/>
    </row>
    <row r="838" spans="2:13" ht="15.75" customHeight="1">
      <c r="B838" s="115"/>
      <c r="C838" s="115"/>
      <c r="D838" s="115"/>
      <c r="E838" s="115"/>
      <c r="F838" s="115"/>
      <c r="G838" s="115"/>
      <c r="H838" s="115"/>
      <c r="I838" s="115"/>
      <c r="J838" s="115"/>
      <c r="K838" s="115"/>
      <c r="L838" s="115"/>
      <c r="M838" s="115"/>
    </row>
    <row r="839" spans="2:13" ht="15.75" customHeight="1">
      <c r="B839" s="115"/>
      <c r="C839" s="115"/>
      <c r="D839" s="115"/>
      <c r="E839" s="115"/>
      <c r="F839" s="115"/>
      <c r="G839" s="115"/>
      <c r="H839" s="115"/>
      <c r="I839" s="115"/>
      <c r="J839" s="115"/>
      <c r="K839" s="115"/>
      <c r="L839" s="115"/>
      <c r="M839" s="115"/>
    </row>
    <row r="840" spans="2:13" ht="15.75" customHeight="1">
      <c r="B840" s="115"/>
      <c r="C840" s="115"/>
      <c r="D840" s="115"/>
      <c r="E840" s="115"/>
      <c r="F840" s="115"/>
      <c r="G840" s="115"/>
      <c r="H840" s="115"/>
      <c r="I840" s="115"/>
      <c r="J840" s="115"/>
      <c r="K840" s="115"/>
      <c r="L840" s="115"/>
      <c r="M840" s="115"/>
    </row>
    <row r="841" spans="2:13" ht="15.75" customHeight="1">
      <c r="B841" s="115"/>
      <c r="C841" s="115"/>
      <c r="D841" s="115"/>
      <c r="E841" s="115"/>
      <c r="F841" s="115"/>
      <c r="G841" s="115"/>
      <c r="H841" s="115"/>
      <c r="I841" s="115"/>
      <c r="J841" s="115"/>
      <c r="K841" s="115"/>
      <c r="L841" s="115"/>
      <c r="M841" s="115"/>
    </row>
    <row r="842" spans="2:13" ht="15.75" customHeight="1">
      <c r="B842" s="115"/>
      <c r="C842" s="115"/>
      <c r="D842" s="115"/>
      <c r="E842" s="115"/>
      <c r="F842" s="115"/>
      <c r="G842" s="115"/>
      <c r="H842" s="115"/>
      <c r="I842" s="115"/>
      <c r="J842" s="115"/>
      <c r="K842" s="115"/>
      <c r="L842" s="115"/>
      <c r="M842" s="115"/>
    </row>
    <row r="843" spans="2:13" ht="15.75" customHeight="1">
      <c r="B843" s="115"/>
      <c r="C843" s="115"/>
      <c r="D843" s="115"/>
      <c r="E843" s="115"/>
      <c r="F843" s="115"/>
      <c r="G843" s="115"/>
      <c r="H843" s="115"/>
      <c r="I843" s="115"/>
      <c r="J843" s="115"/>
      <c r="K843" s="115"/>
      <c r="L843" s="115"/>
      <c r="M843" s="115"/>
    </row>
    <row r="844" spans="2:13" ht="15.75" customHeight="1">
      <c r="B844" s="115"/>
      <c r="C844" s="115"/>
      <c r="D844" s="115"/>
      <c r="E844" s="115"/>
      <c r="F844" s="115"/>
      <c r="G844" s="115"/>
      <c r="H844" s="115"/>
      <c r="I844" s="115"/>
      <c r="J844" s="115"/>
      <c r="K844" s="115"/>
      <c r="L844" s="115"/>
      <c r="M844" s="115"/>
    </row>
    <row r="845" spans="2:13" ht="15.75" customHeight="1">
      <c r="B845" s="115"/>
      <c r="C845" s="115"/>
      <c r="D845" s="115"/>
      <c r="E845" s="115"/>
      <c r="F845" s="115"/>
      <c r="G845" s="115"/>
      <c r="H845" s="115"/>
      <c r="I845" s="115"/>
      <c r="J845" s="115"/>
      <c r="K845" s="115"/>
      <c r="L845" s="115"/>
      <c r="M845" s="115"/>
    </row>
    <row r="846" spans="2:13" ht="15.75" customHeight="1">
      <c r="B846" s="115"/>
      <c r="C846" s="115"/>
      <c r="D846" s="115"/>
      <c r="E846" s="115"/>
      <c r="F846" s="115"/>
      <c r="G846" s="115"/>
      <c r="H846" s="115"/>
      <c r="I846" s="115"/>
      <c r="J846" s="115"/>
      <c r="K846" s="115"/>
      <c r="L846" s="115"/>
      <c r="M846" s="115"/>
    </row>
    <row r="847" spans="2:13" ht="15.75" customHeight="1">
      <c r="B847" s="115"/>
      <c r="C847" s="115"/>
      <c r="D847" s="115"/>
      <c r="E847" s="115"/>
      <c r="F847" s="115"/>
      <c r="G847" s="115"/>
      <c r="H847" s="115"/>
      <c r="I847" s="115"/>
      <c r="J847" s="115"/>
      <c r="K847" s="115"/>
      <c r="L847" s="115"/>
      <c r="M847" s="115"/>
    </row>
    <row r="848" spans="2:13" ht="15.75" customHeight="1">
      <c r="B848" s="115"/>
      <c r="C848" s="115"/>
      <c r="D848" s="115"/>
      <c r="E848" s="115"/>
      <c r="F848" s="115"/>
      <c r="G848" s="115"/>
      <c r="H848" s="115"/>
      <c r="I848" s="115"/>
      <c r="J848" s="115"/>
      <c r="K848" s="115"/>
      <c r="L848" s="115"/>
      <c r="M848" s="115"/>
    </row>
    <row r="849" spans="2:13" ht="15.75" customHeight="1">
      <c r="B849" s="115"/>
      <c r="C849" s="115"/>
      <c r="D849" s="115"/>
      <c r="E849" s="115"/>
      <c r="F849" s="115"/>
      <c r="G849" s="115"/>
      <c r="H849" s="115"/>
      <c r="I849" s="115"/>
      <c r="J849" s="115"/>
      <c r="K849" s="115"/>
      <c r="L849" s="115"/>
      <c r="M849" s="115"/>
    </row>
    <row r="850" spans="2:13" ht="15.75" customHeight="1">
      <c r="B850" s="115"/>
      <c r="C850" s="115"/>
      <c r="D850" s="115"/>
      <c r="E850" s="115"/>
      <c r="F850" s="115"/>
      <c r="G850" s="115"/>
      <c r="H850" s="115"/>
      <c r="I850" s="115"/>
      <c r="J850" s="115"/>
      <c r="K850" s="115"/>
      <c r="L850" s="115"/>
      <c r="M850" s="115"/>
    </row>
    <row r="851" spans="2:13" ht="15.75" customHeight="1">
      <c r="B851" s="115"/>
      <c r="C851" s="115"/>
      <c r="D851" s="115"/>
      <c r="E851" s="115"/>
      <c r="F851" s="115"/>
      <c r="G851" s="115"/>
      <c r="H851" s="115"/>
      <c r="I851" s="115"/>
      <c r="J851" s="115"/>
      <c r="K851" s="115"/>
      <c r="L851" s="115"/>
      <c r="M851" s="115"/>
    </row>
    <row r="852" spans="2:13" ht="15.75" customHeight="1">
      <c r="B852" s="115"/>
      <c r="C852" s="115"/>
      <c r="D852" s="115"/>
      <c r="E852" s="115"/>
      <c r="F852" s="115"/>
      <c r="G852" s="115"/>
      <c r="H852" s="115"/>
      <c r="I852" s="115"/>
      <c r="J852" s="115"/>
      <c r="K852" s="115"/>
      <c r="L852" s="115"/>
      <c r="M852" s="115"/>
    </row>
    <row r="853" spans="2:13" ht="15.75" customHeight="1">
      <c r="B853" s="115"/>
      <c r="C853" s="115"/>
      <c r="D853" s="115"/>
      <c r="E853" s="115"/>
      <c r="F853" s="115"/>
      <c r="G853" s="115"/>
      <c r="H853" s="115"/>
      <c r="I853" s="115"/>
      <c r="J853" s="115"/>
      <c r="K853" s="115"/>
      <c r="L853" s="115"/>
      <c r="M853" s="115"/>
    </row>
    <row r="854" spans="2:13" ht="15.75" customHeight="1">
      <c r="B854" s="115"/>
      <c r="C854" s="115"/>
      <c r="D854" s="115"/>
      <c r="E854" s="115"/>
      <c r="F854" s="115"/>
      <c r="G854" s="115"/>
      <c r="H854" s="115"/>
      <c r="I854" s="115"/>
      <c r="J854" s="115"/>
      <c r="K854" s="115"/>
      <c r="L854" s="115"/>
      <c r="M854" s="115"/>
    </row>
    <row r="855" spans="2:13" ht="15.75" customHeight="1">
      <c r="B855" s="115"/>
      <c r="C855" s="115"/>
      <c r="D855" s="115"/>
      <c r="E855" s="115"/>
      <c r="F855" s="115"/>
      <c r="G855" s="115"/>
      <c r="H855" s="115"/>
      <c r="I855" s="115"/>
      <c r="J855" s="115"/>
      <c r="K855" s="115"/>
      <c r="L855" s="115"/>
      <c r="M855" s="115"/>
    </row>
    <row r="856" spans="2:13" ht="15.75" customHeight="1">
      <c r="B856" s="115"/>
      <c r="C856" s="115"/>
      <c r="D856" s="115"/>
      <c r="E856" s="115"/>
      <c r="F856" s="115"/>
      <c r="G856" s="115"/>
      <c r="H856" s="115"/>
      <c r="I856" s="115"/>
      <c r="J856" s="115"/>
      <c r="K856" s="115"/>
      <c r="L856" s="115"/>
      <c r="M856" s="115"/>
    </row>
    <row r="857" spans="2:13" ht="15.75" customHeight="1">
      <c r="B857" s="115"/>
      <c r="C857" s="115"/>
      <c r="D857" s="115"/>
      <c r="E857" s="115"/>
      <c r="F857" s="115"/>
      <c r="G857" s="115"/>
      <c r="H857" s="115"/>
      <c r="I857" s="115"/>
      <c r="J857" s="115"/>
      <c r="K857" s="115"/>
      <c r="L857" s="115"/>
      <c r="M857" s="115"/>
    </row>
    <row r="858" spans="2:13" ht="15.75" customHeight="1">
      <c r="B858" s="115"/>
      <c r="C858" s="115"/>
      <c r="D858" s="115"/>
      <c r="E858" s="115"/>
      <c r="F858" s="115"/>
      <c r="G858" s="115"/>
      <c r="H858" s="115"/>
      <c r="I858" s="115"/>
      <c r="J858" s="115"/>
      <c r="K858" s="115"/>
      <c r="L858" s="115"/>
      <c r="M858" s="115"/>
    </row>
    <row r="859" spans="2:13" ht="15.75" customHeight="1">
      <c r="B859" s="115"/>
      <c r="C859" s="115"/>
      <c r="D859" s="115"/>
      <c r="E859" s="115"/>
      <c r="F859" s="115"/>
      <c r="G859" s="115"/>
      <c r="H859" s="115"/>
      <c r="I859" s="115"/>
      <c r="J859" s="115"/>
      <c r="K859" s="115"/>
      <c r="L859" s="115"/>
      <c r="M859" s="115"/>
    </row>
    <row r="860" spans="2:13" ht="15.75" customHeight="1">
      <c r="B860" s="115"/>
      <c r="C860" s="115"/>
      <c r="D860" s="115"/>
      <c r="E860" s="115"/>
      <c r="F860" s="115"/>
      <c r="G860" s="115"/>
      <c r="H860" s="115"/>
      <c r="I860" s="115"/>
      <c r="J860" s="115"/>
      <c r="K860" s="115"/>
      <c r="L860" s="115"/>
      <c r="M860" s="115"/>
    </row>
    <row r="861" spans="2:13" ht="15.75" customHeight="1">
      <c r="B861" s="115"/>
      <c r="C861" s="115"/>
      <c r="D861" s="115"/>
      <c r="E861" s="115"/>
      <c r="F861" s="115"/>
      <c r="G861" s="115"/>
      <c r="H861" s="115"/>
      <c r="I861" s="115"/>
      <c r="J861" s="115"/>
      <c r="K861" s="115"/>
      <c r="L861" s="115"/>
      <c r="M861" s="115"/>
    </row>
    <row r="862" spans="2:13" ht="15.75" customHeight="1">
      <c r="B862" s="115"/>
      <c r="C862" s="115"/>
      <c r="D862" s="115"/>
      <c r="E862" s="115"/>
      <c r="F862" s="115"/>
      <c r="G862" s="115"/>
      <c r="H862" s="115"/>
      <c r="I862" s="115"/>
      <c r="J862" s="115"/>
      <c r="K862" s="115"/>
      <c r="L862" s="115"/>
      <c r="M862" s="115"/>
    </row>
    <row r="863" spans="2:13" ht="15.75" customHeight="1">
      <c r="B863" s="115"/>
      <c r="C863" s="115"/>
      <c r="D863" s="115"/>
      <c r="E863" s="115"/>
      <c r="F863" s="115"/>
      <c r="G863" s="115"/>
      <c r="H863" s="115"/>
      <c r="I863" s="115"/>
      <c r="J863" s="115"/>
      <c r="K863" s="115"/>
      <c r="L863" s="115"/>
      <c r="M863" s="115"/>
    </row>
    <row r="864" spans="2:13" ht="15.75" customHeight="1">
      <c r="B864" s="115"/>
      <c r="C864" s="115"/>
      <c r="D864" s="115"/>
      <c r="E864" s="115"/>
      <c r="F864" s="115"/>
      <c r="G864" s="115"/>
      <c r="H864" s="115"/>
      <c r="I864" s="115"/>
      <c r="J864" s="115"/>
      <c r="K864" s="115"/>
      <c r="L864" s="115"/>
      <c r="M864" s="115"/>
    </row>
    <row r="865" spans="2:13" ht="15.75" customHeight="1">
      <c r="B865" s="115"/>
      <c r="C865" s="115"/>
      <c r="D865" s="115"/>
      <c r="E865" s="115"/>
      <c r="F865" s="115"/>
      <c r="G865" s="115"/>
      <c r="H865" s="115"/>
      <c r="I865" s="115"/>
      <c r="J865" s="115"/>
      <c r="K865" s="115"/>
      <c r="L865" s="115"/>
      <c r="M865" s="115"/>
    </row>
    <row r="866" spans="2:13" ht="15.75" customHeight="1">
      <c r="B866" s="115"/>
      <c r="C866" s="115"/>
      <c r="D866" s="115"/>
      <c r="E866" s="115"/>
      <c r="F866" s="115"/>
      <c r="G866" s="115"/>
      <c r="H866" s="115"/>
      <c r="I866" s="115"/>
      <c r="J866" s="115"/>
      <c r="K866" s="115"/>
      <c r="L866" s="115"/>
      <c r="M866" s="115"/>
    </row>
    <row r="867" spans="2:13" ht="15.75" customHeight="1">
      <c r="B867" s="115"/>
      <c r="C867" s="115"/>
      <c r="D867" s="115"/>
      <c r="E867" s="115"/>
      <c r="F867" s="115"/>
      <c r="G867" s="115"/>
      <c r="H867" s="115"/>
      <c r="I867" s="115"/>
      <c r="J867" s="115"/>
      <c r="K867" s="115"/>
      <c r="L867" s="115"/>
      <c r="M867" s="115"/>
    </row>
    <row r="868" spans="2:13" ht="15.75" customHeight="1">
      <c r="B868" s="115"/>
      <c r="C868" s="115"/>
      <c r="D868" s="115"/>
      <c r="E868" s="115"/>
      <c r="F868" s="115"/>
      <c r="G868" s="115"/>
      <c r="H868" s="115"/>
      <c r="I868" s="115"/>
      <c r="J868" s="115"/>
      <c r="K868" s="115"/>
      <c r="L868" s="115"/>
      <c r="M868" s="115"/>
    </row>
    <row r="869" spans="2:13" ht="15.75" customHeight="1">
      <c r="B869" s="115"/>
      <c r="C869" s="115"/>
      <c r="D869" s="115"/>
      <c r="E869" s="115"/>
      <c r="F869" s="115"/>
      <c r="G869" s="115"/>
      <c r="H869" s="115"/>
      <c r="I869" s="115"/>
      <c r="J869" s="115"/>
      <c r="K869" s="115"/>
      <c r="L869" s="115"/>
      <c r="M869" s="115"/>
    </row>
    <row r="870" spans="2:13" ht="15.75" customHeight="1">
      <c r="B870" s="115"/>
      <c r="C870" s="115"/>
      <c r="D870" s="115"/>
      <c r="E870" s="115"/>
      <c r="F870" s="115"/>
      <c r="G870" s="115"/>
      <c r="H870" s="115"/>
      <c r="I870" s="115"/>
      <c r="J870" s="115"/>
      <c r="K870" s="115"/>
      <c r="L870" s="115"/>
      <c r="M870" s="115"/>
    </row>
    <row r="871" spans="2:13" ht="15.75" customHeight="1">
      <c r="B871" s="115"/>
      <c r="C871" s="115"/>
      <c r="D871" s="115"/>
      <c r="E871" s="115"/>
      <c r="F871" s="115"/>
      <c r="G871" s="115"/>
      <c r="H871" s="115"/>
      <c r="I871" s="115"/>
      <c r="J871" s="115"/>
      <c r="K871" s="115"/>
      <c r="L871" s="115"/>
      <c r="M871" s="115"/>
    </row>
    <row r="872" spans="2:13" ht="15.75" customHeight="1">
      <c r="B872" s="115"/>
      <c r="C872" s="115"/>
      <c r="D872" s="115"/>
      <c r="E872" s="115"/>
      <c r="F872" s="115"/>
      <c r="G872" s="115"/>
      <c r="H872" s="115"/>
      <c r="I872" s="115"/>
      <c r="J872" s="115"/>
      <c r="K872" s="115"/>
      <c r="L872" s="115"/>
      <c r="M872" s="115"/>
    </row>
    <row r="873" spans="2:13" ht="15.75" customHeight="1">
      <c r="B873" s="115"/>
      <c r="C873" s="115"/>
      <c r="D873" s="115"/>
      <c r="E873" s="115"/>
      <c r="F873" s="115"/>
      <c r="G873" s="115"/>
      <c r="H873" s="115"/>
      <c r="I873" s="115"/>
      <c r="J873" s="115"/>
      <c r="K873" s="115"/>
      <c r="L873" s="115"/>
      <c r="M873" s="115"/>
    </row>
    <row r="874" spans="2:13" ht="15.75" customHeight="1">
      <c r="B874" s="115"/>
      <c r="C874" s="115"/>
      <c r="D874" s="115"/>
      <c r="E874" s="115"/>
      <c r="F874" s="115"/>
      <c r="G874" s="115"/>
      <c r="H874" s="115"/>
      <c r="I874" s="115"/>
      <c r="J874" s="115"/>
      <c r="K874" s="115"/>
      <c r="L874" s="115"/>
      <c r="M874" s="115"/>
    </row>
    <row r="875" spans="2:13" ht="15.75" customHeight="1">
      <c r="B875" s="115"/>
      <c r="C875" s="115"/>
      <c r="D875" s="115"/>
      <c r="E875" s="115"/>
      <c r="F875" s="115"/>
      <c r="G875" s="115"/>
      <c r="H875" s="115"/>
      <c r="I875" s="115"/>
      <c r="J875" s="115"/>
      <c r="K875" s="115"/>
      <c r="L875" s="115"/>
      <c r="M875" s="115"/>
    </row>
    <row r="876" spans="2:13" ht="15.75" customHeight="1">
      <c r="B876" s="115"/>
      <c r="C876" s="115"/>
      <c r="D876" s="115"/>
      <c r="E876" s="115"/>
      <c r="F876" s="115"/>
      <c r="G876" s="115"/>
      <c r="H876" s="115"/>
      <c r="I876" s="115"/>
      <c r="J876" s="115"/>
      <c r="K876" s="115"/>
      <c r="L876" s="115"/>
      <c r="M876" s="115"/>
    </row>
    <row r="877" spans="2:13" ht="15.75" customHeight="1">
      <c r="B877" s="115"/>
      <c r="C877" s="115"/>
      <c r="D877" s="115"/>
      <c r="E877" s="115"/>
      <c r="F877" s="115"/>
      <c r="G877" s="115"/>
      <c r="H877" s="115"/>
      <c r="I877" s="115"/>
      <c r="J877" s="115"/>
      <c r="K877" s="115"/>
      <c r="L877" s="115"/>
      <c r="M877" s="115"/>
    </row>
    <row r="878" spans="2:13" ht="15.75" customHeight="1">
      <c r="B878" s="115"/>
      <c r="C878" s="115"/>
      <c r="D878" s="115"/>
      <c r="E878" s="115"/>
      <c r="F878" s="115"/>
      <c r="G878" s="115"/>
      <c r="H878" s="115"/>
      <c r="I878" s="115"/>
      <c r="J878" s="115"/>
      <c r="K878" s="115"/>
      <c r="L878" s="115"/>
      <c r="M878" s="115"/>
    </row>
    <row r="879" spans="2:13" ht="15.75" customHeight="1">
      <c r="B879" s="115"/>
      <c r="C879" s="115"/>
      <c r="D879" s="115"/>
      <c r="E879" s="115"/>
      <c r="F879" s="115"/>
      <c r="G879" s="115"/>
      <c r="H879" s="115"/>
      <c r="I879" s="115"/>
      <c r="J879" s="115"/>
      <c r="K879" s="115"/>
      <c r="L879" s="115"/>
      <c r="M879" s="115"/>
    </row>
    <row r="880" spans="2:13" ht="15.75" customHeight="1">
      <c r="B880" s="115"/>
      <c r="C880" s="115"/>
      <c r="D880" s="115"/>
      <c r="E880" s="115"/>
      <c r="F880" s="115"/>
      <c r="G880" s="115"/>
      <c r="H880" s="115"/>
      <c r="I880" s="115"/>
      <c r="J880" s="115"/>
      <c r="K880" s="115"/>
      <c r="L880" s="115"/>
      <c r="M880" s="115"/>
    </row>
    <row r="881" spans="2:13" ht="15.75" customHeight="1">
      <c r="B881" s="115"/>
      <c r="C881" s="115"/>
      <c r="D881" s="115"/>
      <c r="E881" s="115"/>
      <c r="F881" s="115"/>
      <c r="G881" s="115"/>
      <c r="H881" s="115"/>
      <c r="I881" s="115"/>
      <c r="J881" s="115"/>
      <c r="K881" s="115"/>
      <c r="L881" s="115"/>
      <c r="M881" s="115"/>
    </row>
    <row r="882" spans="2:13" ht="15.75" customHeight="1">
      <c r="B882" s="115"/>
      <c r="C882" s="115"/>
      <c r="D882" s="115"/>
      <c r="E882" s="115"/>
      <c r="F882" s="115"/>
      <c r="G882" s="115"/>
      <c r="H882" s="115"/>
      <c r="I882" s="115"/>
      <c r="J882" s="115"/>
      <c r="K882" s="115"/>
      <c r="L882" s="115"/>
      <c r="M882" s="115"/>
    </row>
    <row r="883" spans="2:13" ht="15.75" customHeight="1">
      <c r="B883" s="115"/>
      <c r="C883" s="115"/>
      <c r="D883" s="115"/>
      <c r="E883" s="115"/>
      <c r="F883" s="115"/>
      <c r="G883" s="115"/>
      <c r="H883" s="115"/>
      <c r="I883" s="115"/>
      <c r="J883" s="115"/>
      <c r="K883" s="115"/>
      <c r="L883" s="115"/>
      <c r="M883" s="115"/>
    </row>
    <row r="884" spans="2:13" ht="15.75" customHeight="1">
      <c r="B884" s="115"/>
      <c r="C884" s="115"/>
      <c r="D884" s="115"/>
      <c r="E884" s="115"/>
      <c r="F884" s="115"/>
      <c r="G884" s="115"/>
      <c r="H884" s="115"/>
      <c r="I884" s="115"/>
      <c r="J884" s="115"/>
      <c r="K884" s="115"/>
      <c r="L884" s="115"/>
      <c r="M884" s="115"/>
    </row>
    <row r="885" spans="2:13" ht="15.75" customHeight="1">
      <c r="B885" s="115"/>
      <c r="C885" s="115"/>
      <c r="D885" s="115"/>
      <c r="E885" s="115"/>
      <c r="F885" s="115"/>
      <c r="G885" s="115"/>
      <c r="H885" s="115"/>
      <c r="I885" s="115"/>
      <c r="J885" s="115"/>
      <c r="K885" s="115"/>
      <c r="L885" s="115"/>
      <c r="M885" s="115"/>
    </row>
    <row r="886" spans="2:13" ht="15.75" customHeight="1">
      <c r="B886" s="115"/>
      <c r="C886" s="115"/>
      <c r="D886" s="115"/>
      <c r="E886" s="115"/>
      <c r="F886" s="115"/>
      <c r="G886" s="115"/>
      <c r="H886" s="115"/>
      <c r="I886" s="115"/>
      <c r="J886" s="115"/>
      <c r="K886" s="115"/>
      <c r="L886" s="115"/>
      <c r="M886" s="115"/>
    </row>
    <row r="887" spans="2:13" ht="15.75" customHeight="1">
      <c r="B887" s="115"/>
      <c r="C887" s="115"/>
      <c r="D887" s="115"/>
      <c r="E887" s="115"/>
      <c r="F887" s="115"/>
      <c r="G887" s="115"/>
      <c r="H887" s="115"/>
      <c r="I887" s="115"/>
      <c r="J887" s="115"/>
      <c r="K887" s="115"/>
      <c r="L887" s="115"/>
      <c r="M887" s="115"/>
    </row>
    <row r="888" spans="2:13" ht="15.75" customHeight="1">
      <c r="B888" s="115"/>
      <c r="C888" s="115"/>
      <c r="D888" s="115"/>
      <c r="E888" s="115"/>
      <c r="F888" s="115"/>
      <c r="G888" s="115"/>
      <c r="H888" s="115"/>
      <c r="I888" s="115"/>
      <c r="J888" s="115"/>
      <c r="K888" s="115"/>
      <c r="L888" s="115"/>
      <c r="M888" s="115"/>
    </row>
    <row r="889" spans="2:13" ht="15.75" customHeight="1">
      <c r="B889" s="115"/>
      <c r="C889" s="115"/>
      <c r="D889" s="115"/>
      <c r="E889" s="115"/>
      <c r="F889" s="115"/>
      <c r="G889" s="115"/>
      <c r="H889" s="115"/>
      <c r="I889" s="115"/>
      <c r="J889" s="115"/>
      <c r="K889" s="115"/>
      <c r="L889" s="115"/>
      <c r="M889" s="115"/>
    </row>
    <row r="890" spans="2:13" ht="15.75" customHeight="1">
      <c r="B890" s="115"/>
      <c r="C890" s="115"/>
      <c r="D890" s="115"/>
      <c r="E890" s="115"/>
      <c r="F890" s="115"/>
      <c r="G890" s="115"/>
      <c r="H890" s="115"/>
      <c r="I890" s="115"/>
      <c r="J890" s="115"/>
      <c r="K890" s="115"/>
      <c r="L890" s="115"/>
      <c r="M890" s="115"/>
    </row>
    <row r="891" spans="2:13" ht="15.75" customHeight="1">
      <c r="B891" s="115"/>
      <c r="C891" s="115"/>
      <c r="D891" s="115"/>
      <c r="E891" s="115"/>
      <c r="F891" s="115"/>
      <c r="G891" s="115"/>
      <c r="H891" s="115"/>
      <c r="I891" s="115"/>
      <c r="J891" s="115"/>
      <c r="K891" s="115"/>
      <c r="L891" s="115"/>
      <c r="M891" s="115"/>
    </row>
    <row r="892" spans="2:13" ht="15.75" customHeight="1">
      <c r="B892" s="115"/>
      <c r="C892" s="115"/>
      <c r="D892" s="115"/>
      <c r="E892" s="115"/>
      <c r="F892" s="115"/>
      <c r="G892" s="115"/>
      <c r="H892" s="115"/>
      <c r="I892" s="115"/>
      <c r="J892" s="115"/>
      <c r="K892" s="115"/>
      <c r="L892" s="115"/>
      <c r="M892" s="115"/>
    </row>
    <row r="893" spans="2:13" ht="15.75" customHeight="1">
      <c r="B893" s="115"/>
      <c r="C893" s="115"/>
      <c r="D893" s="115"/>
      <c r="E893" s="115"/>
      <c r="F893" s="115"/>
      <c r="G893" s="115"/>
      <c r="H893" s="115"/>
      <c r="I893" s="115"/>
      <c r="J893" s="115"/>
      <c r="K893" s="115"/>
      <c r="L893" s="115"/>
      <c r="M893" s="115"/>
    </row>
    <row r="894" spans="2:13" ht="15.75" customHeight="1">
      <c r="B894" s="115"/>
      <c r="C894" s="115"/>
      <c r="D894" s="115"/>
      <c r="E894" s="115"/>
      <c r="F894" s="115"/>
      <c r="G894" s="115"/>
      <c r="H894" s="115"/>
      <c r="I894" s="115"/>
      <c r="J894" s="115"/>
      <c r="K894" s="115"/>
      <c r="L894" s="115"/>
      <c r="M894" s="115"/>
    </row>
    <row r="895" spans="2:13" ht="15.75" customHeight="1">
      <c r="B895" s="115"/>
      <c r="C895" s="115"/>
      <c r="D895" s="115"/>
      <c r="E895" s="115"/>
      <c r="F895" s="115"/>
      <c r="G895" s="115"/>
      <c r="H895" s="115"/>
      <c r="I895" s="115"/>
      <c r="J895" s="115"/>
      <c r="K895" s="115"/>
      <c r="L895" s="115"/>
      <c r="M895" s="115"/>
    </row>
    <row r="896" spans="2:13" ht="15.75" customHeight="1">
      <c r="B896" s="115"/>
      <c r="C896" s="115"/>
      <c r="D896" s="115"/>
      <c r="E896" s="115"/>
      <c r="F896" s="115"/>
      <c r="G896" s="115"/>
      <c r="H896" s="115"/>
      <c r="I896" s="115"/>
      <c r="J896" s="115"/>
      <c r="K896" s="115"/>
      <c r="L896" s="115"/>
      <c r="M896" s="115"/>
    </row>
    <row r="897" spans="2:13" ht="15.75" customHeight="1">
      <c r="B897" s="115"/>
      <c r="C897" s="115"/>
      <c r="D897" s="115"/>
      <c r="E897" s="115"/>
      <c r="F897" s="115"/>
      <c r="G897" s="115"/>
      <c r="H897" s="115"/>
      <c r="I897" s="115"/>
      <c r="J897" s="115"/>
      <c r="K897" s="115"/>
      <c r="L897" s="115"/>
      <c r="M897" s="115"/>
    </row>
    <row r="898" spans="2:13" ht="15.75" customHeight="1">
      <c r="B898" s="115"/>
      <c r="C898" s="115"/>
      <c r="D898" s="115"/>
      <c r="E898" s="115"/>
      <c r="F898" s="115"/>
      <c r="G898" s="115"/>
      <c r="H898" s="115"/>
      <c r="I898" s="115"/>
      <c r="J898" s="115"/>
      <c r="K898" s="115"/>
      <c r="L898" s="115"/>
      <c r="M898" s="115"/>
    </row>
    <row r="899" spans="2:13" ht="15.75" customHeight="1">
      <c r="B899" s="115"/>
      <c r="C899" s="115"/>
      <c r="D899" s="115"/>
      <c r="E899" s="115"/>
      <c r="F899" s="115"/>
      <c r="G899" s="115"/>
      <c r="H899" s="115"/>
      <c r="I899" s="115"/>
      <c r="J899" s="115"/>
      <c r="K899" s="115"/>
      <c r="L899" s="115"/>
      <c r="M899" s="115"/>
    </row>
    <row r="900" spans="2:13" ht="15.75" customHeight="1">
      <c r="B900" s="115"/>
      <c r="C900" s="115"/>
      <c r="D900" s="115"/>
      <c r="E900" s="115"/>
      <c r="F900" s="115"/>
      <c r="G900" s="115"/>
      <c r="H900" s="115"/>
      <c r="I900" s="115"/>
      <c r="J900" s="115"/>
      <c r="K900" s="115"/>
      <c r="L900" s="115"/>
      <c r="M900" s="115"/>
    </row>
    <row r="901" spans="2:13" ht="15.75" customHeight="1">
      <c r="B901" s="115"/>
      <c r="C901" s="115"/>
      <c r="D901" s="115"/>
      <c r="E901" s="115"/>
      <c r="F901" s="115"/>
      <c r="G901" s="115"/>
      <c r="H901" s="115"/>
      <c r="I901" s="115"/>
      <c r="J901" s="115"/>
      <c r="K901" s="115"/>
      <c r="L901" s="115"/>
      <c r="M901" s="115"/>
    </row>
    <row r="902" spans="2:13" ht="15.75" customHeight="1">
      <c r="B902" s="115"/>
      <c r="C902" s="115"/>
      <c r="D902" s="115"/>
      <c r="E902" s="115"/>
      <c r="F902" s="115"/>
      <c r="G902" s="115"/>
      <c r="H902" s="115"/>
      <c r="I902" s="115"/>
      <c r="J902" s="115"/>
      <c r="K902" s="115"/>
      <c r="L902" s="115"/>
      <c r="M902" s="115"/>
    </row>
    <row r="903" spans="2:13" ht="15.75" customHeight="1">
      <c r="B903" s="115"/>
      <c r="C903" s="115"/>
      <c r="D903" s="115"/>
      <c r="E903" s="115"/>
      <c r="F903" s="115"/>
      <c r="G903" s="115"/>
      <c r="H903" s="115"/>
      <c r="I903" s="115"/>
      <c r="J903" s="115"/>
      <c r="K903" s="115"/>
      <c r="L903" s="115"/>
      <c r="M903" s="115"/>
    </row>
    <row r="904" spans="2:13" ht="15.75" customHeight="1">
      <c r="B904" s="115"/>
      <c r="C904" s="115"/>
      <c r="D904" s="115"/>
      <c r="E904" s="115"/>
      <c r="F904" s="115"/>
      <c r="G904" s="115"/>
      <c r="H904" s="115"/>
      <c r="I904" s="115"/>
      <c r="J904" s="115"/>
      <c r="K904" s="115"/>
      <c r="L904" s="115"/>
      <c r="M904" s="115"/>
    </row>
    <row r="905" spans="2:13" ht="15.75" customHeight="1">
      <c r="B905" s="115"/>
      <c r="C905" s="115"/>
      <c r="D905" s="115"/>
      <c r="E905" s="115"/>
      <c r="F905" s="115"/>
      <c r="G905" s="115"/>
      <c r="H905" s="115"/>
      <c r="I905" s="115"/>
      <c r="J905" s="115"/>
      <c r="K905" s="115"/>
      <c r="L905" s="115"/>
      <c r="M905" s="115"/>
    </row>
    <row r="906" spans="2:13" ht="15.75" customHeight="1">
      <c r="B906" s="115"/>
      <c r="C906" s="115"/>
      <c r="D906" s="115"/>
      <c r="E906" s="115"/>
      <c r="F906" s="115"/>
      <c r="G906" s="115"/>
      <c r="H906" s="115"/>
      <c r="I906" s="115"/>
      <c r="J906" s="115"/>
      <c r="K906" s="115"/>
      <c r="L906" s="115"/>
      <c r="M906" s="115"/>
    </row>
    <row r="907" spans="2:13" ht="15.75" customHeight="1">
      <c r="B907" s="115"/>
      <c r="C907" s="115"/>
      <c r="D907" s="115"/>
      <c r="E907" s="115"/>
      <c r="F907" s="115"/>
      <c r="G907" s="115"/>
      <c r="H907" s="115"/>
      <c r="I907" s="115"/>
      <c r="J907" s="115"/>
      <c r="K907" s="115"/>
      <c r="L907" s="115"/>
      <c r="M907" s="115"/>
    </row>
    <row r="908" spans="2:13" ht="15.75" customHeight="1">
      <c r="B908" s="115"/>
      <c r="C908" s="115"/>
      <c r="D908" s="115"/>
      <c r="E908" s="115"/>
      <c r="F908" s="115"/>
      <c r="G908" s="115"/>
      <c r="H908" s="115"/>
      <c r="I908" s="115"/>
      <c r="J908" s="115"/>
      <c r="K908" s="115"/>
      <c r="L908" s="115"/>
      <c r="M908" s="115"/>
    </row>
    <row r="909" spans="2:13" ht="15.75" customHeight="1">
      <c r="B909" s="115"/>
      <c r="C909" s="115"/>
      <c r="D909" s="115"/>
      <c r="E909" s="115"/>
      <c r="F909" s="115"/>
      <c r="G909" s="115"/>
      <c r="H909" s="115"/>
      <c r="I909" s="115"/>
      <c r="J909" s="115"/>
      <c r="K909" s="115"/>
      <c r="L909" s="115"/>
      <c r="M909" s="115"/>
    </row>
    <row r="910" spans="2:13" ht="15.75" customHeight="1">
      <c r="B910" s="115"/>
      <c r="C910" s="115"/>
      <c r="D910" s="115"/>
      <c r="E910" s="115"/>
      <c r="F910" s="115"/>
      <c r="G910" s="115"/>
      <c r="H910" s="115"/>
      <c r="I910" s="115"/>
      <c r="J910" s="115"/>
      <c r="K910" s="115"/>
      <c r="L910" s="115"/>
      <c r="M910" s="115"/>
    </row>
    <row r="911" spans="2:13" ht="15.75" customHeight="1">
      <c r="B911" s="115"/>
      <c r="C911" s="115"/>
      <c r="D911" s="115"/>
      <c r="E911" s="115"/>
      <c r="F911" s="115"/>
      <c r="G911" s="115"/>
      <c r="H911" s="115"/>
      <c r="I911" s="115"/>
      <c r="J911" s="115"/>
      <c r="K911" s="115"/>
      <c r="L911" s="115"/>
      <c r="M911" s="115"/>
    </row>
    <row r="912" spans="2:13" ht="15.75" customHeight="1">
      <c r="B912" s="115"/>
      <c r="C912" s="115"/>
      <c r="D912" s="115"/>
      <c r="E912" s="115"/>
      <c r="F912" s="115"/>
      <c r="G912" s="115"/>
      <c r="H912" s="115"/>
      <c r="I912" s="115"/>
      <c r="J912" s="115"/>
      <c r="K912" s="115"/>
      <c r="L912" s="115"/>
      <c r="M912" s="115"/>
    </row>
    <row r="913" spans="2:13" ht="15.75" customHeight="1">
      <c r="B913" s="115"/>
      <c r="C913" s="115"/>
      <c r="D913" s="115"/>
      <c r="E913" s="115"/>
      <c r="F913" s="115"/>
      <c r="G913" s="115"/>
      <c r="H913" s="115"/>
      <c r="I913" s="115"/>
      <c r="J913" s="115"/>
      <c r="K913" s="115"/>
      <c r="L913" s="115"/>
      <c r="M913" s="115"/>
    </row>
    <row r="914" spans="2:13" ht="15.75" customHeight="1">
      <c r="B914" s="115"/>
      <c r="C914" s="115"/>
      <c r="D914" s="115"/>
      <c r="E914" s="115"/>
      <c r="F914" s="115"/>
      <c r="G914" s="115"/>
      <c r="H914" s="115"/>
      <c r="I914" s="115"/>
      <c r="J914" s="115"/>
      <c r="K914" s="115"/>
      <c r="L914" s="115"/>
      <c r="M914" s="115"/>
    </row>
    <row r="915" spans="2:13" ht="15.75" customHeight="1">
      <c r="B915" s="115"/>
      <c r="C915" s="115"/>
      <c r="D915" s="115"/>
      <c r="E915" s="115"/>
      <c r="F915" s="115"/>
      <c r="G915" s="115"/>
      <c r="H915" s="115"/>
      <c r="I915" s="115"/>
      <c r="J915" s="115"/>
      <c r="K915" s="115"/>
      <c r="L915" s="115"/>
      <c r="M915" s="115"/>
    </row>
    <row r="916" spans="2:13" ht="15.75" customHeight="1">
      <c r="B916" s="115"/>
      <c r="C916" s="115"/>
      <c r="D916" s="115"/>
      <c r="E916" s="115"/>
      <c r="F916" s="115"/>
      <c r="G916" s="115"/>
      <c r="H916" s="115"/>
      <c r="I916" s="115"/>
      <c r="J916" s="115"/>
      <c r="K916" s="115"/>
      <c r="L916" s="115"/>
      <c r="M916" s="115"/>
    </row>
    <row r="917" spans="2:13" ht="15.75" customHeight="1">
      <c r="B917" s="115"/>
      <c r="C917" s="115"/>
      <c r="D917" s="115"/>
      <c r="E917" s="115"/>
      <c r="F917" s="115"/>
      <c r="G917" s="115"/>
      <c r="H917" s="115"/>
      <c r="I917" s="115"/>
      <c r="J917" s="115"/>
      <c r="K917" s="115"/>
      <c r="L917" s="115"/>
      <c r="M917" s="115"/>
    </row>
    <row r="918" spans="2:13" ht="15.75" customHeight="1">
      <c r="B918" s="115"/>
      <c r="C918" s="115"/>
      <c r="D918" s="115"/>
      <c r="E918" s="115"/>
      <c r="F918" s="115"/>
      <c r="G918" s="115"/>
      <c r="H918" s="115"/>
      <c r="I918" s="115"/>
      <c r="J918" s="115"/>
      <c r="K918" s="115"/>
      <c r="L918" s="115"/>
      <c r="M918" s="115"/>
    </row>
    <row r="919" spans="2:13" ht="15.75" customHeight="1">
      <c r="B919" s="115"/>
      <c r="C919" s="115"/>
      <c r="D919" s="115"/>
      <c r="E919" s="115"/>
      <c r="F919" s="115"/>
      <c r="G919" s="115"/>
      <c r="H919" s="115"/>
      <c r="I919" s="115"/>
      <c r="J919" s="115"/>
      <c r="K919" s="115"/>
      <c r="L919" s="115"/>
      <c r="M919" s="115"/>
    </row>
    <row r="920" spans="2:13" ht="15.75" customHeight="1">
      <c r="B920" s="115"/>
      <c r="C920" s="115"/>
      <c r="D920" s="115"/>
      <c r="E920" s="115"/>
      <c r="F920" s="115"/>
      <c r="G920" s="115"/>
      <c r="H920" s="115"/>
      <c r="I920" s="115"/>
      <c r="J920" s="115"/>
      <c r="K920" s="115"/>
      <c r="L920" s="115"/>
      <c r="M920" s="115"/>
    </row>
    <row r="921" spans="2:13" ht="15.75" customHeight="1">
      <c r="B921" s="115"/>
      <c r="C921" s="115"/>
      <c r="D921" s="115"/>
      <c r="E921" s="115"/>
      <c r="F921" s="115"/>
      <c r="G921" s="115"/>
      <c r="H921" s="115"/>
      <c r="I921" s="115"/>
      <c r="J921" s="115"/>
      <c r="K921" s="115"/>
      <c r="L921" s="115"/>
      <c r="M921" s="115"/>
    </row>
    <row r="922" spans="2:13" ht="15.75" customHeight="1">
      <c r="B922" s="115"/>
      <c r="C922" s="115"/>
      <c r="D922" s="115"/>
      <c r="E922" s="115"/>
      <c r="F922" s="115"/>
      <c r="G922" s="115"/>
      <c r="H922" s="115"/>
      <c r="I922" s="115"/>
      <c r="J922" s="115"/>
      <c r="K922" s="115"/>
      <c r="L922" s="115"/>
      <c r="M922" s="115"/>
    </row>
    <row r="923" spans="2:13" ht="15.75" customHeight="1">
      <c r="B923" s="115"/>
      <c r="C923" s="115"/>
      <c r="D923" s="115"/>
      <c r="E923" s="115"/>
      <c r="F923" s="115"/>
      <c r="G923" s="115"/>
      <c r="H923" s="115"/>
      <c r="I923" s="115"/>
      <c r="J923" s="115"/>
      <c r="K923" s="115"/>
      <c r="L923" s="115"/>
      <c r="M923" s="115"/>
    </row>
    <row r="924" spans="2:13" ht="15.75" customHeight="1">
      <c r="B924" s="115"/>
      <c r="C924" s="115"/>
      <c r="D924" s="115"/>
      <c r="E924" s="115"/>
      <c r="F924" s="115"/>
      <c r="G924" s="115"/>
      <c r="H924" s="115"/>
      <c r="I924" s="115"/>
      <c r="J924" s="115"/>
      <c r="K924" s="115"/>
      <c r="L924" s="115"/>
      <c r="M924" s="115"/>
    </row>
    <row r="925" spans="2:13" ht="15.75" customHeight="1">
      <c r="B925" s="115"/>
      <c r="C925" s="115"/>
      <c r="D925" s="115"/>
      <c r="E925" s="115"/>
      <c r="F925" s="115"/>
      <c r="G925" s="115"/>
      <c r="H925" s="115"/>
      <c r="I925" s="115"/>
      <c r="J925" s="115"/>
      <c r="K925" s="115"/>
      <c r="L925" s="115"/>
      <c r="M925" s="115"/>
    </row>
    <row r="926" spans="2:13" ht="15.75" customHeight="1">
      <c r="B926" s="115"/>
      <c r="C926" s="115"/>
      <c r="D926" s="115"/>
      <c r="E926" s="115"/>
      <c r="F926" s="115"/>
      <c r="G926" s="115"/>
      <c r="H926" s="115"/>
      <c r="I926" s="115"/>
      <c r="J926" s="115"/>
      <c r="K926" s="115"/>
      <c r="L926" s="115"/>
      <c r="M926" s="115"/>
    </row>
    <row r="927" spans="2:13" ht="15.75" customHeight="1">
      <c r="B927" s="115"/>
      <c r="C927" s="115"/>
      <c r="D927" s="115"/>
      <c r="E927" s="115"/>
      <c r="F927" s="115"/>
      <c r="G927" s="115"/>
      <c r="H927" s="115"/>
      <c r="I927" s="115"/>
      <c r="J927" s="115"/>
      <c r="K927" s="115"/>
      <c r="L927" s="115"/>
      <c r="M927" s="115"/>
    </row>
    <row r="928" spans="2:13" ht="15.75" customHeight="1">
      <c r="B928" s="115"/>
      <c r="C928" s="115"/>
      <c r="D928" s="115"/>
      <c r="E928" s="115"/>
      <c r="F928" s="115"/>
      <c r="G928" s="115"/>
      <c r="H928" s="115"/>
      <c r="I928" s="115"/>
      <c r="J928" s="115"/>
      <c r="K928" s="115"/>
      <c r="L928" s="115"/>
      <c r="M928" s="115"/>
    </row>
    <row r="929" spans="2:13" ht="15.75" customHeight="1">
      <c r="B929" s="115"/>
      <c r="C929" s="115"/>
      <c r="D929" s="115"/>
      <c r="E929" s="115"/>
      <c r="F929" s="115"/>
      <c r="G929" s="115"/>
      <c r="H929" s="115"/>
      <c r="I929" s="115"/>
      <c r="J929" s="115"/>
      <c r="K929" s="115"/>
      <c r="L929" s="115"/>
      <c r="M929" s="115"/>
    </row>
    <row r="930" spans="2:13" ht="15.75" customHeight="1">
      <c r="B930" s="115"/>
      <c r="C930" s="115"/>
      <c r="D930" s="115"/>
      <c r="E930" s="115"/>
      <c r="F930" s="115"/>
      <c r="G930" s="115"/>
      <c r="H930" s="115"/>
      <c r="I930" s="115"/>
      <c r="J930" s="115"/>
      <c r="K930" s="115"/>
      <c r="L930" s="115"/>
      <c r="M930" s="115"/>
    </row>
    <row r="931" spans="2:13" ht="15.75" customHeight="1">
      <c r="B931" s="115"/>
      <c r="C931" s="115"/>
      <c r="D931" s="115"/>
      <c r="E931" s="115"/>
      <c r="F931" s="115"/>
      <c r="G931" s="115"/>
      <c r="H931" s="115"/>
      <c r="I931" s="115"/>
      <c r="J931" s="115"/>
      <c r="K931" s="115"/>
      <c r="L931" s="115"/>
      <c r="M931" s="115"/>
    </row>
    <row r="932" spans="2:13" ht="15.75" customHeight="1">
      <c r="B932" s="115"/>
      <c r="C932" s="115"/>
      <c r="D932" s="115"/>
      <c r="E932" s="115"/>
      <c r="F932" s="115"/>
      <c r="G932" s="115"/>
      <c r="H932" s="115"/>
      <c r="I932" s="115"/>
      <c r="J932" s="115"/>
      <c r="K932" s="115"/>
      <c r="L932" s="115"/>
      <c r="M932" s="115"/>
    </row>
    <row r="933" spans="2:13" ht="15.75" customHeight="1">
      <c r="B933" s="115"/>
      <c r="C933" s="115"/>
      <c r="D933" s="115"/>
      <c r="E933" s="115"/>
      <c r="F933" s="115"/>
      <c r="G933" s="115"/>
      <c r="H933" s="115"/>
      <c r="I933" s="115"/>
      <c r="J933" s="115"/>
      <c r="K933" s="115"/>
      <c r="L933" s="115"/>
      <c r="M933" s="115"/>
    </row>
    <row r="934" spans="2:13" ht="15.75" customHeight="1">
      <c r="B934" s="115"/>
      <c r="C934" s="115"/>
      <c r="D934" s="115"/>
      <c r="E934" s="115"/>
      <c r="F934" s="115"/>
      <c r="G934" s="115"/>
      <c r="H934" s="115"/>
      <c r="I934" s="115"/>
      <c r="J934" s="115"/>
      <c r="K934" s="115"/>
      <c r="L934" s="115"/>
      <c r="M934" s="115"/>
    </row>
    <row r="935" spans="2:13" ht="15.75" customHeight="1">
      <c r="B935" s="115"/>
      <c r="C935" s="115"/>
      <c r="D935" s="115"/>
      <c r="E935" s="115"/>
      <c r="F935" s="115"/>
      <c r="G935" s="115"/>
      <c r="H935" s="115"/>
      <c r="I935" s="115"/>
      <c r="J935" s="115"/>
      <c r="K935" s="115"/>
      <c r="L935" s="115"/>
      <c r="M935" s="115"/>
    </row>
    <row r="936" spans="2:13" ht="15.75" customHeight="1">
      <c r="B936" s="115"/>
      <c r="C936" s="115"/>
      <c r="D936" s="115"/>
      <c r="E936" s="115"/>
      <c r="F936" s="115"/>
      <c r="G936" s="115"/>
      <c r="H936" s="115"/>
      <c r="I936" s="115"/>
      <c r="J936" s="115"/>
      <c r="K936" s="115"/>
      <c r="L936" s="115"/>
      <c r="M936" s="115"/>
    </row>
    <row r="937" spans="2:13" ht="15.75" customHeight="1">
      <c r="B937" s="115"/>
      <c r="C937" s="115"/>
      <c r="D937" s="115"/>
      <c r="E937" s="115"/>
      <c r="F937" s="115"/>
      <c r="G937" s="115"/>
      <c r="H937" s="115"/>
      <c r="I937" s="115"/>
      <c r="J937" s="115"/>
      <c r="K937" s="115"/>
      <c r="L937" s="115"/>
      <c r="M937" s="115"/>
    </row>
    <row r="938" spans="2:13" ht="15.75" customHeight="1">
      <c r="B938" s="115"/>
      <c r="C938" s="115"/>
      <c r="D938" s="115"/>
      <c r="E938" s="115"/>
      <c r="F938" s="115"/>
      <c r="G938" s="115"/>
      <c r="H938" s="115"/>
      <c r="I938" s="115"/>
      <c r="J938" s="115"/>
      <c r="K938" s="115"/>
      <c r="L938" s="115"/>
      <c r="M938" s="115"/>
    </row>
    <row r="939" spans="2:13" ht="15.75" customHeight="1">
      <c r="B939" s="115"/>
      <c r="C939" s="115"/>
      <c r="D939" s="115"/>
      <c r="E939" s="115"/>
      <c r="F939" s="115"/>
      <c r="G939" s="115"/>
      <c r="H939" s="115"/>
      <c r="I939" s="115"/>
      <c r="J939" s="115"/>
      <c r="K939" s="115"/>
      <c r="L939" s="115"/>
      <c r="M939" s="115"/>
    </row>
    <row r="940" spans="2:13" ht="15.75" customHeight="1">
      <c r="B940" s="115"/>
      <c r="C940" s="115"/>
      <c r="D940" s="115"/>
      <c r="E940" s="115"/>
      <c r="F940" s="115"/>
      <c r="G940" s="115"/>
      <c r="H940" s="115"/>
      <c r="I940" s="115"/>
      <c r="J940" s="115"/>
      <c r="K940" s="115"/>
      <c r="L940" s="115"/>
      <c r="M940" s="115"/>
    </row>
    <row r="941" spans="2:13" ht="15.75" customHeight="1">
      <c r="B941" s="115"/>
      <c r="C941" s="115"/>
      <c r="D941" s="115"/>
      <c r="E941" s="115"/>
      <c r="F941" s="115"/>
      <c r="G941" s="115"/>
      <c r="H941" s="115"/>
      <c r="I941" s="115"/>
      <c r="J941" s="115"/>
      <c r="K941" s="115"/>
      <c r="L941" s="115"/>
      <c r="M941" s="115"/>
    </row>
    <row r="942" spans="2:13" ht="15.75" customHeight="1">
      <c r="B942" s="115"/>
      <c r="C942" s="115"/>
      <c r="D942" s="115"/>
      <c r="E942" s="115"/>
      <c r="F942" s="115"/>
      <c r="G942" s="115"/>
      <c r="H942" s="115"/>
      <c r="I942" s="115"/>
      <c r="J942" s="115"/>
      <c r="K942" s="115"/>
      <c r="L942" s="115"/>
      <c r="M942" s="115"/>
    </row>
    <row r="943" spans="2:13" ht="15.75" customHeight="1">
      <c r="B943" s="115"/>
      <c r="C943" s="115"/>
      <c r="D943" s="115"/>
      <c r="E943" s="115"/>
      <c r="F943" s="115"/>
      <c r="G943" s="115"/>
      <c r="H943" s="115"/>
      <c r="I943" s="115"/>
      <c r="J943" s="115"/>
      <c r="K943" s="115"/>
      <c r="L943" s="115"/>
      <c r="M943" s="115"/>
    </row>
    <row r="944" spans="2:13" ht="15.75" customHeight="1">
      <c r="B944" s="115"/>
      <c r="C944" s="115"/>
      <c r="D944" s="115"/>
      <c r="E944" s="115"/>
      <c r="F944" s="115"/>
      <c r="G944" s="115"/>
      <c r="H944" s="115"/>
      <c r="I944" s="115"/>
      <c r="J944" s="115"/>
      <c r="K944" s="115"/>
      <c r="L944" s="115"/>
      <c r="M944" s="115"/>
    </row>
    <row r="945" spans="2:13" ht="15.75" customHeight="1">
      <c r="B945" s="115"/>
      <c r="C945" s="115"/>
      <c r="D945" s="115"/>
      <c r="E945" s="115"/>
      <c r="F945" s="115"/>
      <c r="G945" s="115"/>
      <c r="H945" s="115"/>
      <c r="I945" s="115"/>
      <c r="J945" s="115"/>
      <c r="K945" s="115"/>
      <c r="L945" s="115"/>
      <c r="M945" s="115"/>
    </row>
    <row r="946" spans="2:13" ht="15.75" customHeight="1">
      <c r="B946" s="115"/>
      <c r="C946" s="115"/>
      <c r="D946" s="115"/>
      <c r="E946" s="115"/>
      <c r="F946" s="115"/>
      <c r="G946" s="115"/>
      <c r="H946" s="115"/>
      <c r="I946" s="115"/>
      <c r="J946" s="115"/>
      <c r="K946" s="115"/>
      <c r="L946" s="115"/>
      <c r="M946" s="115"/>
    </row>
    <row r="947" spans="2:13" ht="15.75" customHeight="1">
      <c r="B947" s="115"/>
      <c r="C947" s="115"/>
      <c r="D947" s="115"/>
      <c r="E947" s="115"/>
      <c r="F947" s="115"/>
      <c r="G947" s="115"/>
      <c r="H947" s="115"/>
      <c r="I947" s="115"/>
      <c r="J947" s="115"/>
      <c r="K947" s="115"/>
      <c r="L947" s="115"/>
      <c r="M947" s="115"/>
    </row>
    <row r="948" spans="2:13" ht="15.75" customHeight="1">
      <c r="B948" s="115"/>
      <c r="C948" s="115"/>
      <c r="D948" s="115"/>
      <c r="E948" s="115"/>
      <c r="F948" s="115"/>
      <c r="G948" s="115"/>
      <c r="H948" s="115"/>
      <c r="I948" s="115"/>
      <c r="J948" s="115"/>
      <c r="K948" s="115"/>
      <c r="L948" s="115"/>
      <c r="M948" s="115"/>
    </row>
    <row r="949" spans="2:13" ht="15.75" customHeight="1">
      <c r="B949" s="115"/>
      <c r="C949" s="115"/>
      <c r="D949" s="115"/>
      <c r="E949" s="115"/>
      <c r="F949" s="115"/>
      <c r="G949" s="115"/>
      <c r="H949" s="115"/>
      <c r="I949" s="115"/>
      <c r="J949" s="115"/>
      <c r="K949" s="115"/>
      <c r="L949" s="115"/>
      <c r="M949" s="115"/>
    </row>
    <row r="950" spans="2:13" ht="15.75" customHeight="1">
      <c r="B950" s="115"/>
      <c r="C950" s="115"/>
      <c r="D950" s="115"/>
      <c r="E950" s="115"/>
      <c r="F950" s="115"/>
      <c r="G950" s="115"/>
      <c r="H950" s="115"/>
      <c r="I950" s="115"/>
      <c r="J950" s="115"/>
      <c r="K950" s="115"/>
      <c r="L950" s="115"/>
      <c r="M950" s="115"/>
    </row>
    <row r="951" spans="2:13" ht="15.75" customHeight="1">
      <c r="B951" s="115"/>
      <c r="C951" s="115"/>
      <c r="D951" s="115"/>
      <c r="E951" s="115"/>
      <c r="F951" s="115"/>
      <c r="G951" s="115"/>
      <c r="H951" s="115"/>
      <c r="I951" s="115"/>
      <c r="J951" s="115"/>
      <c r="K951" s="115"/>
      <c r="L951" s="115"/>
      <c r="M951" s="115"/>
    </row>
    <row r="952" spans="2:13" ht="15.75" customHeight="1">
      <c r="B952" s="115"/>
      <c r="C952" s="115"/>
      <c r="D952" s="115"/>
      <c r="E952" s="115"/>
      <c r="F952" s="115"/>
      <c r="G952" s="115"/>
      <c r="H952" s="115"/>
      <c r="I952" s="115"/>
      <c r="J952" s="115"/>
      <c r="K952" s="115"/>
      <c r="L952" s="115"/>
      <c r="M952" s="115"/>
    </row>
    <row r="953" spans="2:13" ht="15.75" customHeight="1">
      <c r="B953" s="115"/>
      <c r="C953" s="115"/>
      <c r="D953" s="115"/>
      <c r="E953" s="115"/>
      <c r="F953" s="115"/>
      <c r="G953" s="115"/>
      <c r="H953" s="115"/>
      <c r="I953" s="115"/>
      <c r="J953" s="115"/>
      <c r="K953" s="115"/>
      <c r="L953" s="115"/>
      <c r="M953" s="115"/>
    </row>
    <row r="954" spans="2:13" ht="15.75" customHeight="1">
      <c r="B954" s="115"/>
      <c r="C954" s="115"/>
      <c r="D954" s="115"/>
      <c r="E954" s="115"/>
      <c r="F954" s="115"/>
      <c r="G954" s="115"/>
      <c r="H954" s="115"/>
      <c r="I954" s="115"/>
      <c r="J954" s="115"/>
      <c r="K954" s="115"/>
      <c r="L954" s="115"/>
      <c r="M954" s="115"/>
    </row>
    <row r="955" spans="2:13" ht="15.75" customHeight="1">
      <c r="B955" s="115"/>
      <c r="C955" s="115"/>
      <c r="D955" s="115"/>
      <c r="E955" s="115"/>
      <c r="F955" s="115"/>
      <c r="G955" s="115"/>
      <c r="H955" s="115"/>
      <c r="I955" s="115"/>
      <c r="J955" s="115"/>
      <c r="K955" s="115"/>
      <c r="L955" s="115"/>
      <c r="M955" s="115"/>
    </row>
    <row r="956" spans="2:13" ht="15.75" customHeight="1">
      <c r="B956" s="115"/>
      <c r="C956" s="115"/>
      <c r="D956" s="115"/>
      <c r="E956" s="115"/>
      <c r="F956" s="115"/>
      <c r="G956" s="115"/>
      <c r="H956" s="115"/>
      <c r="I956" s="115"/>
      <c r="J956" s="115"/>
      <c r="K956" s="115"/>
      <c r="L956" s="115"/>
      <c r="M956" s="115"/>
    </row>
    <row r="957" spans="2:13" ht="15.75" customHeight="1">
      <c r="B957" s="115"/>
      <c r="C957" s="115"/>
      <c r="D957" s="115"/>
      <c r="E957" s="115"/>
      <c r="F957" s="115"/>
      <c r="G957" s="115"/>
      <c r="H957" s="115"/>
      <c r="I957" s="115"/>
      <c r="J957" s="115"/>
      <c r="K957" s="115"/>
      <c r="L957" s="115"/>
      <c r="M957" s="115"/>
    </row>
    <row r="958" spans="2:13" ht="15.75" customHeight="1">
      <c r="B958" s="115"/>
      <c r="C958" s="115"/>
      <c r="D958" s="115"/>
      <c r="E958" s="115"/>
      <c r="F958" s="115"/>
      <c r="G958" s="115"/>
      <c r="H958" s="115"/>
      <c r="I958" s="115"/>
      <c r="J958" s="115"/>
      <c r="K958" s="115"/>
      <c r="L958" s="115"/>
      <c r="M958" s="115"/>
    </row>
    <row r="959" spans="2:13" ht="15.75" customHeight="1">
      <c r="B959" s="115"/>
      <c r="C959" s="115"/>
      <c r="D959" s="115"/>
      <c r="E959" s="115"/>
      <c r="F959" s="115"/>
      <c r="G959" s="115"/>
      <c r="H959" s="115"/>
      <c r="I959" s="115"/>
      <c r="J959" s="115"/>
      <c r="K959" s="115"/>
      <c r="L959" s="115"/>
      <c r="M959" s="115"/>
    </row>
    <row r="960" spans="2:13" ht="15.75" customHeight="1">
      <c r="B960" s="115"/>
      <c r="C960" s="115"/>
      <c r="D960" s="115"/>
      <c r="E960" s="115"/>
      <c r="F960" s="115"/>
      <c r="G960" s="115"/>
      <c r="H960" s="115"/>
      <c r="I960" s="115"/>
      <c r="J960" s="115"/>
      <c r="K960" s="115"/>
      <c r="L960" s="115"/>
      <c r="M960" s="115"/>
    </row>
    <row r="961" spans="2:13" ht="15.75" customHeight="1">
      <c r="B961" s="115"/>
      <c r="C961" s="115"/>
      <c r="D961" s="115"/>
      <c r="E961" s="115"/>
      <c r="F961" s="115"/>
      <c r="G961" s="115"/>
      <c r="H961" s="115"/>
      <c r="I961" s="115"/>
      <c r="J961" s="115"/>
      <c r="K961" s="115"/>
      <c r="L961" s="115"/>
      <c r="M961" s="115"/>
    </row>
    <row r="962" spans="2:13" ht="15.75" customHeight="1">
      <c r="B962" s="115"/>
      <c r="C962" s="115"/>
      <c r="D962" s="115"/>
      <c r="E962" s="115"/>
      <c r="F962" s="115"/>
      <c r="G962" s="115"/>
      <c r="H962" s="115"/>
      <c r="I962" s="115"/>
      <c r="J962" s="115"/>
      <c r="K962" s="115"/>
      <c r="L962" s="115"/>
      <c r="M962" s="115"/>
    </row>
    <row r="963" spans="2:13" ht="15.75" customHeight="1">
      <c r="B963" s="115"/>
      <c r="C963" s="115"/>
      <c r="D963" s="115"/>
      <c r="E963" s="115"/>
      <c r="F963" s="115"/>
      <c r="G963" s="115"/>
      <c r="H963" s="115"/>
      <c r="I963" s="115"/>
      <c r="J963" s="115"/>
      <c r="K963" s="115"/>
      <c r="L963" s="115"/>
      <c r="M963" s="115"/>
    </row>
    <row r="964" spans="2:13" ht="15.75" customHeight="1">
      <c r="B964" s="115"/>
      <c r="C964" s="115"/>
      <c r="D964" s="115"/>
      <c r="E964" s="115"/>
      <c r="F964" s="115"/>
      <c r="G964" s="115"/>
      <c r="H964" s="115"/>
      <c r="I964" s="115"/>
      <c r="J964" s="115"/>
      <c r="K964" s="115"/>
      <c r="L964" s="115"/>
      <c r="M964" s="115"/>
    </row>
    <row r="965" spans="2:13" ht="15.75" customHeight="1">
      <c r="B965" s="115"/>
      <c r="C965" s="115"/>
      <c r="D965" s="115"/>
      <c r="E965" s="115"/>
      <c r="F965" s="115"/>
      <c r="G965" s="115"/>
      <c r="H965" s="115"/>
      <c r="I965" s="115"/>
      <c r="J965" s="115"/>
      <c r="K965" s="115"/>
      <c r="L965" s="115"/>
      <c r="M965" s="115"/>
    </row>
    <row r="966" spans="2:13" ht="15.75" customHeight="1">
      <c r="B966" s="115"/>
      <c r="C966" s="115"/>
      <c r="D966" s="115"/>
      <c r="E966" s="115"/>
      <c r="F966" s="115"/>
      <c r="G966" s="115"/>
      <c r="H966" s="115"/>
      <c r="I966" s="115"/>
      <c r="J966" s="115"/>
      <c r="K966" s="115"/>
      <c r="L966" s="115"/>
      <c r="M966" s="115"/>
    </row>
    <row r="967" spans="2:13" ht="15.75" customHeight="1">
      <c r="B967" s="115"/>
      <c r="C967" s="115"/>
      <c r="D967" s="115"/>
      <c r="E967" s="115"/>
      <c r="F967" s="115"/>
      <c r="G967" s="115"/>
      <c r="H967" s="115"/>
      <c r="I967" s="115"/>
      <c r="J967" s="115"/>
      <c r="K967" s="115"/>
      <c r="L967" s="115"/>
      <c r="M967" s="115"/>
    </row>
    <row r="968" spans="2:13" ht="15.75" customHeight="1">
      <c r="B968" s="115"/>
      <c r="C968" s="115"/>
      <c r="D968" s="115"/>
      <c r="E968" s="115"/>
      <c r="F968" s="115"/>
      <c r="G968" s="115"/>
      <c r="H968" s="115"/>
      <c r="I968" s="115"/>
      <c r="J968" s="115"/>
      <c r="K968" s="115"/>
      <c r="L968" s="115"/>
      <c r="M968" s="115"/>
    </row>
    <row r="969" spans="2:13" ht="15.75" customHeight="1">
      <c r="B969" s="115"/>
      <c r="C969" s="115"/>
      <c r="D969" s="115"/>
      <c r="E969" s="115"/>
      <c r="F969" s="115"/>
      <c r="G969" s="115"/>
      <c r="H969" s="115"/>
      <c r="I969" s="115"/>
      <c r="J969" s="115"/>
      <c r="K969" s="115"/>
      <c r="L969" s="115"/>
      <c r="M969" s="115"/>
    </row>
    <row r="970" spans="2:13" ht="15.75" customHeight="1">
      <c r="B970" s="115"/>
      <c r="C970" s="115"/>
      <c r="D970" s="115"/>
      <c r="E970" s="115"/>
      <c r="F970" s="115"/>
      <c r="G970" s="115"/>
      <c r="H970" s="115"/>
      <c r="I970" s="115"/>
      <c r="J970" s="115"/>
      <c r="K970" s="115"/>
      <c r="L970" s="115"/>
      <c r="M970" s="115"/>
    </row>
    <row r="971" spans="2:13" ht="15.75" customHeight="1">
      <c r="B971" s="115"/>
      <c r="C971" s="115"/>
      <c r="D971" s="115"/>
      <c r="E971" s="115"/>
      <c r="F971" s="115"/>
      <c r="G971" s="115"/>
      <c r="H971" s="115"/>
      <c r="I971" s="115"/>
      <c r="J971" s="115"/>
      <c r="K971" s="115"/>
      <c r="L971" s="115"/>
      <c r="M971" s="115"/>
    </row>
    <row r="972" spans="2:13" ht="15.75" customHeight="1">
      <c r="B972" s="115"/>
      <c r="C972" s="115"/>
      <c r="D972" s="115"/>
      <c r="E972" s="115"/>
      <c r="F972" s="115"/>
      <c r="G972" s="115"/>
      <c r="H972" s="115"/>
      <c r="I972" s="115"/>
      <c r="J972" s="115"/>
      <c r="K972" s="115"/>
      <c r="L972" s="115"/>
      <c r="M972" s="115"/>
    </row>
    <row r="973" spans="2:13" ht="15.75" customHeight="1">
      <c r="B973" s="115"/>
      <c r="C973" s="115"/>
      <c r="D973" s="115"/>
      <c r="E973" s="115"/>
      <c r="F973" s="115"/>
      <c r="G973" s="115"/>
      <c r="H973" s="115"/>
      <c r="I973" s="115"/>
      <c r="J973" s="115"/>
      <c r="K973" s="115"/>
      <c r="L973" s="115"/>
      <c r="M973" s="115"/>
    </row>
    <row r="974" spans="2:13" ht="15.75" customHeight="1">
      <c r="B974" s="115"/>
      <c r="C974" s="115"/>
      <c r="D974" s="115"/>
      <c r="E974" s="115"/>
      <c r="F974" s="115"/>
      <c r="G974" s="115"/>
      <c r="H974" s="115"/>
      <c r="I974" s="115"/>
      <c r="J974" s="115"/>
      <c r="K974" s="115"/>
      <c r="L974" s="115"/>
      <c r="M974" s="115"/>
    </row>
    <row r="975" spans="2:13" ht="15.75" customHeight="1">
      <c r="B975" s="115"/>
      <c r="C975" s="115"/>
      <c r="D975" s="115"/>
      <c r="E975" s="115"/>
      <c r="F975" s="115"/>
      <c r="G975" s="115"/>
      <c r="H975" s="115"/>
      <c r="I975" s="115"/>
      <c r="J975" s="115"/>
      <c r="K975" s="115"/>
      <c r="L975" s="115"/>
      <c r="M975" s="115"/>
    </row>
    <row r="976" spans="2:13" ht="15.75" customHeight="1">
      <c r="B976" s="115"/>
      <c r="C976" s="115"/>
      <c r="D976" s="115"/>
      <c r="E976" s="115"/>
      <c r="F976" s="115"/>
      <c r="G976" s="115"/>
      <c r="H976" s="115"/>
      <c r="I976" s="115"/>
      <c r="J976" s="115"/>
      <c r="K976" s="115"/>
      <c r="L976" s="115"/>
      <c r="M976" s="115"/>
    </row>
    <row r="977" spans="2:13" ht="15.75" customHeight="1">
      <c r="B977" s="115"/>
      <c r="C977" s="115"/>
      <c r="D977" s="115"/>
      <c r="E977" s="115"/>
      <c r="F977" s="115"/>
      <c r="G977" s="115"/>
      <c r="H977" s="115"/>
      <c r="I977" s="115"/>
      <c r="J977" s="115"/>
      <c r="K977" s="115"/>
      <c r="L977" s="115"/>
      <c r="M977" s="115"/>
    </row>
    <row r="978" spans="2:13" ht="15.75" customHeight="1">
      <c r="B978" s="115"/>
      <c r="C978" s="115"/>
      <c r="D978" s="115"/>
      <c r="E978" s="115"/>
      <c r="F978" s="115"/>
      <c r="G978" s="115"/>
      <c r="H978" s="115"/>
      <c r="I978" s="115"/>
      <c r="J978" s="115"/>
      <c r="K978" s="115"/>
      <c r="L978" s="115"/>
      <c r="M978" s="115"/>
    </row>
    <row r="979" spans="2:13" ht="15.75" customHeight="1">
      <c r="B979" s="115"/>
      <c r="C979" s="115"/>
      <c r="D979" s="115"/>
      <c r="E979" s="115"/>
      <c r="F979" s="115"/>
      <c r="G979" s="115"/>
      <c r="H979" s="115"/>
      <c r="I979" s="115"/>
      <c r="J979" s="115"/>
      <c r="K979" s="115"/>
      <c r="L979" s="115"/>
      <c r="M979" s="115"/>
    </row>
    <row r="980" spans="2:13" ht="15.75" customHeight="1">
      <c r="B980" s="115"/>
      <c r="C980" s="115"/>
      <c r="D980" s="115"/>
      <c r="E980" s="115"/>
      <c r="F980" s="115"/>
      <c r="G980" s="115"/>
      <c r="H980" s="115"/>
      <c r="I980" s="115"/>
      <c r="J980" s="115"/>
      <c r="K980" s="115"/>
      <c r="L980" s="115"/>
      <c r="M980" s="115"/>
    </row>
    <row r="981" spans="2:13" ht="15.75" customHeight="1">
      <c r="B981" s="115"/>
      <c r="C981" s="115"/>
      <c r="D981" s="115"/>
      <c r="E981" s="115"/>
      <c r="F981" s="115"/>
      <c r="G981" s="115"/>
      <c r="H981" s="115"/>
      <c r="I981" s="115"/>
      <c r="J981" s="115"/>
      <c r="K981" s="115"/>
      <c r="L981" s="115"/>
      <c r="M981" s="115"/>
    </row>
    <row r="982" spans="2:13" ht="15.75" customHeight="1">
      <c r="B982" s="115"/>
      <c r="C982" s="115"/>
      <c r="D982" s="115"/>
      <c r="E982" s="115"/>
      <c r="F982" s="115"/>
      <c r="G982" s="115"/>
      <c r="H982" s="115"/>
      <c r="I982" s="115"/>
      <c r="J982" s="115"/>
      <c r="K982" s="115"/>
      <c r="L982" s="115"/>
      <c r="M982" s="115"/>
    </row>
    <row r="983" spans="2:13" ht="15.75" customHeight="1">
      <c r="B983" s="115"/>
      <c r="C983" s="115"/>
      <c r="D983" s="115"/>
      <c r="E983" s="115"/>
      <c r="F983" s="115"/>
      <c r="G983" s="115"/>
      <c r="H983" s="115"/>
      <c r="I983" s="115"/>
      <c r="J983" s="115"/>
      <c r="K983" s="115"/>
      <c r="L983" s="115"/>
      <c r="M983" s="115"/>
    </row>
    <row r="984" spans="2:13" ht="15.75" customHeight="1">
      <c r="B984" s="115"/>
      <c r="C984" s="115"/>
      <c r="D984" s="115"/>
      <c r="E984" s="115"/>
      <c r="F984" s="115"/>
      <c r="G984" s="115"/>
      <c r="H984" s="115"/>
      <c r="I984" s="115"/>
      <c r="J984" s="115"/>
      <c r="K984" s="115"/>
      <c r="L984" s="115"/>
      <c r="M984" s="115"/>
    </row>
    <row r="985" spans="2:13" ht="15.75" customHeight="1">
      <c r="B985" s="115"/>
      <c r="C985" s="115"/>
      <c r="D985" s="115"/>
      <c r="E985" s="115"/>
      <c r="F985" s="115"/>
      <c r="G985" s="115"/>
      <c r="H985" s="115"/>
      <c r="I985" s="115"/>
      <c r="J985" s="115"/>
      <c r="K985" s="115"/>
      <c r="L985" s="115"/>
      <c r="M985" s="115"/>
    </row>
    <row r="986" spans="2:13" ht="15.75" customHeight="1">
      <c r="B986" s="115"/>
      <c r="C986" s="115"/>
      <c r="D986" s="115"/>
      <c r="E986" s="115"/>
      <c r="F986" s="115"/>
      <c r="G986" s="115"/>
      <c r="H986" s="115"/>
      <c r="I986" s="115"/>
      <c r="J986" s="115"/>
      <c r="K986" s="115"/>
      <c r="L986" s="115"/>
      <c r="M986" s="115"/>
    </row>
    <row r="987" spans="2:13" ht="15.75" customHeight="1">
      <c r="B987" s="115"/>
      <c r="C987" s="115"/>
      <c r="D987" s="115"/>
      <c r="E987" s="115"/>
      <c r="F987" s="115"/>
      <c r="G987" s="115"/>
      <c r="H987" s="115"/>
      <c r="I987" s="115"/>
      <c r="J987" s="115"/>
      <c r="K987" s="115"/>
      <c r="L987" s="115"/>
      <c r="M987" s="115"/>
    </row>
    <row r="988" spans="2:13" ht="15.75" customHeight="1">
      <c r="B988" s="115"/>
      <c r="C988" s="115"/>
      <c r="D988" s="115"/>
      <c r="E988" s="115"/>
      <c r="F988" s="115"/>
      <c r="G988" s="115"/>
      <c r="H988" s="115"/>
      <c r="I988" s="115"/>
      <c r="J988" s="115"/>
      <c r="K988" s="115"/>
      <c r="L988" s="115"/>
      <c r="M988" s="115"/>
    </row>
    <row r="989" spans="2:13" ht="15.75" customHeight="1">
      <c r="B989" s="115"/>
      <c r="C989" s="115"/>
      <c r="D989" s="115"/>
      <c r="E989" s="115"/>
      <c r="F989" s="115"/>
      <c r="G989" s="115"/>
      <c r="H989" s="115"/>
      <c r="I989" s="115"/>
      <c r="J989" s="115"/>
      <c r="K989" s="115"/>
      <c r="L989" s="115"/>
      <c r="M989" s="115"/>
    </row>
    <row r="990" spans="2:13" ht="15.75" customHeight="1">
      <c r="B990" s="115"/>
      <c r="C990" s="115"/>
      <c r="D990" s="115"/>
      <c r="E990" s="115"/>
      <c r="F990" s="115"/>
      <c r="G990" s="115"/>
      <c r="H990" s="115"/>
      <c r="I990" s="115"/>
      <c r="J990" s="115"/>
      <c r="K990" s="115"/>
      <c r="L990" s="115"/>
      <c r="M990" s="115"/>
    </row>
    <row r="991" spans="2:13" ht="15.75" customHeight="1">
      <c r="B991" s="115"/>
      <c r="C991" s="115"/>
      <c r="D991" s="115"/>
      <c r="E991" s="115"/>
      <c r="F991" s="115"/>
      <c r="G991" s="115"/>
      <c r="H991" s="115"/>
      <c r="I991" s="115"/>
      <c r="J991" s="115"/>
      <c r="K991" s="115"/>
      <c r="L991" s="115"/>
      <c r="M991" s="115"/>
    </row>
    <row r="992" spans="2:13" ht="15.75" customHeight="1">
      <c r="B992" s="115"/>
      <c r="C992" s="115"/>
      <c r="D992" s="115"/>
      <c r="E992" s="115"/>
      <c r="F992" s="115"/>
      <c r="G992" s="115"/>
      <c r="H992" s="115"/>
      <c r="I992" s="115"/>
      <c r="J992" s="115"/>
      <c r="K992" s="115"/>
      <c r="L992" s="115"/>
      <c r="M992" s="115"/>
    </row>
    <row r="993" spans="2:13" ht="15.75" customHeight="1">
      <c r="B993" s="115"/>
      <c r="C993" s="115"/>
      <c r="D993" s="115"/>
      <c r="E993" s="115"/>
      <c r="F993" s="115"/>
      <c r="G993" s="115"/>
      <c r="H993" s="115"/>
      <c r="I993" s="115"/>
      <c r="J993" s="115"/>
      <c r="K993" s="115"/>
      <c r="L993" s="115"/>
      <c r="M993" s="115"/>
    </row>
    <row r="994" spans="2:13" ht="15.75" customHeight="1">
      <c r="B994" s="115"/>
      <c r="C994" s="115"/>
      <c r="D994" s="115"/>
      <c r="E994" s="115"/>
      <c r="F994" s="115"/>
      <c r="G994" s="115"/>
      <c r="H994" s="115"/>
      <c r="I994" s="115"/>
      <c r="J994" s="115"/>
      <c r="K994" s="115"/>
      <c r="L994" s="115"/>
      <c r="M994" s="115"/>
    </row>
    <row r="995" spans="2:13" ht="15.75" customHeight="1">
      <c r="B995" s="115"/>
      <c r="C995" s="115"/>
      <c r="D995" s="115"/>
      <c r="E995" s="115"/>
      <c r="F995" s="115"/>
      <c r="G995" s="115"/>
      <c r="H995" s="115"/>
      <c r="I995" s="115"/>
      <c r="J995" s="115"/>
      <c r="K995" s="115"/>
      <c r="L995" s="115"/>
      <c r="M995" s="115"/>
    </row>
    <row r="996" spans="2:13" ht="15.75" customHeight="1">
      <c r="B996" s="115"/>
      <c r="C996" s="115"/>
      <c r="D996" s="115"/>
      <c r="E996" s="115"/>
      <c r="F996" s="115"/>
      <c r="G996" s="115"/>
      <c r="H996" s="115"/>
      <c r="I996" s="115"/>
      <c r="J996" s="115"/>
      <c r="K996" s="115"/>
      <c r="L996" s="115"/>
      <c r="M996" s="115"/>
    </row>
    <row r="997" spans="2:13" ht="15.75" customHeight="1">
      <c r="B997" s="115"/>
      <c r="C997" s="115"/>
      <c r="D997" s="115"/>
      <c r="E997" s="115"/>
      <c r="F997" s="115"/>
      <c r="G997" s="115"/>
      <c r="H997" s="115"/>
      <c r="I997" s="115"/>
      <c r="J997" s="115"/>
      <c r="K997" s="115"/>
      <c r="L997" s="115"/>
      <c r="M997" s="115"/>
    </row>
    <row r="998" spans="2:13" ht="15.75" customHeight="1">
      <c r="B998" s="115"/>
      <c r="C998" s="115"/>
      <c r="D998" s="115"/>
      <c r="E998" s="115"/>
      <c r="F998" s="115"/>
      <c r="G998" s="115"/>
      <c r="H998" s="115"/>
      <c r="I998" s="115"/>
      <c r="J998" s="115"/>
      <c r="K998" s="115"/>
      <c r="L998" s="115"/>
      <c r="M998" s="115"/>
    </row>
    <row r="999" spans="2:13" ht="15.75" customHeight="1">
      <c r="B999" s="115"/>
      <c r="C999" s="115"/>
      <c r="D999" s="115"/>
      <c r="E999" s="115"/>
      <c r="F999" s="115"/>
      <c r="G999" s="115"/>
      <c r="H999" s="115"/>
      <c r="I999" s="115"/>
      <c r="J999" s="115"/>
      <c r="K999" s="115"/>
      <c r="L999" s="115"/>
      <c r="M999" s="115"/>
    </row>
    <row r="1000" spans="2:13" ht="15.75" customHeight="1">
      <c r="B1000" s="115"/>
      <c r="C1000" s="115"/>
      <c r="D1000" s="115"/>
      <c r="E1000" s="115"/>
      <c r="F1000" s="115"/>
      <c r="G1000" s="115"/>
      <c r="H1000" s="115"/>
      <c r="I1000" s="115"/>
      <c r="J1000" s="115"/>
      <c r="K1000" s="115"/>
      <c r="L1000" s="115"/>
      <c r="M1000" s="115"/>
    </row>
  </sheetData>
  <sheetProtection algorithmName="SHA-512" hashValue="LIY67ymrumlNaIj8b7mFKDEjXoAftUC0MAPrW05uQXetOoy7ULVr5TjuJYmOn+20BIEIRWBPhNUSnxL49ROksA==" saltValue="FD7DgKnM5BiMZ2DsWJp89w==" spinCount="100000" sheet="1" deleteColumns="0" deleteRows="0" autoFilter="0"/>
  <pageMargins left="0.7" right="0.7" top="0.75" bottom="0.75" header="0" footer="0"/>
  <pageSetup orientation="portrait"/>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00"/>
  <sheetViews>
    <sheetView zoomScale="115" zoomScaleNormal="115" workbookViewId="0">
      <selection activeCell="D22" sqref="D22"/>
    </sheetView>
  </sheetViews>
  <sheetFormatPr baseColWidth="10" defaultColWidth="14.453125" defaultRowHeight="15" customHeight="1"/>
  <cols>
    <col min="1" max="1" width="22.7265625" customWidth="1"/>
    <col min="2" max="2" width="13.54296875" customWidth="1"/>
    <col min="3" max="3" width="10.7265625" customWidth="1"/>
    <col min="4" max="4" width="20.1796875" customWidth="1"/>
    <col min="5" max="5" width="11.81640625" customWidth="1"/>
    <col min="6" max="6" width="20.453125" customWidth="1"/>
    <col min="7" max="7" width="10.7265625" customWidth="1"/>
    <col min="8" max="8" width="12.7265625" customWidth="1"/>
    <col min="9" max="9" width="12.453125" customWidth="1"/>
    <col min="10" max="10" width="12.54296875" customWidth="1"/>
    <col min="11" max="11" width="10.7265625" customWidth="1"/>
    <col min="12" max="12" width="33" customWidth="1"/>
    <col min="13" max="16" width="10.7265625" customWidth="1"/>
    <col min="17" max="17" width="16.1796875" customWidth="1"/>
    <col min="18" max="25" width="10.7265625" customWidth="1"/>
  </cols>
  <sheetData>
    <row r="2" spans="1:18" thickBot="1">
      <c r="B2" s="116" t="s">
        <v>16</v>
      </c>
      <c r="D2" s="116" t="s">
        <v>17</v>
      </c>
      <c r="F2" s="66" t="s">
        <v>276</v>
      </c>
      <c r="H2" s="66" t="s">
        <v>277</v>
      </c>
      <c r="L2" s="116" t="s">
        <v>278</v>
      </c>
      <c r="Q2" s="66" t="s">
        <v>279</v>
      </c>
    </row>
    <row r="3" spans="1:18" ht="14.5">
      <c r="B3" s="117" t="s">
        <v>280</v>
      </c>
      <c r="D3" s="118" t="s">
        <v>33</v>
      </c>
      <c r="F3" s="119" t="s">
        <v>36</v>
      </c>
      <c r="H3" s="120" t="s">
        <v>37</v>
      </c>
      <c r="I3" s="66" t="s">
        <v>281</v>
      </c>
      <c r="L3" s="120" t="s">
        <v>1290</v>
      </c>
      <c r="Q3" s="66" t="s">
        <v>282</v>
      </c>
      <c r="R3" s="66" t="s">
        <v>283</v>
      </c>
    </row>
    <row r="4" spans="1:18" ht="14.5">
      <c r="B4" s="121" t="s">
        <v>284</v>
      </c>
      <c r="D4" s="122" t="s">
        <v>285</v>
      </c>
      <c r="F4" s="123" t="s">
        <v>77</v>
      </c>
      <c r="H4" s="124" t="s">
        <v>78</v>
      </c>
      <c r="I4" s="66" t="s">
        <v>286</v>
      </c>
      <c r="L4" s="124" t="s">
        <v>287</v>
      </c>
      <c r="Q4" s="66" t="s">
        <v>288</v>
      </c>
      <c r="R4" s="66" t="s">
        <v>289</v>
      </c>
    </row>
    <row r="5" spans="1:18" thickBot="1">
      <c r="B5" s="121" t="s">
        <v>290</v>
      </c>
      <c r="D5" s="122" t="s">
        <v>291</v>
      </c>
      <c r="F5" s="125" t="s">
        <v>122</v>
      </c>
      <c r="H5" s="126" t="s">
        <v>93</v>
      </c>
      <c r="I5" s="66" t="s">
        <v>292</v>
      </c>
      <c r="L5" s="124" t="s">
        <v>1291</v>
      </c>
      <c r="Q5" s="66" t="s">
        <v>293</v>
      </c>
      <c r="R5" s="66" t="s">
        <v>294</v>
      </c>
    </row>
    <row r="6" spans="1:18" thickBot="1">
      <c r="B6" s="127" t="s">
        <v>32</v>
      </c>
      <c r="D6" s="122" t="s">
        <v>295</v>
      </c>
      <c r="I6" s="66" t="s">
        <v>296</v>
      </c>
      <c r="L6" s="124" t="s">
        <v>1292</v>
      </c>
      <c r="Q6" s="66" t="s">
        <v>4</v>
      </c>
      <c r="R6" s="66" t="s">
        <v>297</v>
      </c>
    </row>
    <row r="7" spans="1:18" ht="14.5">
      <c r="D7" s="122" t="s">
        <v>298</v>
      </c>
      <c r="I7" s="66" t="s">
        <v>299</v>
      </c>
      <c r="L7" s="124" t="s">
        <v>1293</v>
      </c>
      <c r="Q7" s="66" t="s">
        <v>300</v>
      </c>
      <c r="R7" s="66" t="s">
        <v>301</v>
      </c>
    </row>
    <row r="8" spans="1:18" ht="14.5">
      <c r="D8" s="383" t="s">
        <v>404</v>
      </c>
      <c r="L8" s="124" t="s">
        <v>1294</v>
      </c>
      <c r="Q8" s="66" t="s">
        <v>304</v>
      </c>
      <c r="R8" s="66" t="s">
        <v>305</v>
      </c>
    </row>
    <row r="9" spans="1:18" ht="14.5">
      <c r="D9" s="122" t="s">
        <v>302</v>
      </c>
      <c r="L9" s="124" t="s">
        <v>1295</v>
      </c>
    </row>
    <row r="10" spans="1:18" ht="14.5">
      <c r="L10" s="124" t="s">
        <v>1296</v>
      </c>
    </row>
    <row r="11" spans="1:18" ht="14.5">
      <c r="L11" s="124" t="s">
        <v>1297</v>
      </c>
    </row>
    <row r="12" spans="1:18" ht="14.5">
      <c r="L12" s="124" t="s">
        <v>1298</v>
      </c>
    </row>
    <row r="13" spans="1:18" ht="14.5">
      <c r="L13" s="124" t="s">
        <v>1299</v>
      </c>
    </row>
    <row r="14" spans="1:18" ht="14.5">
      <c r="L14" s="124" t="s">
        <v>1300</v>
      </c>
    </row>
    <row r="15" spans="1:18" ht="18" customHeight="1">
      <c r="A15" s="66" t="s">
        <v>307</v>
      </c>
    </row>
    <row r="16" spans="1:18" ht="14.25" customHeight="1"/>
    <row r="17" spans="1:6" ht="14.5">
      <c r="A17" s="66" t="s">
        <v>308</v>
      </c>
      <c r="F17" s="66" t="s">
        <v>309</v>
      </c>
    </row>
    <row r="18" spans="1:6" ht="17.25" customHeight="1">
      <c r="F18" s="66" t="s">
        <v>310</v>
      </c>
    </row>
    <row r="19" spans="1:6" ht="14.5">
      <c r="A19" s="66" t="s">
        <v>311</v>
      </c>
      <c r="B19" s="66" t="s">
        <v>312</v>
      </c>
      <c r="C19" s="66" t="s">
        <v>37</v>
      </c>
      <c r="E19" s="66" t="s">
        <v>93</v>
      </c>
      <c r="F19" s="66" t="s">
        <v>310</v>
      </c>
    </row>
    <row r="20" spans="1:6" ht="14.5">
      <c r="A20" s="66" t="s">
        <v>313</v>
      </c>
      <c r="B20" s="66" t="s">
        <v>314</v>
      </c>
      <c r="C20" s="66" t="s">
        <v>315</v>
      </c>
      <c r="D20" s="66" t="s">
        <v>78</v>
      </c>
      <c r="E20" s="66" t="s">
        <v>310</v>
      </c>
      <c r="F20" s="66" t="s">
        <v>310</v>
      </c>
    </row>
    <row r="21" spans="1:6" ht="15.75" customHeight="1">
      <c r="A21" s="66" t="s">
        <v>317</v>
      </c>
      <c r="B21" s="66" t="s">
        <v>314</v>
      </c>
      <c r="C21" s="66" t="s">
        <v>315</v>
      </c>
      <c r="D21" s="66" t="s">
        <v>316</v>
      </c>
      <c r="E21" s="66" t="s">
        <v>316</v>
      </c>
      <c r="F21" s="66" t="s">
        <v>316</v>
      </c>
    </row>
    <row r="22" spans="1:6" ht="15.75" customHeight="1">
      <c r="A22" s="66" t="s">
        <v>318</v>
      </c>
      <c r="B22" s="66" t="s">
        <v>314</v>
      </c>
      <c r="C22" s="66" t="s">
        <v>314</v>
      </c>
      <c r="D22" s="66" t="s">
        <v>316</v>
      </c>
      <c r="E22" s="66" t="s">
        <v>316</v>
      </c>
      <c r="F22" s="66" t="s">
        <v>315</v>
      </c>
    </row>
    <row r="23" spans="1:6" ht="15.75" customHeight="1">
      <c r="A23" s="66" t="s">
        <v>319</v>
      </c>
      <c r="B23" s="66" t="s">
        <v>314</v>
      </c>
      <c r="C23" s="66" t="s">
        <v>314</v>
      </c>
      <c r="D23" s="66" t="s">
        <v>315</v>
      </c>
      <c r="E23" s="66" t="s">
        <v>315</v>
      </c>
    </row>
    <row r="24" spans="1:6" ht="15.75" customHeight="1">
      <c r="A24" s="66" t="s">
        <v>320</v>
      </c>
      <c r="B24" s="66" t="s">
        <v>314</v>
      </c>
      <c r="C24" s="66" t="s">
        <v>314</v>
      </c>
      <c r="D24" s="66" t="s">
        <v>314</v>
      </c>
      <c r="E24" s="66" t="s">
        <v>314</v>
      </c>
    </row>
    <row r="25" spans="1:6" ht="15.75" customHeight="1">
      <c r="D25" s="66" t="s">
        <v>314</v>
      </c>
    </row>
    <row r="26" spans="1:6" ht="15.75" customHeight="1">
      <c r="A26" s="66" t="s">
        <v>321</v>
      </c>
    </row>
    <row r="27" spans="1:6" ht="15.75" customHeight="1"/>
    <row r="28" spans="1:6" ht="15.75" customHeight="1">
      <c r="A28" s="66" t="s">
        <v>322</v>
      </c>
    </row>
    <row r="29" spans="1:6" ht="15.75" customHeight="1"/>
    <row r="30" spans="1:6" ht="15.75" customHeight="1">
      <c r="A30" s="66" t="s">
        <v>323</v>
      </c>
    </row>
    <row r="31" spans="1:6" ht="15.75" customHeight="1">
      <c r="A31" s="66" t="s">
        <v>324</v>
      </c>
    </row>
    <row r="32" spans="1:6" ht="15.75" customHeight="1">
      <c r="A32" s="66" t="s">
        <v>325</v>
      </c>
    </row>
    <row r="33" spans="1:3" ht="15.75" customHeight="1"/>
    <row r="34" spans="1:3" ht="15.75" customHeight="1">
      <c r="A34" s="66" t="s">
        <v>326</v>
      </c>
    </row>
    <row r="35" spans="1:3" ht="15.75" customHeight="1"/>
    <row r="36" spans="1:3" ht="15.75" customHeight="1">
      <c r="A36" s="66" t="s">
        <v>327</v>
      </c>
    </row>
    <row r="37" spans="1:3" ht="15.75" customHeight="1">
      <c r="A37" s="66" t="s">
        <v>328</v>
      </c>
    </row>
    <row r="38" spans="1:3" ht="15.75" customHeight="1">
      <c r="A38" s="66" t="s">
        <v>329</v>
      </c>
    </row>
    <row r="39" spans="1:3" ht="15.75" customHeight="1">
      <c r="A39" s="66" t="s">
        <v>330</v>
      </c>
    </row>
    <row r="40" spans="1:3" ht="15.75" customHeight="1">
      <c r="A40" s="66" t="s">
        <v>331</v>
      </c>
    </row>
    <row r="41" spans="1:3" ht="15.75" customHeight="1"/>
    <row r="42" spans="1:3" ht="15.75" customHeight="1">
      <c r="A42" s="66" t="s">
        <v>332</v>
      </c>
    </row>
    <row r="43" spans="1:3" ht="15.75" customHeight="1"/>
    <row r="44" spans="1:3" ht="15.75" customHeight="1"/>
    <row r="45" spans="1:3" ht="15.75" customHeight="1">
      <c r="A45" s="66" t="s">
        <v>279</v>
      </c>
    </row>
    <row r="46" spans="1:3" ht="15.75" customHeight="1">
      <c r="A46" s="66" t="s">
        <v>282</v>
      </c>
      <c r="B46" s="66" t="s">
        <v>283</v>
      </c>
      <c r="C46" s="399" t="s">
        <v>1153</v>
      </c>
    </row>
    <row r="47" spans="1:3" ht="15.75" customHeight="1">
      <c r="A47" s="66" t="s">
        <v>288</v>
      </c>
      <c r="B47" s="66" t="s">
        <v>289</v>
      </c>
      <c r="C47" s="399" t="s">
        <v>1154</v>
      </c>
    </row>
    <row r="48" spans="1:3" ht="15.75" customHeight="1">
      <c r="A48" s="66" t="s">
        <v>293</v>
      </c>
      <c r="B48" s="66" t="s">
        <v>294</v>
      </c>
      <c r="C48" s="399" t="s">
        <v>1155</v>
      </c>
    </row>
    <row r="49" spans="1:3" ht="15.75" customHeight="1">
      <c r="A49" s="66" t="s">
        <v>4</v>
      </c>
      <c r="B49" s="66" t="s">
        <v>297</v>
      </c>
      <c r="C49" s="399" t="s">
        <v>1156</v>
      </c>
    </row>
    <row r="50" spans="1:3" ht="15.75" customHeight="1">
      <c r="A50" s="66" t="s">
        <v>300</v>
      </c>
      <c r="B50" s="66" t="s">
        <v>301</v>
      </c>
      <c r="C50" s="399" t="s">
        <v>1157</v>
      </c>
    </row>
    <row r="51" spans="1:3" ht="15.75" customHeight="1">
      <c r="A51" s="66" t="s">
        <v>304</v>
      </c>
      <c r="B51" s="66" t="s">
        <v>305</v>
      </c>
      <c r="C51" s="399" t="s">
        <v>1158</v>
      </c>
    </row>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h5eU9Ak+3W0D8ErjXrNQpJDhYnRL95QpEeiv1Gurlei/OQNtrNH6VpLlTtTgiz+fylqwN4IXrRNCqMpze7FI6A==" saltValue="tF2R1k0Znw/cPjuIgDIq9Q==" spinCount="100000" sheet="1" objects="1" scenarios="1" insertHyperlinks="0" deleteColumns="0" deleteRows="0" autoFilter="0"/>
  <pageMargins left="0.7" right="0.7" top="0.75" bottom="0.75" header="0" footer="0"/>
  <pageSetup orientation="portrait"/>
  <drawing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view="pageBreakPreview" zoomScale="98" zoomScaleNormal="130" zoomScaleSheetLayoutView="98" workbookViewId="0">
      <selection activeCell="P4" sqref="P4"/>
    </sheetView>
  </sheetViews>
  <sheetFormatPr baseColWidth="10" defaultRowHeight="14.5"/>
  <cols>
    <col min="1" max="1" width="2" customWidth="1"/>
    <col min="5" max="5" width="14" customWidth="1"/>
    <col min="6" max="6" width="7.81640625" customWidth="1"/>
    <col min="10" max="10" width="14.81640625" customWidth="1"/>
    <col min="11" max="11" width="1.7265625" customWidth="1"/>
    <col min="12" max="12" width="5.1796875" customWidth="1"/>
  </cols>
  <sheetData>
    <row r="1" spans="2:11" ht="25">
      <c r="B1" s="144" t="s">
        <v>1785</v>
      </c>
      <c r="C1" s="407"/>
      <c r="D1" s="144"/>
      <c r="E1" s="144"/>
      <c r="F1" s="144"/>
      <c r="G1" s="144"/>
      <c r="H1" s="144"/>
      <c r="I1" s="144"/>
      <c r="J1" s="144"/>
      <c r="K1" s="144"/>
    </row>
    <row r="2" spans="2:11" ht="30">
      <c r="B2" s="571" t="s">
        <v>1786</v>
      </c>
      <c r="C2" s="145"/>
      <c r="D2" s="145"/>
      <c r="E2" s="145"/>
      <c r="F2" s="146"/>
      <c r="G2" s="146"/>
      <c r="H2" s="407"/>
      <c r="I2" s="407"/>
      <c r="J2" s="407"/>
      <c r="K2" s="407"/>
    </row>
    <row r="3" spans="2:11" s="143" customFormat="1" ht="63" customHeight="1">
      <c r="B3" s="2146" t="s">
        <v>1620</v>
      </c>
      <c r="C3" s="2146"/>
      <c r="D3" s="2146"/>
      <c r="E3" s="2146"/>
      <c r="F3" s="2146"/>
      <c r="G3" s="2146"/>
      <c r="H3" s="2146"/>
      <c r="I3" s="2146"/>
      <c r="J3" s="2146"/>
      <c r="K3" s="411"/>
    </row>
    <row r="4" spans="2:11" s="143" customFormat="1" ht="54" customHeight="1">
      <c r="B4" s="2146" t="s">
        <v>1621</v>
      </c>
      <c r="C4" s="2146"/>
      <c r="D4" s="2146"/>
      <c r="E4" s="2146"/>
      <c r="F4" s="2146"/>
      <c r="G4" s="2146"/>
      <c r="H4" s="2146"/>
      <c r="I4" s="2146"/>
      <c r="J4" s="2146"/>
      <c r="K4" s="412"/>
    </row>
    <row r="5" spans="2:11" s="143" customFormat="1" ht="81" customHeight="1">
      <c r="B5" s="2146" t="s">
        <v>397</v>
      </c>
      <c r="C5" s="2146"/>
      <c r="D5" s="2146"/>
      <c r="E5" s="2146"/>
      <c r="F5" s="2146"/>
      <c r="G5" s="2146"/>
      <c r="H5" s="2146"/>
      <c r="I5" s="2146"/>
      <c r="J5" s="2146"/>
      <c r="K5" s="412"/>
    </row>
    <row r="6" spans="2:11">
      <c r="B6" s="407"/>
      <c r="C6" s="407"/>
      <c r="D6" s="407"/>
      <c r="E6" s="407"/>
      <c r="F6" s="407"/>
      <c r="G6" s="407"/>
      <c r="H6" s="407"/>
      <c r="I6" s="407"/>
      <c r="J6" s="407"/>
      <c r="K6" s="407"/>
    </row>
    <row r="7" spans="2:11">
      <c r="B7" s="407"/>
      <c r="C7" s="407"/>
      <c r="D7" s="407"/>
      <c r="E7" s="407"/>
      <c r="F7" s="407"/>
      <c r="G7" s="407"/>
      <c r="H7" s="407"/>
      <c r="I7" s="407"/>
      <c r="J7" s="407"/>
      <c r="K7" s="407"/>
    </row>
    <row r="8" spans="2:11">
      <c r="B8" s="407"/>
      <c r="C8" s="407"/>
      <c r="D8" s="407"/>
      <c r="E8" s="407"/>
      <c r="F8" s="407"/>
      <c r="G8" s="407"/>
      <c r="H8" s="407"/>
      <c r="I8" s="407"/>
      <c r="J8" s="407"/>
      <c r="K8" s="407"/>
    </row>
    <row r="9" spans="2:11">
      <c r="B9" s="407"/>
      <c r="C9" s="407"/>
      <c r="D9" s="407"/>
      <c r="E9" s="407"/>
      <c r="F9" s="407"/>
      <c r="G9" s="407"/>
      <c r="H9" s="407"/>
      <c r="I9" s="407"/>
      <c r="J9" s="407"/>
      <c r="K9" s="407"/>
    </row>
    <row r="10" spans="2:11">
      <c r="B10" s="407"/>
      <c r="C10" s="407"/>
      <c r="D10" s="407"/>
      <c r="E10" s="407"/>
      <c r="F10" s="407"/>
      <c r="G10" s="407"/>
      <c r="H10" s="407"/>
      <c r="I10" s="407"/>
      <c r="J10" s="407"/>
      <c r="K10" s="407"/>
    </row>
    <row r="11" spans="2:11">
      <c r="B11" s="407"/>
      <c r="C11" s="407"/>
      <c r="D11" s="407"/>
      <c r="E11" s="407"/>
      <c r="F11" s="407"/>
      <c r="G11" s="407"/>
      <c r="H11" s="407"/>
      <c r="I11" s="407"/>
      <c r="J11" s="407"/>
      <c r="K11" s="407"/>
    </row>
    <row r="12" spans="2:11">
      <c r="B12" s="407"/>
      <c r="C12" s="407"/>
      <c r="D12" s="407"/>
      <c r="E12" s="407"/>
      <c r="F12" s="407"/>
      <c r="G12" s="407"/>
      <c r="H12" s="407"/>
      <c r="I12" s="407"/>
      <c r="J12" s="407"/>
      <c r="K12" s="407"/>
    </row>
    <row r="13" spans="2:11">
      <c r="B13" s="407"/>
      <c r="C13" s="407"/>
      <c r="D13" s="407"/>
      <c r="E13" s="407"/>
      <c r="F13" s="407"/>
      <c r="G13" s="407"/>
      <c r="H13" s="407"/>
      <c r="I13" s="407"/>
      <c r="J13" s="407"/>
      <c r="K13" s="407"/>
    </row>
    <row r="14" spans="2:11">
      <c r="B14" s="407"/>
      <c r="C14" s="407"/>
      <c r="D14" s="407"/>
      <c r="E14" s="407"/>
      <c r="F14" s="407"/>
      <c r="G14" s="407"/>
      <c r="H14" s="407"/>
      <c r="I14" s="407"/>
      <c r="J14" s="407"/>
      <c r="K14" s="407"/>
    </row>
    <row r="15" spans="2:11">
      <c r="B15" s="407"/>
      <c r="C15" s="407"/>
      <c r="D15" s="407"/>
      <c r="E15" s="407"/>
      <c r="F15" s="407"/>
      <c r="G15" s="407"/>
      <c r="H15" s="407"/>
      <c r="I15" s="407"/>
      <c r="J15" s="407"/>
      <c r="K15" s="407"/>
    </row>
    <row r="16" spans="2:11">
      <c r="B16" s="407"/>
      <c r="C16" s="407"/>
      <c r="D16" s="407"/>
      <c r="E16" s="407"/>
      <c r="F16" s="407"/>
      <c r="G16" s="407"/>
      <c r="H16" s="407"/>
      <c r="I16" s="407"/>
      <c r="J16" s="407"/>
      <c r="K16" s="407"/>
    </row>
    <row r="17" spans="2:11">
      <c r="B17" s="407"/>
      <c r="C17" s="407"/>
      <c r="D17" s="407"/>
      <c r="E17" s="407"/>
      <c r="F17" s="407"/>
      <c r="G17" s="407"/>
      <c r="H17" s="407"/>
      <c r="I17" s="407"/>
      <c r="J17" s="407"/>
      <c r="K17" s="407"/>
    </row>
    <row r="18" spans="2:11">
      <c r="B18" s="407"/>
      <c r="C18" s="407"/>
      <c r="D18" s="407"/>
      <c r="E18" s="407"/>
      <c r="F18" s="407"/>
      <c r="G18" s="407"/>
      <c r="H18" s="407"/>
      <c r="I18" s="407"/>
      <c r="J18" s="407"/>
      <c r="K18" s="407"/>
    </row>
    <row r="19" spans="2:11">
      <c r="B19" s="407"/>
      <c r="C19" s="407"/>
      <c r="D19" s="407"/>
      <c r="E19" s="407"/>
      <c r="F19" s="407"/>
      <c r="G19" s="407"/>
      <c r="H19" s="407"/>
      <c r="I19" s="407"/>
      <c r="J19" s="407"/>
      <c r="K19" s="407"/>
    </row>
    <row r="20" spans="2:11" ht="15" thickBot="1">
      <c r="B20" s="407"/>
      <c r="C20" s="407"/>
      <c r="D20" s="407"/>
      <c r="E20" s="407"/>
      <c r="F20" s="407"/>
      <c r="G20" s="407"/>
      <c r="H20" s="407"/>
      <c r="I20" s="407"/>
      <c r="J20" s="407"/>
      <c r="K20" s="407"/>
    </row>
    <row r="21" spans="2:11" ht="18.75" customHeight="1" thickBot="1">
      <c r="B21" s="408" t="s">
        <v>398</v>
      </c>
      <c r="C21" s="408"/>
      <c r="D21" s="408"/>
      <c r="E21" s="408"/>
      <c r="F21" s="408"/>
      <c r="G21" s="408"/>
      <c r="H21" s="408"/>
      <c r="I21" s="408"/>
      <c r="J21" s="408"/>
      <c r="K21" s="408"/>
    </row>
    <row r="22" spans="2:11" ht="21" customHeight="1" thickBot="1">
      <c r="B22" s="409"/>
      <c r="C22" s="409"/>
      <c r="D22" s="409"/>
      <c r="E22" s="2148" t="s">
        <v>1777</v>
      </c>
      <c r="F22" s="2148"/>
      <c r="G22" s="2148"/>
      <c r="H22" s="409"/>
      <c r="I22" s="409"/>
      <c r="J22" s="409"/>
      <c r="K22" s="407"/>
    </row>
    <row r="23" spans="2:11" ht="16" thickBot="1">
      <c r="B23" s="409" t="s">
        <v>1149</v>
      </c>
      <c r="C23" s="409"/>
      <c r="D23" s="409"/>
      <c r="E23" s="409"/>
      <c r="F23" s="409"/>
      <c r="G23" s="409" t="s">
        <v>396</v>
      </c>
      <c r="H23" s="409"/>
      <c r="I23" s="409"/>
      <c r="J23" s="409"/>
      <c r="K23" s="410"/>
    </row>
    <row r="24" spans="2:11" ht="16" thickBot="1">
      <c r="B24" s="409" t="s">
        <v>1778</v>
      </c>
      <c r="C24" s="409"/>
      <c r="D24" s="409"/>
      <c r="E24" s="409"/>
      <c r="F24" s="409"/>
      <c r="G24" s="409" t="s">
        <v>1150</v>
      </c>
      <c r="H24" s="409"/>
      <c r="I24" s="409"/>
      <c r="J24" s="409"/>
      <c r="K24" s="410"/>
    </row>
    <row r="25" spans="2:11" ht="16" thickBot="1">
      <c r="B25" s="409" t="s">
        <v>1779</v>
      </c>
      <c r="C25" s="409"/>
      <c r="D25" s="409"/>
      <c r="E25" s="409"/>
      <c r="F25" s="409"/>
      <c r="G25" s="409" t="s">
        <v>1781</v>
      </c>
      <c r="H25" s="409"/>
      <c r="I25" s="409"/>
      <c r="J25" s="409"/>
      <c r="K25" s="410"/>
    </row>
    <row r="26" spans="2:11" ht="16" thickBot="1">
      <c r="B26" s="409" t="s">
        <v>1151</v>
      </c>
      <c r="C26" s="409"/>
      <c r="D26" s="409"/>
      <c r="E26" s="409"/>
      <c r="F26" s="409"/>
      <c r="G26" s="409" t="s">
        <v>1782</v>
      </c>
      <c r="H26" s="409"/>
      <c r="I26" s="409"/>
      <c r="J26" s="409"/>
      <c r="K26" s="410"/>
    </row>
    <row r="27" spans="2:11" ht="16" thickBot="1">
      <c r="B27" s="409" t="s">
        <v>1152</v>
      </c>
      <c r="C27" s="409"/>
      <c r="D27" s="409"/>
      <c r="E27" s="409"/>
      <c r="F27" s="409"/>
      <c r="G27" s="409" t="s">
        <v>1783</v>
      </c>
      <c r="H27" s="409"/>
      <c r="I27" s="409"/>
      <c r="J27" s="409"/>
      <c r="K27" s="410"/>
    </row>
    <row r="28" spans="2:11" ht="16" thickBot="1">
      <c r="B28" s="409" t="s">
        <v>1780</v>
      </c>
      <c r="C28" s="409"/>
      <c r="D28" s="409"/>
      <c r="E28" s="409"/>
      <c r="F28" s="409"/>
      <c r="G28" s="409" t="s">
        <v>1784</v>
      </c>
      <c r="H28" s="409"/>
      <c r="I28" s="409"/>
      <c r="J28" s="409"/>
      <c r="K28" s="410"/>
    </row>
    <row r="29" spans="2:11" ht="16" thickBot="1">
      <c r="B29" s="409"/>
      <c r="C29" s="409"/>
      <c r="D29" s="409"/>
      <c r="E29" s="409"/>
      <c r="F29" s="409"/>
      <c r="G29" s="409"/>
      <c r="H29" s="409"/>
      <c r="I29" s="409"/>
      <c r="J29" s="409"/>
      <c r="K29" s="410"/>
    </row>
    <row r="30" spans="2:11" ht="15.5">
      <c r="B30" s="2147"/>
      <c r="C30" s="2147"/>
      <c r="D30" s="2147"/>
      <c r="E30" s="2147"/>
      <c r="F30" s="2147"/>
      <c r="G30" s="2147"/>
      <c r="H30" s="2147"/>
      <c r="I30" s="2147"/>
      <c r="J30" s="2147"/>
      <c r="K30" s="2147"/>
    </row>
    <row r="31" spans="2:11">
      <c r="B31" s="407"/>
      <c r="C31" s="407"/>
      <c r="D31" s="407"/>
      <c r="E31" s="407"/>
      <c r="F31" s="407"/>
      <c r="G31" s="407"/>
      <c r="H31" s="407"/>
      <c r="I31" s="407"/>
      <c r="J31" s="407"/>
      <c r="K31" s="407"/>
    </row>
    <row r="32" spans="2:11" ht="4.5" customHeight="1"/>
  </sheetData>
  <mergeCells count="5">
    <mergeCell ref="B3:J3"/>
    <mergeCell ref="B4:J4"/>
    <mergeCell ref="B5:J5"/>
    <mergeCell ref="B30:K30"/>
    <mergeCell ref="E22:G22"/>
  </mergeCells>
  <phoneticPr fontId="66" type="noConversion"/>
  <hyperlinks>
    <hyperlink ref="G23" location="PYD!A1" display="PYD- Direccion de planificacion y desarrollo "/>
    <hyperlink ref="G24" location="EDI!A1" display="EDI- Evaluación de Desempeño Institucional "/>
    <hyperlink ref="B23" location="'Dirc. Comercial'!A1" display="DC- Dirección Comercial"/>
    <hyperlink ref="B24" location="'Dpt. Aguas Residuales'!A1" display="DT- Departamento de Aguas Residuales"/>
    <hyperlink ref="B25" location="'Dpt.  Prod. Trat. A.P.'!A1" display="DT- Departamento  Producción Tratamiento Agua Potable"/>
    <hyperlink ref="B26" location="'Dpt.  Op. y Mant.'!A1" display="DT- Departamento de  Operación y Mantenimiento"/>
    <hyperlink ref="B27" location="'Dpt.  Ingenieria'!A1" display="DT- Departamento de Ingeniería"/>
    <hyperlink ref="E22" location="'EST.  ORGÁNICA'!A1" display="ESTRUCTURA ORGANICA"/>
    <hyperlink ref="B28" location="'Dirc. Comunicación'!A1" display="Dirección de Comunicaciones"/>
    <hyperlink ref="G28" location="'Dpt.  DAF'!A1" display="'Dpt.  DAF'!A1"/>
    <hyperlink ref="G25" location="OAI!A1" display="OAI!A1"/>
    <hyperlink ref="G26" location="TIC!A1" display="TIC!A1"/>
    <hyperlink ref="G27" location="'Dpt.  Legal'!A1" display="'Dpt.  Legal'!A1"/>
  </hyperlinks>
  <pageMargins left="0.25" right="0.25" top="0.75" bottom="0.75" header="0" footer="0"/>
  <pageSetup paperSize="2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view="pageBreakPreview" zoomScale="85" zoomScaleNormal="100" zoomScaleSheetLayoutView="85" workbookViewId="0">
      <selection activeCell="O18" sqref="O18"/>
    </sheetView>
  </sheetViews>
  <sheetFormatPr baseColWidth="10" defaultColWidth="11.453125" defaultRowHeight="14.5"/>
  <cols>
    <col min="1" max="1" width="4" style="402" customWidth="1"/>
    <col min="2" max="2" width="2.7265625" style="402" customWidth="1"/>
    <col min="3" max="3" width="2" style="402" customWidth="1"/>
    <col min="4" max="4" width="2.1796875" customWidth="1"/>
    <col min="5" max="10" width="11.453125" style="402"/>
    <col min="11" max="11" width="26.81640625" style="537" customWidth="1"/>
    <col min="12" max="16384" width="11.453125" style="402"/>
  </cols>
  <sheetData>
    <row r="1" spans="2:8" ht="14">
      <c r="D1" s="402"/>
    </row>
    <row r="2" spans="2:8" ht="18" customHeight="1">
      <c r="B2" s="403" t="s">
        <v>1383</v>
      </c>
      <c r="C2" s="404"/>
      <c r="D2" s="404"/>
      <c r="E2" s="404"/>
      <c r="F2" s="404"/>
      <c r="G2" s="404"/>
      <c r="H2" s="404"/>
    </row>
    <row r="3" spans="2:8" ht="18" customHeight="1">
      <c r="B3" s="405" t="s">
        <v>1290</v>
      </c>
      <c r="C3" s="406"/>
      <c r="D3" s="406"/>
      <c r="E3" s="406"/>
      <c r="F3" s="406"/>
      <c r="G3" s="406"/>
      <c r="H3" s="406"/>
    </row>
    <row r="4" spans="2:8" ht="18" customHeight="1">
      <c r="B4" s="405" t="s">
        <v>1293</v>
      </c>
      <c r="C4" s="406"/>
      <c r="D4" s="406"/>
      <c r="E4" s="406"/>
      <c r="F4" s="406"/>
      <c r="G4" s="406"/>
      <c r="H4" s="406"/>
    </row>
    <row r="5" spans="2:8" ht="18" customHeight="1">
      <c r="B5" s="405" t="s">
        <v>1384</v>
      </c>
      <c r="C5" s="406"/>
      <c r="D5" s="406"/>
      <c r="E5" s="406"/>
      <c r="F5" s="406"/>
      <c r="G5" s="406"/>
      <c r="H5" s="406"/>
    </row>
    <row r="6" spans="2:8" ht="18" customHeight="1">
      <c r="B6" s="405" t="s">
        <v>1385</v>
      </c>
      <c r="C6" s="406"/>
      <c r="D6" s="406"/>
      <c r="E6" s="406"/>
      <c r="F6" s="406"/>
      <c r="G6" s="406"/>
      <c r="H6" s="406"/>
    </row>
    <row r="7" spans="2:8" ht="18" customHeight="1">
      <c r="B7" s="405"/>
      <c r="C7" s="406"/>
      <c r="D7" s="406" t="s">
        <v>1333</v>
      </c>
      <c r="E7" s="406"/>
      <c r="F7" s="406"/>
      <c r="G7" s="406"/>
      <c r="H7" s="406"/>
    </row>
    <row r="8" spans="2:8" ht="18" customHeight="1">
      <c r="B8" s="405"/>
      <c r="C8" s="406"/>
      <c r="D8" s="406"/>
      <c r="E8" s="406" t="s">
        <v>1334</v>
      </c>
      <c r="F8" s="406"/>
      <c r="G8" s="406"/>
      <c r="H8" s="406"/>
    </row>
    <row r="9" spans="2:8" ht="18" customHeight="1">
      <c r="B9" s="405"/>
      <c r="C9" s="406"/>
      <c r="D9" s="406"/>
      <c r="E9" s="406" t="s">
        <v>1335</v>
      </c>
      <c r="F9" s="406"/>
      <c r="G9" s="406"/>
      <c r="H9" s="406"/>
    </row>
    <row r="10" spans="2:8" ht="18" customHeight="1">
      <c r="B10" s="405"/>
      <c r="C10" s="406"/>
      <c r="D10" s="406"/>
      <c r="E10" s="406" t="s">
        <v>1336</v>
      </c>
      <c r="F10" s="406"/>
      <c r="G10" s="406"/>
      <c r="H10" s="406"/>
    </row>
    <row r="11" spans="2:8" ht="18" customHeight="1">
      <c r="B11" s="405"/>
      <c r="C11" s="406"/>
      <c r="D11" s="406" t="s">
        <v>1386</v>
      </c>
      <c r="E11" s="406"/>
      <c r="F11" s="406"/>
      <c r="G11" s="406"/>
      <c r="H11" s="406"/>
    </row>
    <row r="12" spans="2:8" ht="18" customHeight="1">
      <c r="B12" s="405" t="s">
        <v>1387</v>
      </c>
      <c r="C12" s="406"/>
      <c r="D12" s="406"/>
      <c r="E12" s="406"/>
      <c r="F12" s="406"/>
      <c r="G12" s="406"/>
      <c r="H12" s="406"/>
    </row>
    <row r="13" spans="2:8" ht="18" customHeight="1">
      <c r="B13" s="405"/>
      <c r="C13" s="406"/>
      <c r="D13" s="406"/>
      <c r="E13" s="406" t="s">
        <v>1337</v>
      </c>
      <c r="F13" s="406"/>
      <c r="G13" s="406"/>
      <c r="H13" s="406"/>
    </row>
    <row r="14" spans="2:8" ht="18" customHeight="1">
      <c r="B14" s="405"/>
      <c r="C14" s="406"/>
      <c r="D14" s="406"/>
      <c r="E14" s="406" t="s">
        <v>1338</v>
      </c>
      <c r="F14" s="406"/>
      <c r="G14" s="406"/>
      <c r="H14" s="406"/>
    </row>
    <row r="15" spans="2:8" ht="18" customHeight="1">
      <c r="B15" s="405"/>
      <c r="C15" s="406"/>
      <c r="D15" s="406"/>
      <c r="E15" s="406" t="s">
        <v>1339</v>
      </c>
      <c r="F15" s="406"/>
      <c r="G15" s="406"/>
      <c r="H15" s="406"/>
    </row>
    <row r="16" spans="2:8" ht="18" customHeight="1">
      <c r="B16" s="405" t="s">
        <v>58</v>
      </c>
      <c r="C16" s="406"/>
      <c r="D16" s="406"/>
      <c r="E16" s="406"/>
      <c r="F16" s="406"/>
      <c r="G16" s="406"/>
      <c r="H16" s="406"/>
    </row>
    <row r="17" spans="2:10" ht="18" customHeight="1">
      <c r="B17" s="405"/>
      <c r="C17" s="406" t="s">
        <v>1340</v>
      </c>
      <c r="D17" s="406"/>
      <c r="E17" s="406"/>
      <c r="F17" s="406"/>
      <c r="G17" s="406"/>
      <c r="H17" s="406"/>
    </row>
    <row r="18" spans="2:10" ht="18" customHeight="1">
      <c r="B18" s="405"/>
      <c r="C18" s="406"/>
      <c r="D18" s="406"/>
      <c r="E18" s="406" t="s">
        <v>1341</v>
      </c>
      <c r="F18" s="406"/>
      <c r="G18" s="406"/>
      <c r="H18" s="406"/>
    </row>
    <row r="19" spans="2:10" ht="18" customHeight="1">
      <c r="B19" s="405"/>
      <c r="C19" s="406" t="s">
        <v>1388</v>
      </c>
      <c r="D19" s="406"/>
      <c r="E19" s="406"/>
      <c r="F19" s="406"/>
      <c r="G19" s="406"/>
      <c r="H19" s="406"/>
      <c r="I19" s="406"/>
      <c r="J19" s="406"/>
    </row>
    <row r="20" spans="2:10" ht="18" customHeight="1">
      <c r="B20" s="405" t="s">
        <v>1389</v>
      </c>
      <c r="C20" s="406"/>
      <c r="D20" s="406"/>
      <c r="E20" s="406"/>
      <c r="F20" s="406"/>
      <c r="G20" s="406"/>
      <c r="H20" s="406"/>
    </row>
    <row r="21" spans="2:10" ht="18" customHeight="1">
      <c r="B21" s="405"/>
      <c r="C21" s="406" t="s">
        <v>1342</v>
      </c>
      <c r="D21" s="406"/>
      <c r="E21" s="406"/>
      <c r="F21" s="406"/>
      <c r="G21" s="406"/>
      <c r="H21" s="406"/>
      <c r="I21" s="526"/>
    </row>
    <row r="22" spans="2:10" ht="18" customHeight="1">
      <c r="B22" s="405"/>
      <c r="C22" s="406"/>
      <c r="D22" s="406" t="s">
        <v>1343</v>
      </c>
      <c r="E22" s="406"/>
      <c r="F22" s="406"/>
      <c r="G22" s="406"/>
      <c r="H22" s="406"/>
      <c r="I22" s="526"/>
    </row>
    <row r="23" spans="2:10" ht="18" customHeight="1">
      <c r="B23" s="405"/>
      <c r="C23" s="406"/>
      <c r="D23" s="406"/>
      <c r="E23" s="406" t="s">
        <v>1344</v>
      </c>
      <c r="F23" s="406"/>
      <c r="G23" s="406"/>
      <c r="H23" s="406"/>
      <c r="I23" s="526"/>
    </row>
    <row r="24" spans="2:10" ht="18" customHeight="1">
      <c r="B24" s="405"/>
      <c r="C24" s="406"/>
      <c r="D24" s="406"/>
      <c r="E24" s="406" t="s">
        <v>1345</v>
      </c>
      <c r="F24" s="406"/>
      <c r="G24" s="406"/>
      <c r="H24" s="406"/>
      <c r="I24" s="526"/>
    </row>
    <row r="25" spans="2:10" ht="18" customHeight="1">
      <c r="B25" s="405"/>
      <c r="C25" s="406"/>
      <c r="D25" s="406"/>
      <c r="E25" s="406" t="s">
        <v>1346</v>
      </c>
      <c r="F25" s="406"/>
      <c r="G25" s="406"/>
      <c r="H25" s="406"/>
      <c r="I25" s="526"/>
    </row>
    <row r="26" spans="2:10" ht="18" customHeight="1">
      <c r="B26" s="405"/>
      <c r="C26" s="406"/>
      <c r="D26" s="406"/>
      <c r="E26" s="406" t="s">
        <v>1347</v>
      </c>
      <c r="F26" s="406"/>
      <c r="G26" s="406"/>
      <c r="H26" s="406"/>
      <c r="I26" s="526"/>
    </row>
    <row r="27" spans="2:10" ht="18" customHeight="1">
      <c r="B27" s="405"/>
      <c r="C27" s="406"/>
      <c r="D27" s="406"/>
      <c r="E27" s="406" t="s">
        <v>1348</v>
      </c>
      <c r="F27" s="406"/>
      <c r="G27" s="406"/>
      <c r="H27" s="406"/>
      <c r="I27" s="526"/>
    </row>
    <row r="28" spans="2:10" ht="18" customHeight="1">
      <c r="B28" s="405"/>
      <c r="C28" s="406"/>
      <c r="D28" s="406"/>
      <c r="E28" s="406" t="s">
        <v>1390</v>
      </c>
      <c r="F28" s="406"/>
      <c r="G28" s="406"/>
      <c r="H28" s="406"/>
      <c r="I28" s="526"/>
    </row>
    <row r="29" spans="2:10" ht="18" customHeight="1">
      <c r="B29" s="405"/>
      <c r="C29" s="406"/>
      <c r="D29" s="406"/>
      <c r="E29" s="406" t="s">
        <v>1349</v>
      </c>
      <c r="F29" s="406"/>
      <c r="G29" s="406"/>
      <c r="H29" s="406"/>
      <c r="I29" s="526"/>
    </row>
    <row r="30" spans="2:10" ht="18" customHeight="1">
      <c r="B30" s="405" t="s">
        <v>1350</v>
      </c>
      <c r="C30" s="406"/>
      <c r="D30" s="406"/>
      <c r="E30" s="406"/>
      <c r="F30" s="406"/>
      <c r="G30" s="406"/>
      <c r="H30" s="406"/>
      <c r="I30" s="526"/>
    </row>
    <row r="31" spans="2:10" ht="18" customHeight="1">
      <c r="B31" s="405"/>
      <c r="C31" s="406"/>
      <c r="D31" s="406"/>
      <c r="E31" s="406" t="s">
        <v>1351</v>
      </c>
      <c r="F31" s="406"/>
      <c r="G31" s="406"/>
      <c r="H31" s="406"/>
      <c r="I31" s="526"/>
    </row>
    <row r="32" spans="2:10" ht="18" customHeight="1">
      <c r="B32" s="405"/>
      <c r="C32" s="406"/>
      <c r="D32" s="406"/>
      <c r="E32" s="406" t="s">
        <v>1352</v>
      </c>
      <c r="F32" s="406"/>
      <c r="G32" s="406"/>
      <c r="H32" s="406"/>
      <c r="I32" s="526"/>
    </row>
    <row r="33" spans="2:9" ht="18" customHeight="1">
      <c r="B33" s="405"/>
      <c r="C33" s="406"/>
      <c r="D33" s="406"/>
      <c r="E33" s="406" t="s">
        <v>1353</v>
      </c>
      <c r="F33" s="406"/>
      <c r="G33" s="406"/>
      <c r="H33" s="406"/>
      <c r="I33" s="526"/>
    </row>
    <row r="34" spans="2:9" ht="18" customHeight="1">
      <c r="B34" s="405"/>
      <c r="C34" s="406" t="s">
        <v>1391</v>
      </c>
      <c r="D34" s="406"/>
      <c r="E34" s="406"/>
      <c r="F34" s="406"/>
      <c r="G34" s="406"/>
      <c r="H34" s="406"/>
      <c r="I34" s="526"/>
    </row>
    <row r="35" spans="2:9" ht="18" customHeight="1">
      <c r="B35" s="405"/>
      <c r="C35" s="406"/>
      <c r="D35" s="406"/>
      <c r="E35" s="406" t="s">
        <v>1354</v>
      </c>
      <c r="F35" s="406"/>
      <c r="G35" s="406"/>
      <c r="H35" s="406"/>
      <c r="I35" s="526"/>
    </row>
    <row r="36" spans="2:9" s="540" customFormat="1" ht="18" customHeight="1">
      <c r="B36" s="569"/>
      <c r="C36" s="570"/>
      <c r="D36" s="570"/>
      <c r="E36" s="570" t="s">
        <v>1355</v>
      </c>
      <c r="F36" s="570"/>
      <c r="G36" s="570"/>
      <c r="H36" s="570"/>
    </row>
    <row r="37" spans="2:9" s="540" customFormat="1" ht="18" customHeight="1">
      <c r="B37" s="569" t="s">
        <v>1392</v>
      </c>
      <c r="C37" s="570"/>
      <c r="D37" s="570"/>
      <c r="E37" s="570"/>
      <c r="F37" s="570"/>
      <c r="G37" s="570"/>
      <c r="H37" s="570"/>
    </row>
    <row r="38" spans="2:9" s="540" customFormat="1" ht="18" customHeight="1">
      <c r="B38" s="569"/>
      <c r="C38" s="570" t="s">
        <v>1356</v>
      </c>
      <c r="D38" s="570"/>
      <c r="E38" s="570"/>
      <c r="F38" s="570"/>
      <c r="G38" s="570"/>
      <c r="H38" s="570"/>
    </row>
    <row r="39" spans="2:9" ht="18" customHeight="1">
      <c r="B39" s="405"/>
      <c r="C39" s="406"/>
      <c r="D39" s="406"/>
      <c r="E39" s="406" t="s">
        <v>1357</v>
      </c>
      <c r="F39" s="406"/>
      <c r="G39" s="406"/>
      <c r="H39" s="406"/>
      <c r="I39" s="526"/>
    </row>
    <row r="40" spans="2:9" ht="18" customHeight="1">
      <c r="B40" s="405"/>
      <c r="C40" s="406"/>
      <c r="D40" s="406"/>
      <c r="E40" s="406" t="s">
        <v>1358</v>
      </c>
      <c r="F40" s="406"/>
      <c r="G40" s="406"/>
      <c r="H40" s="406"/>
      <c r="I40" s="526"/>
    </row>
    <row r="41" spans="2:9" ht="18" customHeight="1">
      <c r="B41" s="405"/>
      <c r="C41" s="406"/>
      <c r="D41" s="406"/>
      <c r="E41" s="406" t="s">
        <v>1359</v>
      </c>
      <c r="F41" s="406"/>
      <c r="G41" s="406"/>
      <c r="H41" s="406"/>
      <c r="I41" s="526"/>
    </row>
    <row r="42" spans="2:9" ht="18" customHeight="1">
      <c r="B42" s="405"/>
      <c r="C42" s="406" t="s">
        <v>1360</v>
      </c>
      <c r="D42" s="406"/>
      <c r="E42" s="406"/>
      <c r="F42" s="406"/>
      <c r="G42" s="406"/>
      <c r="H42" s="406"/>
      <c r="I42" s="526"/>
    </row>
    <row r="43" spans="2:9" ht="18" customHeight="1">
      <c r="B43" s="405"/>
      <c r="C43" s="406"/>
      <c r="D43" s="406"/>
      <c r="E43" s="406" t="s">
        <v>1361</v>
      </c>
      <c r="F43" s="406"/>
      <c r="G43" s="406"/>
      <c r="H43" s="406"/>
      <c r="I43" s="526"/>
    </row>
    <row r="44" spans="2:9" ht="18" customHeight="1">
      <c r="B44" s="405"/>
      <c r="C44" s="406"/>
      <c r="D44" s="406"/>
      <c r="E44" s="406" t="s">
        <v>1362</v>
      </c>
      <c r="F44" s="406"/>
      <c r="G44" s="406"/>
      <c r="H44" s="406"/>
      <c r="I44" s="526"/>
    </row>
    <row r="45" spans="2:9" ht="18" customHeight="1">
      <c r="B45" s="405"/>
      <c r="C45" s="406" t="s">
        <v>1363</v>
      </c>
      <c r="D45" s="406"/>
      <c r="E45" s="406"/>
      <c r="F45" s="406"/>
      <c r="G45" s="406"/>
      <c r="H45" s="406"/>
      <c r="I45" s="526"/>
    </row>
    <row r="46" spans="2:9" ht="18" customHeight="1">
      <c r="B46" s="405"/>
      <c r="C46" s="406"/>
      <c r="D46" s="406"/>
      <c r="E46" s="406" t="s">
        <v>1364</v>
      </c>
      <c r="F46" s="406"/>
      <c r="G46" s="406"/>
      <c r="H46" s="406"/>
      <c r="I46" s="526"/>
    </row>
    <row r="47" spans="2:9" ht="18" customHeight="1">
      <c r="B47" s="405"/>
      <c r="C47" s="406"/>
      <c r="D47" s="406"/>
      <c r="E47" s="406" t="s">
        <v>1365</v>
      </c>
      <c r="F47" s="406"/>
      <c r="G47" s="406"/>
      <c r="H47" s="406"/>
      <c r="I47" s="526"/>
    </row>
    <row r="48" spans="2:9" ht="18" customHeight="1">
      <c r="B48" s="405"/>
      <c r="C48" s="406"/>
      <c r="D48" s="406"/>
      <c r="E48" s="406" t="s">
        <v>1366</v>
      </c>
      <c r="F48" s="406"/>
      <c r="G48" s="406"/>
      <c r="H48" s="406"/>
    </row>
    <row r="49" spans="2:8" ht="18" customHeight="1">
      <c r="B49" s="405"/>
      <c r="C49" s="406" t="s">
        <v>1367</v>
      </c>
      <c r="D49" s="406"/>
      <c r="E49" s="406"/>
      <c r="F49" s="406"/>
      <c r="G49" s="406"/>
      <c r="H49" s="406"/>
    </row>
    <row r="50" spans="2:8" ht="18" customHeight="1">
      <c r="B50" s="405"/>
      <c r="C50" s="406"/>
      <c r="D50" s="406"/>
      <c r="E50" s="406" t="s">
        <v>1368</v>
      </c>
      <c r="F50" s="406"/>
      <c r="G50" s="406"/>
      <c r="H50" s="406"/>
    </row>
    <row r="51" spans="2:8" ht="18" customHeight="1">
      <c r="B51" s="405"/>
      <c r="C51" s="406"/>
      <c r="D51" s="406"/>
      <c r="E51" s="406" t="s">
        <v>1369</v>
      </c>
      <c r="F51" s="406"/>
      <c r="G51" s="406"/>
      <c r="H51" s="406"/>
    </row>
    <row r="52" spans="2:8" ht="18" customHeight="1">
      <c r="B52" s="405"/>
      <c r="C52" s="406"/>
      <c r="D52" s="406"/>
      <c r="E52" s="406" t="s">
        <v>1370</v>
      </c>
      <c r="F52" s="406"/>
      <c r="G52" s="406"/>
      <c r="H52" s="406"/>
    </row>
    <row r="53" spans="2:8" ht="18" customHeight="1">
      <c r="B53" s="405"/>
      <c r="C53" s="406"/>
      <c r="D53" s="406"/>
      <c r="E53" s="406" t="s">
        <v>1393</v>
      </c>
      <c r="F53" s="406"/>
      <c r="G53" s="406"/>
      <c r="H53" s="406"/>
    </row>
    <row r="54" spans="2:8" ht="18" customHeight="1">
      <c r="B54" s="405" t="s">
        <v>1394</v>
      </c>
      <c r="C54" s="406"/>
      <c r="D54" s="406"/>
      <c r="E54" s="406"/>
      <c r="F54" s="406"/>
      <c r="G54" s="406"/>
      <c r="H54" s="406"/>
    </row>
    <row r="55" spans="2:8" ht="18" customHeight="1">
      <c r="B55" s="405"/>
      <c r="C55" s="406" t="s">
        <v>1371</v>
      </c>
      <c r="D55" s="406"/>
      <c r="E55" s="406"/>
      <c r="F55" s="406"/>
      <c r="G55" s="406"/>
      <c r="H55" s="406"/>
    </row>
    <row r="56" spans="2:8" ht="18" customHeight="1">
      <c r="B56" s="405"/>
      <c r="C56" s="406"/>
      <c r="D56" s="406"/>
      <c r="E56" s="406" t="s">
        <v>1372</v>
      </c>
      <c r="F56" s="406"/>
      <c r="G56" s="406"/>
      <c r="H56" s="406"/>
    </row>
    <row r="57" spans="2:8" ht="18" customHeight="1">
      <c r="B57" s="405"/>
      <c r="C57" s="406"/>
      <c r="D57" s="406"/>
      <c r="E57" s="406" t="s">
        <v>1373</v>
      </c>
      <c r="F57" s="406"/>
      <c r="G57" s="406"/>
      <c r="H57" s="406"/>
    </row>
    <row r="58" spans="2:8" ht="18" customHeight="1">
      <c r="B58" s="405"/>
      <c r="C58" s="406"/>
      <c r="D58" s="406"/>
      <c r="E58" s="406" t="s">
        <v>1374</v>
      </c>
      <c r="F58" s="406"/>
      <c r="G58" s="406"/>
      <c r="H58" s="406"/>
    </row>
    <row r="59" spans="2:8" ht="18" customHeight="1">
      <c r="B59" s="405"/>
      <c r="C59" s="406" t="s">
        <v>1375</v>
      </c>
      <c r="D59" s="406"/>
      <c r="E59" s="406"/>
      <c r="F59" s="406"/>
      <c r="G59" s="406"/>
      <c r="H59" s="406"/>
    </row>
    <row r="60" spans="2:8" ht="18" customHeight="1">
      <c r="B60" s="405"/>
      <c r="C60" s="406"/>
      <c r="D60" s="406"/>
      <c r="E60" s="406" t="s">
        <v>1376</v>
      </c>
      <c r="F60" s="406"/>
      <c r="G60" s="406"/>
      <c r="H60" s="406"/>
    </row>
    <row r="61" spans="2:8" ht="18" customHeight="1">
      <c r="B61" s="405"/>
      <c r="C61" s="406"/>
      <c r="D61" s="406"/>
      <c r="E61" s="406" t="s">
        <v>1377</v>
      </c>
      <c r="F61" s="406"/>
      <c r="G61" s="406"/>
      <c r="H61" s="406"/>
    </row>
    <row r="62" spans="2:8" ht="18" customHeight="1">
      <c r="B62" s="405"/>
      <c r="C62" s="406"/>
      <c r="D62" s="406"/>
      <c r="E62" s="406" t="s">
        <v>1378</v>
      </c>
      <c r="F62" s="406"/>
      <c r="G62" s="406"/>
      <c r="H62" s="406"/>
    </row>
    <row r="63" spans="2:8" ht="18" customHeight="1">
      <c r="B63" s="405"/>
      <c r="C63" s="406"/>
      <c r="D63" s="406"/>
      <c r="E63" s="406" t="s">
        <v>1379</v>
      </c>
      <c r="F63" s="406"/>
      <c r="G63" s="406"/>
      <c r="H63" s="406"/>
    </row>
    <row r="64" spans="2:8" ht="18" customHeight="1">
      <c r="B64" s="405" t="s">
        <v>1395</v>
      </c>
      <c r="C64" s="406"/>
      <c r="D64" s="406"/>
      <c r="E64" s="406"/>
      <c r="F64" s="406"/>
      <c r="G64" s="406"/>
      <c r="H64" s="406"/>
    </row>
    <row r="65" spans="2:8" ht="18" customHeight="1">
      <c r="B65" s="406" t="s">
        <v>1380</v>
      </c>
      <c r="C65" s="406"/>
      <c r="D65" s="406"/>
      <c r="E65" s="406"/>
      <c r="F65" s="406"/>
      <c r="G65" s="406"/>
      <c r="H65" s="406"/>
    </row>
    <row r="66" spans="2:8" ht="18" customHeight="1">
      <c r="B66" s="406" t="s">
        <v>1381</v>
      </c>
      <c r="C66" s="406"/>
      <c r="D66" s="406"/>
      <c r="E66" s="406"/>
      <c r="F66" s="406"/>
      <c r="G66" s="406"/>
      <c r="H66" s="406"/>
    </row>
    <row r="67" spans="2:8" ht="18" customHeight="1">
      <c r="B67" s="406" t="s">
        <v>1382</v>
      </c>
      <c r="C67" s="406"/>
      <c r="D67" s="406"/>
      <c r="E67" s="406"/>
      <c r="F67" s="406"/>
      <c r="G67" s="406"/>
      <c r="H67" s="406"/>
    </row>
    <row r="68" spans="2:8" ht="14">
      <c r="D68" s="402"/>
    </row>
    <row r="69" spans="2:8" ht="14">
      <c r="D69" s="402"/>
    </row>
    <row r="70" spans="2:8" ht="14">
      <c r="D70" s="402"/>
    </row>
    <row r="71" spans="2:8" ht="14">
      <c r="D71" s="402"/>
    </row>
    <row r="72" spans="2:8" ht="14">
      <c r="D72" s="402"/>
    </row>
    <row r="73" spans="2:8" ht="14">
      <c r="D73" s="402"/>
    </row>
  </sheetData>
  <pageMargins left="0.25" right="0.25" top="0.75" bottom="0.75" header="0" footer="0"/>
  <pageSetup paperSize="2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74"/>
  <sheetViews>
    <sheetView showGridLines="0" view="pageBreakPreview" topLeftCell="A13" zoomScale="55" zoomScaleNormal="70" zoomScaleSheetLayoutView="55" workbookViewId="0">
      <selection activeCell="I37" sqref="I37"/>
    </sheetView>
  </sheetViews>
  <sheetFormatPr baseColWidth="10" defaultColWidth="14.453125" defaultRowHeight="15" customHeight="1" outlineLevelRow="1" outlineLevelCol="1"/>
  <cols>
    <col min="1" max="1" width="5.1796875" style="354" customWidth="1" outlineLevel="1"/>
    <col min="2" max="2" width="17" style="354" customWidth="1"/>
    <col min="3" max="3" width="6" style="354" customWidth="1"/>
    <col min="4" max="4" width="45.54296875" style="530" customWidth="1"/>
    <col min="5" max="5" width="15.81640625" style="354" customWidth="1"/>
    <col min="6" max="6" width="10.81640625" style="530" customWidth="1"/>
    <col min="7" max="7" width="13.81640625" style="615" customWidth="1"/>
    <col min="8" max="8" width="13.453125" style="354" customWidth="1"/>
    <col min="9" max="9" width="20" style="354" customWidth="1"/>
    <col min="10" max="10" width="21.1796875" style="536" customWidth="1"/>
    <col min="11" max="11" width="8.453125" style="354" customWidth="1"/>
    <col min="12" max="23" width="5.54296875" style="354" customWidth="1"/>
    <col min="24" max="24" width="27.1796875" style="354" customWidth="1"/>
    <col min="25" max="25" width="16.26953125" style="354" customWidth="1"/>
    <col min="26" max="26" width="14.453125" style="354" customWidth="1"/>
    <col min="27" max="27" width="31.54296875" style="354" customWidth="1"/>
    <col min="28" max="28" width="16.7265625" style="354" customWidth="1"/>
    <col min="29" max="29" width="15.1796875" style="354" customWidth="1"/>
    <col min="30" max="30" width="4" style="354" customWidth="1"/>
    <col min="31" max="31" width="5.1796875" style="354" customWidth="1"/>
    <col min="32" max="16384" width="14.453125" style="354"/>
  </cols>
  <sheetData>
    <row r="1" spans="1:31" ht="18" customHeight="1">
      <c r="A1" s="348"/>
      <c r="B1" s="349"/>
      <c r="C1" s="350"/>
      <c r="D1" s="380"/>
      <c r="E1" s="351"/>
      <c r="F1" s="353"/>
      <c r="G1" s="380"/>
      <c r="H1" s="352"/>
      <c r="I1" s="353"/>
      <c r="J1" s="353"/>
      <c r="K1" s="353"/>
      <c r="L1" s="2157"/>
      <c r="M1" s="2158"/>
      <c r="N1" s="2158"/>
      <c r="O1" s="2158"/>
      <c r="P1" s="2158"/>
      <c r="Q1" s="2158"/>
      <c r="R1" s="2158"/>
      <c r="S1" s="2158"/>
      <c r="T1" s="2158"/>
      <c r="U1" s="2158"/>
      <c r="V1" s="2158"/>
      <c r="W1" s="2158"/>
      <c r="X1" s="2158"/>
      <c r="Y1" s="2158"/>
      <c r="Z1" s="2158"/>
      <c r="AA1" s="2158"/>
      <c r="AB1" s="2158"/>
      <c r="AC1" s="2158"/>
      <c r="AD1" s="350"/>
    </row>
    <row r="2" spans="1:31" ht="18" customHeight="1">
      <c r="A2" s="348"/>
      <c r="B2" s="355"/>
      <c r="C2" s="356"/>
      <c r="D2" s="357"/>
      <c r="E2" s="358"/>
      <c r="F2" s="528"/>
      <c r="G2" s="528"/>
      <c r="H2" s="359"/>
      <c r="I2" s="359"/>
      <c r="J2" s="535"/>
      <c r="K2" s="353"/>
      <c r="L2" s="2158"/>
      <c r="M2" s="2159"/>
      <c r="N2" s="2159"/>
      <c r="O2" s="2159"/>
      <c r="P2" s="2159"/>
      <c r="Q2" s="2159"/>
      <c r="R2" s="2159"/>
      <c r="S2" s="2159"/>
      <c r="T2" s="2159"/>
      <c r="U2" s="2159"/>
      <c r="V2" s="2159"/>
      <c r="W2" s="2159"/>
      <c r="X2" s="2159"/>
      <c r="Y2" s="2159"/>
      <c r="Z2" s="2159"/>
      <c r="AA2" s="2159"/>
      <c r="AB2" s="2159"/>
      <c r="AC2" s="2159"/>
      <c r="AD2" s="360"/>
    </row>
    <row r="3" spans="1:31" ht="18" customHeight="1">
      <c r="A3" s="348"/>
      <c r="B3" s="355"/>
      <c r="C3" s="356"/>
      <c r="D3" s="528"/>
      <c r="E3" s="358"/>
      <c r="F3" s="528"/>
      <c r="G3" s="528"/>
      <c r="H3" s="359"/>
      <c r="I3" s="359"/>
      <c r="J3" s="535"/>
      <c r="K3" s="353"/>
      <c r="L3" s="2158"/>
      <c r="M3" s="2159"/>
      <c r="N3" s="2159"/>
      <c r="O3" s="2159"/>
      <c r="P3" s="2159"/>
      <c r="Q3" s="2159"/>
      <c r="R3" s="2159"/>
      <c r="S3" s="2159"/>
      <c r="T3" s="2159"/>
      <c r="U3" s="2159"/>
      <c r="V3" s="2159"/>
      <c r="W3" s="2159"/>
      <c r="X3" s="2159"/>
      <c r="Y3" s="2159"/>
      <c r="Z3" s="2159"/>
      <c r="AA3" s="2159"/>
      <c r="AB3" s="2159"/>
      <c r="AC3" s="2159"/>
      <c r="AD3" s="360"/>
    </row>
    <row r="4" spans="1:31" ht="18" customHeight="1">
      <c r="A4" s="348"/>
      <c r="B4" s="355"/>
      <c r="C4" s="356"/>
      <c r="D4" s="361"/>
      <c r="E4" s="358"/>
      <c r="F4" s="528"/>
      <c r="G4" s="528"/>
      <c r="H4" s="359"/>
      <c r="I4" s="359"/>
      <c r="J4" s="535"/>
      <c r="K4" s="353"/>
      <c r="L4" s="2158"/>
      <c r="M4" s="2159"/>
      <c r="N4" s="2159"/>
      <c r="O4" s="2159"/>
      <c r="P4" s="2159"/>
      <c r="Q4" s="2159"/>
      <c r="R4" s="2159"/>
      <c r="S4" s="2159"/>
      <c r="T4" s="2159"/>
      <c r="U4" s="2159"/>
      <c r="V4" s="2159"/>
      <c r="W4" s="2159"/>
      <c r="X4" s="2159"/>
      <c r="Y4" s="2159"/>
      <c r="Z4" s="2159"/>
      <c r="AA4" s="2159"/>
      <c r="AB4" s="2159"/>
      <c r="AC4" s="2159"/>
      <c r="AD4" s="360"/>
    </row>
    <row r="5" spans="1:31" ht="35.25" customHeight="1" thickBot="1">
      <c r="A5" s="348"/>
      <c r="B5" s="362"/>
      <c r="C5" s="362"/>
      <c r="D5" s="529"/>
      <c r="E5" s="363"/>
      <c r="F5" s="529"/>
      <c r="G5" s="529"/>
      <c r="H5" s="362"/>
      <c r="I5" s="362"/>
      <c r="J5" s="364"/>
      <c r="K5" s="364"/>
      <c r="L5" s="2158"/>
      <c r="M5" s="2159"/>
      <c r="N5" s="2159"/>
      <c r="O5" s="2159"/>
      <c r="P5" s="2159"/>
      <c r="Q5" s="2159"/>
      <c r="R5" s="2159"/>
      <c r="S5" s="2159"/>
      <c r="T5" s="2159"/>
      <c r="U5" s="2159"/>
      <c r="V5" s="2159"/>
      <c r="W5" s="2159"/>
      <c r="X5" s="2159"/>
      <c r="Y5" s="2159"/>
      <c r="Z5" s="2159"/>
      <c r="AA5" s="2159"/>
      <c r="AB5" s="2159"/>
      <c r="AC5" s="2159"/>
      <c r="AD5" s="360"/>
    </row>
    <row r="6" spans="1:31" ht="18" customHeight="1" thickTop="1" thickBot="1">
      <c r="A6" s="348"/>
      <c r="B6" s="359"/>
      <c r="C6" s="356"/>
      <c r="D6" s="528"/>
      <c r="E6" s="358"/>
      <c r="F6" s="528"/>
      <c r="G6" s="528"/>
      <c r="H6" s="359"/>
      <c r="I6" s="359"/>
      <c r="J6" s="535"/>
      <c r="K6" s="353"/>
      <c r="L6" s="380"/>
      <c r="M6" s="380"/>
      <c r="N6" s="380"/>
      <c r="O6" s="380"/>
      <c r="P6" s="380"/>
      <c r="Q6" s="380"/>
      <c r="R6" s="380"/>
      <c r="S6" s="380"/>
      <c r="T6" s="380"/>
      <c r="U6" s="380"/>
      <c r="V6" s="380"/>
      <c r="W6" s="380"/>
      <c r="X6" s="380"/>
      <c r="Y6" s="380"/>
      <c r="Z6" s="365"/>
      <c r="AA6" s="365"/>
      <c r="AB6" s="365"/>
      <c r="AC6" s="365"/>
      <c r="AD6" s="366"/>
    </row>
    <row r="7" spans="1:31" ht="27.75" customHeight="1" thickTop="1">
      <c r="A7" s="348"/>
      <c r="B7" s="367"/>
      <c r="C7" s="1072" t="s">
        <v>0</v>
      </c>
      <c r="D7" s="1073"/>
      <c r="E7" s="1074"/>
      <c r="F7" s="1073"/>
      <c r="G7" s="1075"/>
      <c r="H7" s="1073"/>
      <c r="I7" s="1073"/>
      <c r="J7" s="1076"/>
      <c r="K7" s="1076"/>
      <c r="L7" s="1073"/>
      <c r="M7" s="1073"/>
      <c r="N7" s="1073"/>
      <c r="O7" s="1073"/>
      <c r="P7" s="1073"/>
      <c r="Q7" s="1073"/>
      <c r="R7" s="1073"/>
      <c r="S7" s="1073"/>
      <c r="T7" s="1073"/>
      <c r="U7" s="1073"/>
      <c r="V7" s="1073"/>
      <c r="W7" s="1073"/>
      <c r="X7" s="1073"/>
      <c r="Y7" s="1077"/>
      <c r="Z7" s="2160" t="s">
        <v>642</v>
      </c>
      <c r="AA7" s="2161"/>
      <c r="AB7" s="2161"/>
      <c r="AC7" s="2162"/>
      <c r="AD7" s="348"/>
    </row>
    <row r="8" spans="1:31" ht="27.75" customHeight="1" thickBot="1">
      <c r="A8" s="348"/>
      <c r="B8" s="368"/>
      <c r="C8" s="1078"/>
      <c r="D8" s="1079"/>
      <c r="E8" s="1080"/>
      <c r="F8" s="1079"/>
      <c r="G8" s="1081"/>
      <c r="H8" s="1079"/>
      <c r="I8" s="1079"/>
      <c r="J8" s="1082"/>
      <c r="K8" s="1082"/>
      <c r="L8" s="1079"/>
      <c r="M8" s="1079"/>
      <c r="N8" s="1079"/>
      <c r="O8" s="1079"/>
      <c r="P8" s="1079"/>
      <c r="Q8" s="1079"/>
      <c r="R8" s="1079"/>
      <c r="S8" s="1079"/>
      <c r="T8" s="1079"/>
      <c r="U8" s="1079"/>
      <c r="V8" s="1079"/>
      <c r="W8" s="1079"/>
      <c r="X8" s="1079"/>
      <c r="Y8" s="1083"/>
      <c r="Z8" s="2163" t="s">
        <v>2066</v>
      </c>
      <c r="AA8" s="2164"/>
      <c r="AB8" s="2164"/>
      <c r="AC8" s="2165"/>
      <c r="AD8" s="348"/>
    </row>
    <row r="9" spans="1:31" ht="27.75" customHeight="1">
      <c r="A9" s="348"/>
      <c r="B9" s="368"/>
      <c r="C9" s="2166" t="s">
        <v>1295</v>
      </c>
      <c r="D9" s="2167"/>
      <c r="E9" s="2167"/>
      <c r="F9" s="2167"/>
      <c r="G9" s="2167"/>
      <c r="H9" s="2167"/>
      <c r="I9" s="2167"/>
      <c r="J9" s="370"/>
      <c r="K9" s="370"/>
      <c r="L9" s="369"/>
      <c r="M9" s="369"/>
      <c r="N9" s="369"/>
      <c r="O9" s="369"/>
      <c r="P9" s="369"/>
      <c r="Q9" s="369"/>
      <c r="R9" s="369"/>
      <c r="S9" s="369"/>
      <c r="T9" s="369"/>
      <c r="U9" s="369"/>
      <c r="V9" s="369"/>
      <c r="W9" s="369"/>
      <c r="X9" s="369"/>
      <c r="Y9" s="369"/>
      <c r="Z9" s="369"/>
      <c r="AA9" s="371"/>
      <c r="AB9" s="2170" t="s">
        <v>3</v>
      </c>
      <c r="AC9" s="2171"/>
      <c r="AE9" s="268" t="str">
        <f>RIGHT(AB10,2)</f>
        <v/>
      </c>
    </row>
    <row r="10" spans="1:31" ht="27.75" customHeight="1" thickBot="1">
      <c r="A10" s="348"/>
      <c r="B10" s="372"/>
      <c r="C10" s="2168"/>
      <c r="D10" s="2169"/>
      <c r="E10" s="2169"/>
      <c r="F10" s="2169"/>
      <c r="G10" s="2169"/>
      <c r="H10" s="2169"/>
      <c r="I10" s="2169"/>
      <c r="J10" s="374"/>
      <c r="K10" s="374"/>
      <c r="L10" s="373"/>
      <c r="M10" s="373"/>
      <c r="N10" s="373"/>
      <c r="O10" s="373"/>
      <c r="P10" s="373"/>
      <c r="Q10" s="373"/>
      <c r="R10" s="373"/>
      <c r="S10" s="373"/>
      <c r="T10" s="373"/>
      <c r="U10" s="373"/>
      <c r="V10" s="373"/>
      <c r="W10" s="373"/>
      <c r="X10" s="373"/>
      <c r="Y10" s="373"/>
      <c r="Z10" s="373"/>
      <c r="AA10" s="375"/>
      <c r="AB10" s="2172"/>
      <c r="AC10" s="2173"/>
      <c r="AE10" s="348">
        <v>5</v>
      </c>
    </row>
    <row r="11" spans="1:31" ht="18" customHeight="1" thickTop="1" thickBot="1">
      <c r="A11" s="348"/>
      <c r="B11" s="359"/>
      <c r="C11" s="376"/>
      <c r="D11" s="612"/>
      <c r="E11" s="377"/>
      <c r="F11" s="378"/>
      <c r="G11" s="613"/>
      <c r="H11" s="378"/>
      <c r="I11" s="378"/>
      <c r="J11" s="378"/>
      <c r="K11" s="378"/>
      <c r="L11" s="378"/>
      <c r="M11" s="378"/>
      <c r="N11" s="378"/>
      <c r="O11" s="378"/>
      <c r="P11" s="378"/>
      <c r="Q11" s="378"/>
      <c r="R11" s="378"/>
      <c r="S11" s="378"/>
      <c r="T11" s="379"/>
      <c r="U11" s="379"/>
      <c r="V11" s="366"/>
      <c r="W11" s="366"/>
      <c r="X11" s="366"/>
      <c r="Y11" s="366"/>
      <c r="Z11" s="366"/>
      <c r="AA11" s="366"/>
      <c r="AB11" s="366"/>
      <c r="AC11" s="366"/>
      <c r="AE11" s="348">
        <v>3</v>
      </c>
    </row>
    <row r="12" spans="1:31" s="1097" customFormat="1" ht="20.25" customHeight="1" thickBot="1">
      <c r="A12" s="1090"/>
      <c r="B12" s="2154" t="s">
        <v>4</v>
      </c>
      <c r="C12" s="2155"/>
      <c r="D12" s="2156"/>
      <c r="E12" s="1103" t="str">
        <f>VLOOKUP(B12,Hoja2!Q3:S8,2,0)</f>
        <v xml:space="preserve"> Modernización de la gestión financiera, administrativa y comercial</v>
      </c>
      <c r="F12" s="1103"/>
      <c r="G12" s="1104"/>
      <c r="H12" s="1094"/>
      <c r="I12" s="1094"/>
      <c r="J12" s="1095"/>
      <c r="K12" s="1095"/>
      <c r="L12" s="1094"/>
      <c r="M12" s="1094"/>
      <c r="N12" s="1094"/>
      <c r="O12" s="1094"/>
      <c r="P12" s="1094"/>
      <c r="Q12" s="1094"/>
      <c r="R12" s="1094"/>
      <c r="S12" s="1094"/>
      <c r="T12" s="1094"/>
      <c r="U12" s="1094"/>
      <c r="V12" s="1094"/>
      <c r="W12" s="1094"/>
      <c r="X12" s="1094"/>
      <c r="Y12" s="1094"/>
      <c r="Z12" s="1094"/>
      <c r="AA12" s="1094"/>
      <c r="AB12" s="1094"/>
      <c r="AC12" s="1096"/>
      <c r="AD12" s="1090"/>
    </row>
    <row r="13" spans="1:31" s="1097" customFormat="1" ht="20.25" customHeight="1" thickBot="1">
      <c r="A13" s="1090"/>
      <c r="B13" s="1093"/>
      <c r="C13" s="1093"/>
      <c r="D13" s="1088"/>
      <c r="E13" s="1090"/>
      <c r="F13" s="1088"/>
      <c r="G13" s="1089"/>
      <c r="H13" s="1090"/>
      <c r="I13" s="1090"/>
      <c r="J13" s="1091"/>
      <c r="K13" s="1091"/>
      <c r="L13" s="1090"/>
      <c r="M13" s="1090"/>
      <c r="N13" s="1090"/>
      <c r="O13" s="1090"/>
      <c r="P13" s="1090"/>
      <c r="Q13" s="1090"/>
      <c r="R13" s="1092"/>
      <c r="S13" s="1092"/>
      <c r="T13" s="1093"/>
      <c r="U13" s="1093"/>
      <c r="V13" s="1098"/>
      <c r="W13" s="1098"/>
      <c r="X13" s="1098"/>
      <c r="Y13" s="1098"/>
      <c r="Z13" s="1098"/>
      <c r="AA13" s="1098"/>
      <c r="AB13" s="1098"/>
      <c r="AC13" s="1098"/>
      <c r="AD13" s="1090"/>
    </row>
    <row r="14" spans="1:31" s="1097" customFormat="1" ht="20.25" customHeight="1" thickBot="1">
      <c r="B14" s="2174" t="s">
        <v>5</v>
      </c>
      <c r="C14" s="2175"/>
      <c r="D14" s="2175"/>
      <c r="E14" s="1099" t="s">
        <v>2068</v>
      </c>
      <c r="F14" s="1099"/>
      <c r="G14" s="1100"/>
      <c r="H14" s="1099"/>
      <c r="I14" s="1099"/>
      <c r="J14" s="1099"/>
      <c r="K14" s="1101"/>
      <c r="L14" s="1099"/>
      <c r="M14" s="1099"/>
      <c r="N14" s="1099"/>
      <c r="O14" s="1099"/>
      <c r="P14" s="1099"/>
      <c r="Q14" s="1099"/>
      <c r="R14" s="1099"/>
      <c r="S14" s="1099"/>
      <c r="T14" s="1099"/>
      <c r="U14" s="1099"/>
      <c r="V14" s="1099"/>
      <c r="W14" s="1099"/>
      <c r="X14" s="1099"/>
      <c r="Y14" s="1099"/>
      <c r="Z14" s="1099"/>
      <c r="AA14" s="1099"/>
      <c r="AB14" s="1099"/>
      <c r="AC14" s="1102"/>
    </row>
    <row r="15" spans="1:31" ht="18" customHeight="1" thickBot="1">
      <c r="B15" s="209"/>
      <c r="C15" s="202"/>
      <c r="D15" s="611"/>
      <c r="E15" s="210"/>
      <c r="F15" s="204"/>
      <c r="G15" s="204"/>
      <c r="H15" s="203"/>
      <c r="I15" s="211"/>
      <c r="J15" s="203"/>
      <c r="K15" s="212"/>
      <c r="L15" s="212"/>
      <c r="M15" s="212"/>
      <c r="N15" s="212"/>
      <c r="O15" s="212"/>
      <c r="P15" s="212"/>
      <c r="Q15" s="212"/>
      <c r="R15" s="213"/>
      <c r="S15" s="213"/>
      <c r="T15" s="213"/>
      <c r="U15" s="213"/>
      <c r="V15" s="213"/>
      <c r="W15" s="213"/>
      <c r="X15" s="203"/>
      <c r="Y15" s="204"/>
      <c r="Z15" s="204"/>
      <c r="AA15" s="202"/>
      <c r="AB15" s="202"/>
      <c r="AC15" s="202"/>
    </row>
    <row r="16" spans="1:31" ht="18" customHeight="1">
      <c r="B16" s="2176" t="s">
        <v>1295</v>
      </c>
      <c r="C16" s="2177"/>
      <c r="D16" s="2177"/>
      <c r="E16" s="2177"/>
      <c r="F16" s="2177"/>
      <c r="G16" s="2177"/>
      <c r="H16" s="2177"/>
      <c r="I16" s="2177"/>
      <c r="J16" s="2177"/>
      <c r="K16" s="2177"/>
      <c r="L16" s="2177"/>
      <c r="M16" s="2177"/>
      <c r="N16" s="2177"/>
      <c r="O16" s="214"/>
      <c r="P16" s="214"/>
      <c r="Q16" s="214"/>
      <c r="R16" s="214"/>
      <c r="S16" s="214"/>
      <c r="T16" s="214"/>
      <c r="U16" s="214"/>
      <c r="V16" s="214"/>
      <c r="W16" s="214"/>
      <c r="X16" s="214"/>
      <c r="Y16" s="214"/>
      <c r="Z16" s="214"/>
      <c r="AA16" s="214"/>
      <c r="AB16" s="214"/>
      <c r="AC16" s="215"/>
    </row>
    <row r="17" spans="1:29" ht="18" customHeight="1" thickBot="1">
      <c r="B17" s="2178"/>
      <c r="C17" s="2179"/>
      <c r="D17" s="2179"/>
      <c r="E17" s="2179"/>
      <c r="F17" s="2179"/>
      <c r="G17" s="2179"/>
      <c r="H17" s="2179"/>
      <c r="I17" s="2179"/>
      <c r="J17" s="2179"/>
      <c r="K17" s="2179"/>
      <c r="L17" s="2179"/>
      <c r="M17" s="2179"/>
      <c r="N17" s="2179"/>
      <c r="O17" s="216"/>
      <c r="P17" s="216"/>
      <c r="Q17" s="216"/>
      <c r="R17" s="216"/>
      <c r="S17" s="216"/>
      <c r="T17" s="216"/>
      <c r="U17" s="216"/>
      <c r="V17" s="216"/>
      <c r="W17" s="216"/>
      <c r="X17" s="216"/>
      <c r="Y17" s="216"/>
      <c r="Z17" s="216"/>
      <c r="AA17" s="216"/>
      <c r="AB17" s="216"/>
      <c r="AC17" s="217"/>
    </row>
    <row r="18" spans="1:29" ht="18.75" customHeight="1">
      <c r="E18" s="1145"/>
      <c r="G18" s="1146"/>
    </row>
    <row r="19" spans="1:29" ht="19.5" customHeight="1">
      <c r="A19" s="678"/>
      <c r="B19" s="678"/>
      <c r="C19" s="678"/>
      <c r="D19" s="679"/>
      <c r="E19" s="678"/>
      <c r="F19" s="679"/>
      <c r="G19" s="386"/>
      <c r="H19" s="678"/>
      <c r="I19" s="678"/>
      <c r="J19" s="400"/>
      <c r="K19" s="678"/>
      <c r="L19" s="678"/>
      <c r="M19" s="678"/>
      <c r="N19" s="678"/>
      <c r="O19" s="678"/>
      <c r="P19" s="678"/>
      <c r="Q19" s="678"/>
      <c r="R19" s="678"/>
      <c r="S19" s="678"/>
      <c r="T19" s="678"/>
      <c r="U19" s="678"/>
      <c r="V19" s="678"/>
      <c r="W19" s="678"/>
      <c r="X19" s="678"/>
      <c r="Y19" s="678"/>
      <c r="Z19" s="678"/>
      <c r="AA19" s="678"/>
      <c r="AB19" s="678"/>
    </row>
    <row r="20" spans="1:29" ht="15" customHeight="1" thickBot="1">
      <c r="A20" s="385"/>
      <c r="B20" s="385"/>
      <c r="C20" s="385"/>
      <c r="D20" s="386"/>
      <c r="E20" s="385"/>
      <c r="F20" s="386"/>
      <c r="G20" s="386"/>
      <c r="H20" s="385"/>
      <c r="I20" s="385"/>
      <c r="J20" s="401"/>
      <c r="K20" s="385"/>
      <c r="L20" s="385"/>
      <c r="M20" s="385"/>
      <c r="N20" s="385"/>
      <c r="O20" s="385"/>
      <c r="P20" s="385"/>
      <c r="Q20" s="385"/>
      <c r="R20" s="385"/>
      <c r="S20" s="385"/>
      <c r="T20" s="385"/>
      <c r="U20" s="385"/>
      <c r="V20" s="385"/>
      <c r="W20" s="385"/>
      <c r="X20" s="385"/>
      <c r="Y20" s="385"/>
      <c r="Z20" s="385"/>
      <c r="AA20" s="385"/>
      <c r="AB20" s="385"/>
    </row>
    <row r="21" spans="1:29" ht="54" customHeight="1">
      <c r="B21" s="218" t="s">
        <v>8</v>
      </c>
      <c r="C21" s="2149" t="s">
        <v>9</v>
      </c>
      <c r="D21" s="2150"/>
      <c r="E21" s="2150"/>
      <c r="F21" s="2150"/>
      <c r="G21" s="2150"/>
      <c r="H21" s="2150"/>
      <c r="I21" s="2150"/>
      <c r="J21" s="2150"/>
      <c r="K21" s="2150"/>
      <c r="L21" s="2150"/>
      <c r="M21" s="2150"/>
      <c r="N21" s="2150"/>
      <c r="O21" s="2150"/>
      <c r="P21" s="2150"/>
      <c r="Q21" s="2150"/>
      <c r="R21" s="2150"/>
      <c r="S21" s="2150"/>
      <c r="T21" s="2150"/>
      <c r="U21" s="2150"/>
      <c r="V21" s="2150"/>
      <c r="W21" s="2151"/>
      <c r="X21" s="2149" t="s">
        <v>10</v>
      </c>
      <c r="Y21" s="2150"/>
      <c r="Z21" s="2150"/>
      <c r="AA21" s="2151"/>
      <c r="AB21" s="2152" t="s">
        <v>11</v>
      </c>
      <c r="AC21" s="2153"/>
    </row>
    <row r="22" spans="1:29" ht="64.5" customHeight="1" thickBot="1">
      <c r="B22" s="1127" t="s">
        <v>12</v>
      </c>
      <c r="C22" s="2197" t="s">
        <v>13</v>
      </c>
      <c r="D22" s="2198"/>
      <c r="E22" s="1128" t="s">
        <v>14</v>
      </c>
      <c r="F22" s="1129" t="s">
        <v>15</v>
      </c>
      <c r="G22" s="1129" t="s">
        <v>16</v>
      </c>
      <c r="H22" s="1129" t="s">
        <v>17</v>
      </c>
      <c r="I22" s="1129" t="s">
        <v>18</v>
      </c>
      <c r="J22" s="1129" t="s">
        <v>19</v>
      </c>
      <c r="K22" s="1130" t="s">
        <v>20</v>
      </c>
      <c r="L22" s="2186" t="s">
        <v>21</v>
      </c>
      <c r="M22" s="2187"/>
      <c r="N22" s="2188"/>
      <c r="O22" s="2186" t="s">
        <v>22</v>
      </c>
      <c r="P22" s="2187"/>
      <c r="Q22" s="2188"/>
      <c r="R22" s="2186" t="s">
        <v>23</v>
      </c>
      <c r="S22" s="2187"/>
      <c r="T22" s="2188"/>
      <c r="U22" s="2186" t="s">
        <v>24</v>
      </c>
      <c r="V22" s="2187"/>
      <c r="W22" s="2188"/>
      <c r="X22" s="1131" t="s">
        <v>25</v>
      </c>
      <c r="Y22" s="1131" t="s">
        <v>26</v>
      </c>
      <c r="Z22" s="1131" t="s">
        <v>27</v>
      </c>
      <c r="AA22" s="1131" t="s">
        <v>28</v>
      </c>
      <c r="AB22" s="1131" t="s">
        <v>29</v>
      </c>
      <c r="AC22" s="1132" t="s">
        <v>30</v>
      </c>
    </row>
    <row r="23" spans="1:29" ht="174" customHeight="1">
      <c r="B23" s="1133" t="s">
        <v>1680</v>
      </c>
      <c r="C23" s="2189" t="s">
        <v>2069</v>
      </c>
      <c r="D23" s="2190"/>
      <c r="E23" s="1134" t="s">
        <v>403</v>
      </c>
      <c r="F23" s="1135">
        <v>0.63970000000000005</v>
      </c>
      <c r="G23" s="1136" t="s">
        <v>290</v>
      </c>
      <c r="H23" s="1136" t="s">
        <v>285</v>
      </c>
      <c r="I23" s="1137" t="s">
        <v>1679</v>
      </c>
      <c r="J23" s="1134" t="s">
        <v>1678</v>
      </c>
      <c r="K23" s="1144">
        <v>0.6</v>
      </c>
      <c r="L23" s="2191">
        <f>SUM(L24:N24)/SUM(L24:W24)</f>
        <v>0.25</v>
      </c>
      <c r="M23" s="2192"/>
      <c r="N23" s="2193"/>
      <c r="O23" s="2180">
        <f>SUM(L24:Q24)/SUM(L24:W24)</f>
        <v>0.5</v>
      </c>
      <c r="P23" s="2181"/>
      <c r="Q23" s="2182"/>
      <c r="R23" s="2183">
        <f>SUM(L24:T24)/SUM(L24:W24)</f>
        <v>0.75</v>
      </c>
      <c r="S23" s="2184"/>
      <c r="T23" s="2185"/>
      <c r="U23" s="2183">
        <f>SUM(O24:W24)/SUM(O24:Z24)</f>
        <v>1</v>
      </c>
      <c r="V23" s="2184"/>
      <c r="W23" s="2185"/>
      <c r="X23" s="1138" t="s">
        <v>1672</v>
      </c>
      <c r="Y23" s="1139" t="s">
        <v>122</v>
      </c>
      <c r="Z23" s="1139" t="s">
        <v>93</v>
      </c>
      <c r="AA23" s="1138" t="s">
        <v>1677</v>
      </c>
      <c r="AB23" s="2231" t="s">
        <v>2070</v>
      </c>
      <c r="AC23" s="1140"/>
    </row>
    <row r="24" spans="1:29" ht="63.75" hidden="1" customHeight="1" outlineLevel="1">
      <c r="B24" s="621"/>
      <c r="C24" s="609" t="s">
        <v>1676</v>
      </c>
      <c r="D24" s="576" t="s">
        <v>1675</v>
      </c>
      <c r="E24" s="579" t="s">
        <v>403</v>
      </c>
      <c r="F24" s="608">
        <v>0.1</v>
      </c>
      <c r="G24" s="577" t="s">
        <v>290</v>
      </c>
      <c r="H24" s="607" t="s">
        <v>302</v>
      </c>
      <c r="I24" s="606" t="s">
        <v>1674</v>
      </c>
      <c r="J24" s="1147" t="s">
        <v>1673</v>
      </c>
      <c r="K24" s="605">
        <v>0.1</v>
      </c>
      <c r="L24" s="573">
        <v>250</v>
      </c>
      <c r="M24" s="573">
        <v>250</v>
      </c>
      <c r="N24" s="573">
        <v>250</v>
      </c>
      <c r="O24" s="573">
        <v>250</v>
      </c>
      <c r="P24" s="573">
        <v>250</v>
      </c>
      <c r="Q24" s="573">
        <v>250</v>
      </c>
      <c r="R24" s="573">
        <v>250</v>
      </c>
      <c r="S24" s="573">
        <v>250</v>
      </c>
      <c r="T24" s="573">
        <v>250</v>
      </c>
      <c r="U24" s="573">
        <v>250</v>
      </c>
      <c r="V24" s="573">
        <v>250</v>
      </c>
      <c r="W24" s="573">
        <v>250</v>
      </c>
      <c r="X24" s="572" t="s">
        <v>1672</v>
      </c>
      <c r="Y24" s="694" t="s">
        <v>122</v>
      </c>
      <c r="Z24" s="694" t="s">
        <v>93</v>
      </c>
      <c r="AA24" s="1141" t="s">
        <v>1671</v>
      </c>
      <c r="AB24" s="2232"/>
      <c r="AC24" s="622"/>
    </row>
    <row r="25" spans="1:29" ht="98" collapsed="1">
      <c r="B25" s="619" t="s">
        <v>1670</v>
      </c>
      <c r="C25" s="2201" t="s">
        <v>1669</v>
      </c>
      <c r="D25" s="2202"/>
      <c r="E25" s="604" t="s">
        <v>403</v>
      </c>
      <c r="F25" s="593">
        <v>0.1</v>
      </c>
      <c r="G25" s="584" t="s">
        <v>290</v>
      </c>
      <c r="H25" s="584" t="s">
        <v>295</v>
      </c>
      <c r="I25" s="583" t="s">
        <v>1657</v>
      </c>
      <c r="J25" s="586" t="s">
        <v>1662</v>
      </c>
      <c r="K25" s="697">
        <v>2500</v>
      </c>
      <c r="L25" s="2210">
        <v>625</v>
      </c>
      <c r="M25" s="2211"/>
      <c r="N25" s="2212"/>
      <c r="O25" s="2213">
        <v>625</v>
      </c>
      <c r="P25" s="2214"/>
      <c r="Q25" s="2215"/>
      <c r="R25" s="2244">
        <v>625</v>
      </c>
      <c r="S25" s="2245"/>
      <c r="T25" s="2246"/>
      <c r="U25" s="2216">
        <v>625</v>
      </c>
      <c r="V25" s="2217"/>
      <c r="W25" s="2218"/>
      <c r="X25" s="581" t="str">
        <f>+X26</f>
        <v>Inconsistencias en la información recolectada en campo o resistencia de usuarios a suministrar datos reales, lo que puede afectar la calidad del catastro actualizado.</v>
      </c>
      <c r="Y25" s="1084" t="s">
        <v>122</v>
      </c>
      <c r="Z25" s="1084" t="s">
        <v>93</v>
      </c>
      <c r="AA25" s="581" t="str">
        <f>+AA26</f>
        <v>Implementar controles de validación cruzada entre bases de datos, reforzar la capacitación del personal de campo y realizar verificaciones aleatorias para garantizar la exactitud de la información capturada.</v>
      </c>
      <c r="AB25" s="2233" t="s">
        <v>2070</v>
      </c>
      <c r="AC25" s="620"/>
    </row>
    <row r="26" spans="1:29" ht="84.5" hidden="1" outlineLevel="1">
      <c r="B26" s="623"/>
      <c r="C26" s="2199" t="s">
        <v>474</v>
      </c>
      <c r="D26" s="638" t="s">
        <v>1668</v>
      </c>
      <c r="E26" s="600" t="s">
        <v>1627</v>
      </c>
      <c r="F26" s="599"/>
      <c r="G26" s="598" t="s">
        <v>290</v>
      </c>
      <c r="H26" s="598" t="s">
        <v>291</v>
      </c>
      <c r="I26" s="603" t="s">
        <v>1667</v>
      </c>
      <c r="J26" s="596" t="s">
        <v>1662</v>
      </c>
      <c r="K26" s="595">
        <v>2500</v>
      </c>
      <c r="L26" s="594">
        <v>210</v>
      </c>
      <c r="M26" s="594">
        <v>210</v>
      </c>
      <c r="N26" s="594">
        <v>210</v>
      </c>
      <c r="O26" s="594">
        <v>210</v>
      </c>
      <c r="P26" s="594">
        <v>210</v>
      </c>
      <c r="Q26" s="594">
        <v>210</v>
      </c>
      <c r="R26" s="594">
        <v>210</v>
      </c>
      <c r="S26" s="594">
        <v>210</v>
      </c>
      <c r="T26" s="594">
        <v>210</v>
      </c>
      <c r="U26" s="594">
        <v>210</v>
      </c>
      <c r="V26" s="594">
        <v>210</v>
      </c>
      <c r="W26" s="594">
        <v>210</v>
      </c>
      <c r="X26" s="602" t="s">
        <v>1666</v>
      </c>
      <c r="Y26" s="1085" t="s">
        <v>77</v>
      </c>
      <c r="Z26" s="1085" t="s">
        <v>78</v>
      </c>
      <c r="AA26" s="601" t="s">
        <v>1665</v>
      </c>
      <c r="AB26" s="2234"/>
      <c r="AC26" s="624"/>
    </row>
    <row r="27" spans="1:29" ht="98.5" hidden="1" outlineLevel="1">
      <c r="B27" s="625"/>
      <c r="C27" s="2200"/>
      <c r="D27" s="638" t="s">
        <v>1664</v>
      </c>
      <c r="E27" s="600" t="s">
        <v>1627</v>
      </c>
      <c r="F27" s="599"/>
      <c r="G27" s="598" t="s">
        <v>290</v>
      </c>
      <c r="H27" s="598" t="s">
        <v>291</v>
      </c>
      <c r="I27" s="597" t="s">
        <v>1663</v>
      </c>
      <c r="J27" s="596" t="s">
        <v>1662</v>
      </c>
      <c r="K27" s="595">
        <v>2500</v>
      </c>
      <c r="L27" s="594">
        <v>210</v>
      </c>
      <c r="M27" s="594">
        <v>210</v>
      </c>
      <c r="N27" s="594">
        <v>210</v>
      </c>
      <c r="O27" s="594">
        <v>210</v>
      </c>
      <c r="P27" s="594">
        <v>210</v>
      </c>
      <c r="Q27" s="594">
        <v>210</v>
      </c>
      <c r="R27" s="594">
        <v>210</v>
      </c>
      <c r="S27" s="594">
        <v>210</v>
      </c>
      <c r="T27" s="594">
        <v>210</v>
      </c>
      <c r="U27" s="594">
        <v>210</v>
      </c>
      <c r="V27" s="594">
        <v>210</v>
      </c>
      <c r="W27" s="594">
        <v>210</v>
      </c>
      <c r="X27" s="1142" t="s">
        <v>1661</v>
      </c>
      <c r="Y27" s="1085" t="s">
        <v>77</v>
      </c>
      <c r="Z27" s="1085" t="s">
        <v>78</v>
      </c>
      <c r="AA27" s="1142" t="s">
        <v>1660</v>
      </c>
      <c r="AB27" s="2235"/>
      <c r="AC27" s="624"/>
    </row>
    <row r="28" spans="1:29" ht="119.25" customHeight="1" collapsed="1">
      <c r="B28" s="619" t="s">
        <v>1659</v>
      </c>
      <c r="C28" s="2201" t="s">
        <v>1658</v>
      </c>
      <c r="D28" s="2202"/>
      <c r="E28" s="582" t="s">
        <v>403</v>
      </c>
      <c r="F28" s="593">
        <v>0.8</v>
      </c>
      <c r="G28" s="584" t="s">
        <v>290</v>
      </c>
      <c r="H28" s="584" t="s">
        <v>295</v>
      </c>
      <c r="I28" s="583" t="s">
        <v>1657</v>
      </c>
      <c r="J28" s="592" t="s">
        <v>1649</v>
      </c>
      <c r="K28" s="698">
        <v>12</v>
      </c>
      <c r="L28" s="2203">
        <f>SUM(L29:N31)/SUM(L29:W31)</f>
        <v>0.23076923076923078</v>
      </c>
      <c r="M28" s="2204"/>
      <c r="N28" s="2205"/>
      <c r="O28" s="2247">
        <f>SUM(L29:Q31)/SUM(L29:W31)</f>
        <v>0.5</v>
      </c>
      <c r="P28" s="2248"/>
      <c r="Q28" s="2249"/>
      <c r="R28" s="2219">
        <f>SUM(L29:T31)/SUM(L29:W31)</f>
        <v>0.73076923076923073</v>
      </c>
      <c r="S28" s="2220"/>
      <c r="T28" s="2221"/>
      <c r="U28" s="2222">
        <f>SUM(L29:W31)/SUM(L29:W31)</f>
        <v>1</v>
      </c>
      <c r="V28" s="2223"/>
      <c r="W28" s="2224"/>
      <c r="X28" s="581" t="str">
        <f>+X29</f>
        <v>Resistencia del personal o falta de adaptación al nuevo sistema de gestión de reclamos</v>
      </c>
      <c r="Y28" s="1084" t="str">
        <f>+Y29</f>
        <v>Media</v>
      </c>
      <c r="Z28" s="1084" t="str">
        <f>+Z29</f>
        <v>Moderado</v>
      </c>
      <c r="AA28" s="581" t="str">
        <f>+AA29</f>
        <v>Realizar capacitaciones y acompañamiento al personal para asegurar el uso adecuado del sistema y su adopción progresiva</v>
      </c>
      <c r="AB28" s="2236" t="s">
        <v>2070</v>
      </c>
      <c r="AC28" s="620"/>
    </row>
    <row r="29" spans="1:29" ht="56" hidden="1" outlineLevel="1">
      <c r="B29" s="621"/>
      <c r="C29" s="2199" t="s">
        <v>474</v>
      </c>
      <c r="D29" s="576" t="s">
        <v>1656</v>
      </c>
      <c r="E29" s="579" t="s">
        <v>1655</v>
      </c>
      <c r="F29" s="578">
        <v>0</v>
      </c>
      <c r="G29" s="577" t="s">
        <v>290</v>
      </c>
      <c r="H29" s="591" t="s">
        <v>302</v>
      </c>
      <c r="I29" s="590" t="s">
        <v>1654</v>
      </c>
      <c r="J29" s="589" t="s">
        <v>1649</v>
      </c>
      <c r="K29" s="588">
        <v>12</v>
      </c>
      <c r="L29" s="573">
        <v>1</v>
      </c>
      <c r="M29" s="573">
        <v>1</v>
      </c>
      <c r="N29" s="573">
        <v>1</v>
      </c>
      <c r="O29" s="573">
        <v>1</v>
      </c>
      <c r="P29" s="573">
        <v>1</v>
      </c>
      <c r="Q29" s="573">
        <v>1</v>
      </c>
      <c r="R29" s="573">
        <v>1</v>
      </c>
      <c r="S29" s="573">
        <v>1</v>
      </c>
      <c r="T29" s="573">
        <v>1</v>
      </c>
      <c r="U29" s="573">
        <v>1</v>
      </c>
      <c r="V29" s="573">
        <v>1</v>
      </c>
      <c r="W29" s="573">
        <v>1</v>
      </c>
      <c r="X29" s="572" t="s">
        <v>1653</v>
      </c>
      <c r="Y29" s="694" t="s">
        <v>77</v>
      </c>
      <c r="Z29" s="694" t="s">
        <v>78</v>
      </c>
      <c r="AA29" s="572" t="s">
        <v>1652</v>
      </c>
      <c r="AB29" s="2237"/>
      <c r="AC29" s="622"/>
    </row>
    <row r="30" spans="1:29" ht="56" hidden="1" outlineLevel="1">
      <c r="B30" s="621"/>
      <c r="C30" s="2209"/>
      <c r="D30" s="576" t="s">
        <v>1651</v>
      </c>
      <c r="E30" s="579" t="s">
        <v>1627</v>
      </c>
      <c r="F30" s="578">
        <v>0</v>
      </c>
      <c r="G30" s="577" t="s">
        <v>290</v>
      </c>
      <c r="H30" s="591" t="s">
        <v>302</v>
      </c>
      <c r="I30" s="590" t="s">
        <v>1650</v>
      </c>
      <c r="J30" s="589" t="s">
        <v>1649</v>
      </c>
      <c r="K30" s="588">
        <v>12</v>
      </c>
      <c r="L30" s="573">
        <v>1</v>
      </c>
      <c r="M30" s="573">
        <v>1</v>
      </c>
      <c r="N30" s="573">
        <v>1</v>
      </c>
      <c r="O30" s="573">
        <v>1</v>
      </c>
      <c r="P30" s="573">
        <v>1</v>
      </c>
      <c r="Q30" s="573">
        <v>1</v>
      </c>
      <c r="R30" s="573">
        <v>1</v>
      </c>
      <c r="S30" s="573">
        <v>1</v>
      </c>
      <c r="T30" s="573">
        <v>1</v>
      </c>
      <c r="U30" s="573">
        <v>1</v>
      </c>
      <c r="V30" s="573">
        <v>1</v>
      </c>
      <c r="W30" s="573">
        <v>1</v>
      </c>
      <c r="X30" s="1141" t="s">
        <v>1648</v>
      </c>
      <c r="Y30" s="694" t="s">
        <v>77</v>
      </c>
      <c r="Z30" s="694" t="s">
        <v>78</v>
      </c>
      <c r="AA30" s="1141" t="s">
        <v>1647</v>
      </c>
      <c r="AB30" s="2237"/>
      <c r="AC30" s="622"/>
    </row>
    <row r="31" spans="1:29" ht="56" hidden="1" outlineLevel="1">
      <c r="B31" s="626"/>
      <c r="C31" s="2200"/>
      <c r="D31" s="576" t="s">
        <v>1681</v>
      </c>
      <c r="E31" s="579" t="s">
        <v>1627</v>
      </c>
      <c r="F31" s="578">
        <v>0</v>
      </c>
      <c r="G31" s="577" t="s">
        <v>290</v>
      </c>
      <c r="H31" s="591" t="s">
        <v>285</v>
      </c>
      <c r="I31" s="590" t="s">
        <v>1650</v>
      </c>
      <c r="J31" s="589" t="s">
        <v>1649</v>
      </c>
      <c r="K31" s="588">
        <v>2</v>
      </c>
      <c r="L31" s="573">
        <v>0</v>
      </c>
      <c r="M31" s="573">
        <v>0</v>
      </c>
      <c r="N31" s="573">
        <v>0</v>
      </c>
      <c r="O31" s="573">
        <v>1</v>
      </c>
      <c r="P31" s="573">
        <v>0</v>
      </c>
      <c r="Q31" s="573">
        <v>0</v>
      </c>
      <c r="R31" s="573">
        <v>0</v>
      </c>
      <c r="S31" s="573">
        <v>0</v>
      </c>
      <c r="T31" s="573">
        <v>0</v>
      </c>
      <c r="U31" s="573">
        <v>0</v>
      </c>
      <c r="V31" s="573">
        <v>1</v>
      </c>
      <c r="W31" s="573">
        <v>0</v>
      </c>
      <c r="X31" s="572" t="s">
        <v>1648</v>
      </c>
      <c r="Y31" s="694" t="s">
        <v>77</v>
      </c>
      <c r="Z31" s="694" t="s">
        <v>78</v>
      </c>
      <c r="AA31" s="572" t="s">
        <v>1647</v>
      </c>
      <c r="AB31" s="2238"/>
      <c r="AC31" s="622"/>
    </row>
    <row r="32" spans="1:29" ht="105.75" customHeight="1" collapsed="1">
      <c r="B32" s="619" t="s">
        <v>1646</v>
      </c>
      <c r="C32" s="2201" t="s">
        <v>1645</v>
      </c>
      <c r="D32" s="2202"/>
      <c r="E32" s="586" t="s">
        <v>403</v>
      </c>
      <c r="F32" s="585">
        <v>0.79969999999999997</v>
      </c>
      <c r="G32" s="584" t="s">
        <v>290</v>
      </c>
      <c r="H32" s="584" t="s">
        <v>295</v>
      </c>
      <c r="I32" s="583" t="s">
        <v>1638</v>
      </c>
      <c r="J32" s="582" t="s">
        <v>1637</v>
      </c>
      <c r="K32" s="699">
        <v>0.86040000000000005</v>
      </c>
      <c r="L32" s="2194">
        <f>SUM(L33:N34)/SUM(L33:W34)</f>
        <v>0.25</v>
      </c>
      <c r="M32" s="2195"/>
      <c r="N32" s="2196"/>
      <c r="O32" s="2228">
        <f>SUM(O33:Q34)/SUM(L33:W34)</f>
        <v>0.25</v>
      </c>
      <c r="P32" s="2229"/>
      <c r="Q32" s="2230"/>
      <c r="R32" s="2225">
        <f>SUM(L33:T34)/SUM(L33:W34)</f>
        <v>0.75</v>
      </c>
      <c r="S32" s="2226"/>
      <c r="T32" s="2227"/>
      <c r="U32" s="2206">
        <f>SUM(L33:W34)/SUM(L33:W34)</f>
        <v>1</v>
      </c>
      <c r="V32" s="2207"/>
      <c r="W32" s="2208"/>
      <c r="X32" s="581" t="str">
        <f t="shared" ref="X32:Z32" si="0">+X33</f>
        <v>Fallas en la captura de datos o inconsistencias en el sistema que limiten la precisión de la facturación</v>
      </c>
      <c r="Y32" s="1084" t="str">
        <f t="shared" si="0"/>
        <v>Media</v>
      </c>
      <c r="Z32" s="1084" t="str">
        <f t="shared" si="0"/>
        <v>Moderado</v>
      </c>
      <c r="AA32" s="581" t="str">
        <f>+AA33</f>
        <v>Realizar auditorías periódicas de datos, fortalecer controles internos y capacitar al personal en el uso adecuado del sistema de facturación</v>
      </c>
      <c r="AB32" s="2239" t="s">
        <v>2070</v>
      </c>
      <c r="AC32" s="620"/>
    </row>
    <row r="33" spans="1:29" ht="84" hidden="1" outlineLevel="1">
      <c r="B33" s="623"/>
      <c r="C33" s="2199" t="s">
        <v>1204</v>
      </c>
      <c r="D33" s="576" t="s">
        <v>1644</v>
      </c>
      <c r="E33" s="579" t="s">
        <v>403</v>
      </c>
      <c r="F33" s="578">
        <v>0</v>
      </c>
      <c r="G33" s="577" t="s">
        <v>290</v>
      </c>
      <c r="H33" s="577" t="s">
        <v>302</v>
      </c>
      <c r="I33" s="587" t="s">
        <v>1643</v>
      </c>
      <c r="J33" s="580" t="s">
        <v>1641</v>
      </c>
      <c r="K33" s="574">
        <v>12</v>
      </c>
      <c r="L33" s="573">
        <v>1</v>
      </c>
      <c r="M33" s="573">
        <v>1</v>
      </c>
      <c r="N33" s="573">
        <v>1</v>
      </c>
      <c r="O33" s="573">
        <v>1</v>
      </c>
      <c r="P33" s="573">
        <v>1</v>
      </c>
      <c r="Q33" s="573">
        <v>1</v>
      </c>
      <c r="R33" s="573">
        <v>1</v>
      </c>
      <c r="S33" s="573">
        <v>1</v>
      </c>
      <c r="T33" s="573">
        <v>1</v>
      </c>
      <c r="U33" s="573">
        <v>1</v>
      </c>
      <c r="V33" s="573">
        <v>1</v>
      </c>
      <c r="W33" s="573">
        <v>1</v>
      </c>
      <c r="X33" s="572" t="s">
        <v>1634</v>
      </c>
      <c r="Y33" s="694" t="s">
        <v>77</v>
      </c>
      <c r="Z33" s="694" t="s">
        <v>78</v>
      </c>
      <c r="AA33" s="1141" t="s">
        <v>1633</v>
      </c>
      <c r="AB33" s="2240"/>
      <c r="AC33" s="627"/>
    </row>
    <row r="34" spans="1:29" ht="154" hidden="1" outlineLevel="1">
      <c r="B34" s="625"/>
      <c r="C34" s="2200"/>
      <c r="D34" s="576" t="s">
        <v>1642</v>
      </c>
      <c r="E34" s="579" t="s">
        <v>1627</v>
      </c>
      <c r="F34" s="578">
        <v>0</v>
      </c>
      <c r="G34" s="577" t="s">
        <v>290</v>
      </c>
      <c r="H34" s="577" t="s">
        <v>298</v>
      </c>
      <c r="I34" s="542" t="s">
        <v>1626</v>
      </c>
      <c r="J34" s="580" t="s">
        <v>1641</v>
      </c>
      <c r="K34" s="574">
        <v>12</v>
      </c>
      <c r="L34" s="573">
        <v>1</v>
      </c>
      <c r="M34" s="573">
        <v>1</v>
      </c>
      <c r="N34" s="573">
        <v>1</v>
      </c>
      <c r="O34" s="573">
        <v>1</v>
      </c>
      <c r="P34" s="573">
        <v>1</v>
      </c>
      <c r="Q34" s="573">
        <v>1</v>
      </c>
      <c r="R34" s="573">
        <v>1</v>
      </c>
      <c r="S34" s="573">
        <v>1</v>
      </c>
      <c r="T34" s="573">
        <v>1</v>
      </c>
      <c r="U34" s="573">
        <v>1</v>
      </c>
      <c r="V34" s="573">
        <v>1</v>
      </c>
      <c r="W34" s="573">
        <v>1</v>
      </c>
      <c r="X34" s="572" t="s">
        <v>1624</v>
      </c>
      <c r="Y34" s="694" t="s">
        <v>77</v>
      </c>
      <c r="Z34" s="694" t="s">
        <v>78</v>
      </c>
      <c r="AA34" s="572" t="s">
        <v>1623</v>
      </c>
      <c r="AB34" s="2240"/>
      <c r="AC34" s="627"/>
    </row>
    <row r="35" spans="1:29" ht="103.5" customHeight="1" collapsed="1">
      <c r="B35" s="628" t="s">
        <v>1640</v>
      </c>
      <c r="C35" s="2201" t="s">
        <v>1639</v>
      </c>
      <c r="D35" s="2202"/>
      <c r="E35" s="586" t="s">
        <v>403</v>
      </c>
      <c r="F35" s="585">
        <v>0.79969999999999997</v>
      </c>
      <c r="G35" s="584" t="s">
        <v>290</v>
      </c>
      <c r="H35" s="584" t="s">
        <v>295</v>
      </c>
      <c r="I35" s="583" t="s">
        <v>1638</v>
      </c>
      <c r="J35" s="582" t="s">
        <v>1637</v>
      </c>
      <c r="K35" s="699">
        <v>0.1</v>
      </c>
      <c r="L35" s="2194">
        <f>SUM(L36:N38)/SUM(L36:W38)</f>
        <v>0.25002085360767412</v>
      </c>
      <c r="M35" s="2195"/>
      <c r="N35" s="2196"/>
      <c r="O35" s="2228">
        <f>SUM(O36:Q38)/SUM(L36:W38)</f>
        <v>0.24999304879744197</v>
      </c>
      <c r="P35" s="2229"/>
      <c r="Q35" s="2230"/>
      <c r="R35" s="2225">
        <f>SUM(L36:T38)/SUM(L36:W38)</f>
        <v>0.750006951202558</v>
      </c>
      <c r="S35" s="2226"/>
      <c r="T35" s="2227"/>
      <c r="U35" s="2206">
        <f>SUM(L36:W38)/SUM(L36:W38)</f>
        <v>1</v>
      </c>
      <c r="V35" s="2207"/>
      <c r="W35" s="2208"/>
      <c r="X35" s="581" t="str">
        <f>+X36</f>
        <v>Fallas en la captura de datos o inconsistencias en el sistema que limiten la precisión de la facturación</v>
      </c>
      <c r="Y35" s="1084" t="str">
        <f t="shared" ref="Y35:AA35" si="1">+Y36</f>
        <v>Media</v>
      </c>
      <c r="Z35" s="1084" t="str">
        <f t="shared" si="1"/>
        <v>Moderado</v>
      </c>
      <c r="AA35" s="1066" t="str">
        <f t="shared" si="1"/>
        <v>Realizar auditorías periódicas de datos, fortalecer controles internos y capacitar al personal en el uso adecuado del sistema de facturación</v>
      </c>
      <c r="AB35" s="2241" t="s">
        <v>2070</v>
      </c>
      <c r="AC35" s="1069"/>
    </row>
    <row r="36" spans="1:29" s="539" customFormat="1" ht="56" hidden="1" outlineLevel="1">
      <c r="B36" s="629"/>
      <c r="C36" s="2199" t="s">
        <v>474</v>
      </c>
      <c r="D36" s="576" t="s">
        <v>1636</v>
      </c>
      <c r="E36" s="579" t="s">
        <v>1627</v>
      </c>
      <c r="F36" s="578">
        <v>0</v>
      </c>
      <c r="G36" s="618" t="s">
        <v>290</v>
      </c>
      <c r="H36" s="618" t="s">
        <v>302</v>
      </c>
      <c r="I36" s="576" t="s">
        <v>1635</v>
      </c>
      <c r="J36" s="575" t="s">
        <v>1625</v>
      </c>
      <c r="K36" s="616">
        <v>4000</v>
      </c>
      <c r="L36" s="617">
        <f>K36/12</f>
        <v>333.33333333333331</v>
      </c>
      <c r="M36" s="617">
        <v>333</v>
      </c>
      <c r="N36" s="617">
        <v>333</v>
      </c>
      <c r="O36" s="617">
        <v>333</v>
      </c>
      <c r="P36" s="617">
        <v>333</v>
      </c>
      <c r="Q36" s="617">
        <v>333</v>
      </c>
      <c r="R36" s="617">
        <v>333</v>
      </c>
      <c r="S36" s="617">
        <v>333</v>
      </c>
      <c r="T36" s="617">
        <v>333</v>
      </c>
      <c r="U36" s="617">
        <v>333</v>
      </c>
      <c r="V36" s="617">
        <v>333</v>
      </c>
      <c r="W36" s="617">
        <v>333</v>
      </c>
      <c r="X36" s="572" t="s">
        <v>1634</v>
      </c>
      <c r="Y36" s="694" t="s">
        <v>77</v>
      </c>
      <c r="Z36" s="1086" t="s">
        <v>78</v>
      </c>
      <c r="AA36" s="1067" t="s">
        <v>1633</v>
      </c>
      <c r="AB36" s="2242"/>
      <c r="AC36" s="1070"/>
    </row>
    <row r="37" spans="1:29" s="539" customFormat="1" ht="112" hidden="1" outlineLevel="1">
      <c r="B37" s="629"/>
      <c r="C37" s="2209"/>
      <c r="D37" s="576" t="s">
        <v>1632</v>
      </c>
      <c r="E37" s="579" t="s">
        <v>1627</v>
      </c>
      <c r="F37" s="578">
        <v>0</v>
      </c>
      <c r="G37" s="618" t="s">
        <v>290</v>
      </c>
      <c r="H37" s="618" t="s">
        <v>295</v>
      </c>
      <c r="I37" s="576" t="s">
        <v>1631</v>
      </c>
      <c r="J37" s="575" t="s">
        <v>1625</v>
      </c>
      <c r="K37" s="616">
        <v>4000</v>
      </c>
      <c r="L37" s="617">
        <v>333</v>
      </c>
      <c r="M37" s="617">
        <v>333</v>
      </c>
      <c r="N37" s="617">
        <v>333</v>
      </c>
      <c r="O37" s="617">
        <v>333</v>
      </c>
      <c r="P37" s="617">
        <v>333</v>
      </c>
      <c r="Q37" s="617">
        <v>333</v>
      </c>
      <c r="R37" s="617">
        <v>333</v>
      </c>
      <c r="S37" s="617">
        <v>333</v>
      </c>
      <c r="T37" s="617">
        <v>333</v>
      </c>
      <c r="U37" s="617">
        <v>333</v>
      </c>
      <c r="V37" s="617">
        <v>333</v>
      </c>
      <c r="W37" s="617">
        <v>333</v>
      </c>
      <c r="X37" s="572" t="s">
        <v>1630</v>
      </c>
      <c r="Y37" s="694" t="s">
        <v>122</v>
      </c>
      <c r="Z37" s="694" t="s">
        <v>78</v>
      </c>
      <c r="AA37" s="1141" t="s">
        <v>1629</v>
      </c>
      <c r="AB37" s="2242"/>
      <c r="AC37" s="1070"/>
    </row>
    <row r="38" spans="1:29" s="539" customFormat="1" ht="154.5" hidden="1" outlineLevel="1" thickBot="1">
      <c r="B38" s="630"/>
      <c r="C38" s="2252"/>
      <c r="D38" s="633" t="s">
        <v>1628</v>
      </c>
      <c r="E38" s="179" t="s">
        <v>1627</v>
      </c>
      <c r="F38" s="631">
        <v>0</v>
      </c>
      <c r="G38" s="632" t="s">
        <v>290</v>
      </c>
      <c r="H38" s="632" t="s">
        <v>298</v>
      </c>
      <c r="I38" s="633" t="s">
        <v>1626</v>
      </c>
      <c r="J38" s="634" t="s">
        <v>1625</v>
      </c>
      <c r="K38" s="635">
        <v>4000</v>
      </c>
      <c r="L38" s="636">
        <v>333</v>
      </c>
      <c r="M38" s="636">
        <v>333</v>
      </c>
      <c r="N38" s="636">
        <v>333</v>
      </c>
      <c r="O38" s="636">
        <v>333</v>
      </c>
      <c r="P38" s="636">
        <v>333</v>
      </c>
      <c r="Q38" s="636">
        <v>333</v>
      </c>
      <c r="R38" s="636">
        <v>333</v>
      </c>
      <c r="S38" s="636">
        <v>333</v>
      </c>
      <c r="T38" s="636">
        <v>333</v>
      </c>
      <c r="U38" s="636">
        <v>333</v>
      </c>
      <c r="V38" s="636">
        <v>333</v>
      </c>
      <c r="W38" s="636">
        <v>333</v>
      </c>
      <c r="X38" s="637" t="s">
        <v>1624</v>
      </c>
      <c r="Y38" s="1087" t="s">
        <v>77</v>
      </c>
      <c r="Z38" s="1087" t="s">
        <v>78</v>
      </c>
      <c r="AA38" s="1068" t="s">
        <v>1623</v>
      </c>
      <c r="AB38" s="2243"/>
      <c r="AC38" s="1071"/>
    </row>
    <row r="39" spans="1:29" ht="15" customHeight="1" collapsed="1" thickBot="1">
      <c r="A39" s="181"/>
      <c r="B39" s="181"/>
      <c r="C39" s="181"/>
      <c r="D39" s="527"/>
      <c r="E39" s="181"/>
      <c r="F39" s="527"/>
      <c r="G39" s="614"/>
      <c r="H39" s="181"/>
      <c r="I39" s="181"/>
      <c r="J39" s="181"/>
      <c r="K39" s="181"/>
      <c r="L39" s="181"/>
      <c r="M39" s="181"/>
      <c r="N39" s="181"/>
      <c r="O39" s="181"/>
      <c r="P39" s="181"/>
      <c r="Q39" s="181"/>
      <c r="R39" s="181"/>
      <c r="S39" s="181"/>
      <c r="T39" s="181"/>
      <c r="U39" s="181"/>
      <c r="V39" s="181"/>
      <c r="W39" s="181"/>
      <c r="X39" s="181"/>
      <c r="Y39" s="183"/>
      <c r="Z39" s="183"/>
      <c r="AA39" s="181"/>
      <c r="AB39" s="181"/>
      <c r="AC39" s="181"/>
    </row>
    <row r="40" spans="1:29" ht="24" customHeight="1">
      <c r="A40" s="1143"/>
      <c r="B40" s="2250" t="s">
        <v>1682</v>
      </c>
      <c r="C40" s="2251"/>
      <c r="D40" s="1106"/>
      <c r="E40" s="1105"/>
      <c r="F40" s="1105"/>
      <c r="G40" s="1105"/>
      <c r="H40" s="1105"/>
      <c r="I40" s="1105"/>
      <c r="J40" s="1105"/>
      <c r="K40" s="1105"/>
      <c r="L40" s="1105"/>
      <c r="M40" s="1105"/>
      <c r="N40" s="1105"/>
      <c r="O40" s="1105"/>
      <c r="P40" s="1105"/>
      <c r="Q40" s="1105"/>
      <c r="R40" s="1105"/>
      <c r="S40" s="1105"/>
      <c r="T40" s="1105"/>
      <c r="U40" s="1105"/>
      <c r="V40" s="1105"/>
      <c r="W40" s="1105"/>
      <c r="X40" s="1105"/>
      <c r="Y40" s="1107"/>
      <c r="Z40" s="1107"/>
      <c r="AA40" s="1105"/>
      <c r="AB40" s="1105"/>
      <c r="AC40" s="1108"/>
    </row>
    <row r="41" spans="1:29" ht="15" customHeight="1">
      <c r="A41" s="1143"/>
      <c r="B41" s="1109"/>
      <c r="C41" s="1110"/>
      <c r="D41" s="1111" t="s">
        <v>458</v>
      </c>
      <c r="E41" s="1110"/>
      <c r="F41" s="1112"/>
      <c r="G41" s="1113"/>
      <c r="H41" s="1110"/>
      <c r="I41" s="1110"/>
      <c r="J41" s="1110"/>
      <c r="K41" s="1110"/>
      <c r="L41" s="1110"/>
      <c r="M41" s="1110"/>
      <c r="N41" s="1110"/>
      <c r="O41" s="1110"/>
      <c r="P41" s="1110"/>
      <c r="Q41" s="1110"/>
      <c r="R41" s="1110"/>
      <c r="S41" s="1110"/>
      <c r="T41" s="1110"/>
      <c r="U41" s="1110"/>
      <c r="V41" s="1110"/>
      <c r="W41" s="1110"/>
      <c r="X41" s="1114"/>
      <c r="Y41" s="1114"/>
      <c r="Z41" s="1114"/>
      <c r="AA41" s="1110"/>
      <c r="AB41" s="1110"/>
      <c r="AC41" s="1115"/>
    </row>
    <row r="42" spans="1:29" ht="15" customHeight="1">
      <c r="A42" s="1143"/>
      <c r="B42" s="1109"/>
      <c r="C42" s="1110"/>
      <c r="D42" s="1112"/>
      <c r="E42" s="1110" t="s">
        <v>460</v>
      </c>
      <c r="F42" s="1112"/>
      <c r="G42" s="1113"/>
      <c r="H42" s="1110"/>
      <c r="I42" s="1110"/>
      <c r="J42" s="1116"/>
      <c r="K42" s="1116"/>
      <c r="L42" s="1110"/>
      <c r="M42" s="1110"/>
      <c r="N42" s="1110"/>
      <c r="O42" s="1110"/>
      <c r="P42" s="1110"/>
      <c r="Q42" s="1110"/>
      <c r="R42" s="1110"/>
      <c r="S42" s="1110"/>
      <c r="T42" s="1110"/>
      <c r="U42" s="1110"/>
      <c r="V42" s="1110"/>
      <c r="W42" s="1110"/>
      <c r="X42" s="1114"/>
      <c r="Y42" s="1114"/>
      <c r="Z42" s="1114"/>
      <c r="AA42" s="1110"/>
      <c r="AB42" s="1110"/>
      <c r="AC42" s="1115"/>
    </row>
    <row r="43" spans="1:29" ht="15" customHeight="1">
      <c r="B43" s="1109"/>
      <c r="C43" s="1110"/>
      <c r="D43" s="1112"/>
      <c r="E43" s="1117" t="s">
        <v>461</v>
      </c>
      <c r="F43" s="1112"/>
      <c r="G43" s="1113"/>
      <c r="H43" s="1110"/>
      <c r="I43" s="1110"/>
      <c r="J43" s="1118" t="s">
        <v>399</v>
      </c>
      <c r="K43" s="1118"/>
      <c r="L43" s="1110"/>
      <c r="M43" s="1110"/>
      <c r="N43" s="1110"/>
      <c r="O43" s="1110"/>
      <c r="P43" s="1110"/>
      <c r="Q43" s="1110"/>
      <c r="R43" s="1110"/>
      <c r="S43" s="1110"/>
      <c r="T43" s="1110"/>
      <c r="U43" s="1110"/>
      <c r="V43" s="1110"/>
      <c r="W43" s="1110"/>
      <c r="X43" s="1114"/>
      <c r="Y43" s="1114"/>
      <c r="Z43" s="1114"/>
      <c r="AA43" s="1110"/>
      <c r="AB43" s="1110"/>
      <c r="AC43" s="1115"/>
    </row>
    <row r="44" spans="1:29" ht="15" customHeight="1">
      <c r="B44" s="1109"/>
      <c r="C44" s="1110"/>
      <c r="D44" s="1112"/>
      <c r="E44" s="1110"/>
      <c r="F44" s="1112"/>
      <c r="G44" s="1113"/>
      <c r="H44" s="1110"/>
      <c r="I44" s="1110"/>
      <c r="J44" s="1110"/>
      <c r="K44" s="1110"/>
      <c r="L44" s="1110"/>
      <c r="M44" s="1110"/>
      <c r="N44" s="1110"/>
      <c r="O44" s="1110"/>
      <c r="P44" s="1110"/>
      <c r="Q44" s="1110"/>
      <c r="R44" s="1110"/>
      <c r="S44" s="1110"/>
      <c r="T44" s="1110"/>
      <c r="U44" s="1110"/>
      <c r="V44" s="1110"/>
      <c r="W44" s="1110"/>
      <c r="X44" s="1114"/>
      <c r="Y44" s="1114"/>
      <c r="Z44" s="1114"/>
      <c r="AA44" s="1110"/>
      <c r="AB44" s="1110"/>
      <c r="AC44" s="1115"/>
    </row>
    <row r="45" spans="1:29" ht="15" customHeight="1">
      <c r="B45" s="1109"/>
      <c r="C45" s="1110"/>
      <c r="D45" s="1112"/>
      <c r="E45" s="1110"/>
      <c r="F45" s="1112"/>
      <c r="G45" s="1113"/>
      <c r="H45" s="1110"/>
      <c r="I45" s="1110"/>
      <c r="J45" s="1110"/>
      <c r="K45" s="1110"/>
      <c r="L45" s="1110"/>
      <c r="M45" s="1110"/>
      <c r="N45" s="1110"/>
      <c r="O45" s="1110"/>
      <c r="P45" s="1110"/>
      <c r="Q45" s="1110"/>
      <c r="R45" s="1110"/>
      <c r="S45" s="1110"/>
      <c r="T45" s="1110"/>
      <c r="U45" s="1110"/>
      <c r="V45" s="1110"/>
      <c r="W45" s="1110"/>
      <c r="X45" s="1114"/>
      <c r="Y45" s="1114"/>
      <c r="Z45" s="1114"/>
      <c r="AA45" s="1110"/>
      <c r="AB45" s="1110"/>
      <c r="AC45" s="1115"/>
    </row>
    <row r="46" spans="1:29" ht="18">
      <c r="B46" s="1109"/>
      <c r="C46" s="1110"/>
      <c r="D46" s="1112" t="s">
        <v>462</v>
      </c>
      <c r="E46" s="1110" t="s">
        <v>460</v>
      </c>
      <c r="F46" s="1112"/>
      <c r="G46" s="1113"/>
      <c r="H46" s="1110"/>
      <c r="I46" s="1110"/>
      <c r="J46" s="1116"/>
      <c r="K46" s="1116"/>
      <c r="L46" s="1110"/>
      <c r="M46" s="1110"/>
      <c r="N46" s="1110"/>
      <c r="O46" s="1110"/>
      <c r="P46" s="1110"/>
      <c r="Q46" s="1110"/>
      <c r="R46" s="1110"/>
      <c r="S46" s="1110"/>
      <c r="T46" s="1110"/>
      <c r="U46" s="1110"/>
      <c r="V46" s="1110"/>
      <c r="W46" s="1110"/>
      <c r="X46" s="1114"/>
      <c r="Y46" s="1114"/>
      <c r="Z46" s="1114"/>
      <c r="AA46" s="1110"/>
      <c r="AB46" s="1110"/>
      <c r="AC46" s="1115"/>
    </row>
    <row r="47" spans="1:29" ht="18">
      <c r="B47" s="1109"/>
      <c r="C47" s="1110"/>
      <c r="D47" s="1112"/>
      <c r="E47" s="1117" t="s">
        <v>463</v>
      </c>
      <c r="F47" s="1112"/>
      <c r="G47" s="1113"/>
      <c r="H47" s="1110"/>
      <c r="I47" s="1110"/>
      <c r="J47" s="1118" t="s">
        <v>399</v>
      </c>
      <c r="K47" s="1118"/>
      <c r="L47" s="1110"/>
      <c r="M47" s="1110"/>
      <c r="N47" s="1110"/>
      <c r="O47" s="1110"/>
      <c r="P47" s="1110"/>
      <c r="Q47" s="1110"/>
      <c r="R47" s="1110"/>
      <c r="S47" s="1110"/>
      <c r="T47" s="1110"/>
      <c r="U47" s="1110"/>
      <c r="V47" s="1110"/>
      <c r="W47" s="1110"/>
      <c r="X47" s="1114"/>
      <c r="Y47" s="1114"/>
      <c r="Z47" s="1114"/>
      <c r="AA47" s="1110"/>
      <c r="AB47" s="1110"/>
      <c r="AC47" s="1115"/>
    </row>
    <row r="48" spans="1:29" ht="18">
      <c r="B48" s="1109"/>
      <c r="C48" s="1110"/>
      <c r="D48" s="1112"/>
      <c r="E48" s="1110"/>
      <c r="F48" s="1112"/>
      <c r="G48" s="1113"/>
      <c r="H48" s="1110"/>
      <c r="I48" s="1110"/>
      <c r="J48" s="1110"/>
      <c r="K48" s="1110"/>
      <c r="L48" s="1110"/>
      <c r="M48" s="1110"/>
      <c r="N48" s="1110"/>
      <c r="O48" s="1110"/>
      <c r="P48" s="1110"/>
      <c r="Q48" s="1110"/>
      <c r="R48" s="1110"/>
      <c r="S48" s="1110"/>
      <c r="T48" s="1110"/>
      <c r="U48" s="1110"/>
      <c r="V48" s="1110"/>
      <c r="W48" s="1110"/>
      <c r="X48" s="1114"/>
      <c r="Y48" s="1114"/>
      <c r="Z48" s="1114"/>
      <c r="AA48" s="1110"/>
      <c r="AB48" s="1110"/>
      <c r="AC48" s="1115"/>
    </row>
    <row r="49" spans="2:29" ht="18">
      <c r="B49" s="1109"/>
      <c r="C49" s="1110"/>
      <c r="D49" s="1111" t="s">
        <v>464</v>
      </c>
      <c r="E49" s="1110"/>
      <c r="F49" s="1112"/>
      <c r="G49" s="1113"/>
      <c r="H49" s="1110"/>
      <c r="I49" s="1110"/>
      <c r="J49" s="1110"/>
      <c r="K49" s="1110"/>
      <c r="L49" s="1110"/>
      <c r="M49" s="1110"/>
      <c r="N49" s="1110"/>
      <c r="O49" s="1110"/>
      <c r="P49" s="1110"/>
      <c r="Q49" s="1110"/>
      <c r="R49" s="1110"/>
      <c r="S49" s="1110"/>
      <c r="T49" s="1110"/>
      <c r="U49" s="1110"/>
      <c r="V49" s="1110"/>
      <c r="W49" s="1110"/>
      <c r="X49" s="1114"/>
      <c r="Y49" s="1114"/>
      <c r="Z49" s="1114"/>
      <c r="AA49" s="1110"/>
      <c r="AB49" s="1110"/>
      <c r="AC49" s="1115"/>
    </row>
    <row r="50" spans="2:29" ht="18">
      <c r="B50" s="1109"/>
      <c r="C50" s="1110"/>
      <c r="D50" s="1111" t="s">
        <v>462</v>
      </c>
      <c r="E50" s="1110" t="s">
        <v>460</v>
      </c>
      <c r="F50" s="1112"/>
      <c r="G50" s="1113"/>
      <c r="H50" s="1110"/>
      <c r="I50" s="1110"/>
      <c r="J50" s="1116"/>
      <c r="K50" s="1116"/>
      <c r="L50" s="1110"/>
      <c r="M50" s="1110"/>
      <c r="N50" s="1110"/>
      <c r="O50" s="1110"/>
      <c r="P50" s="1110"/>
      <c r="Q50" s="1110"/>
      <c r="R50" s="1110"/>
      <c r="S50" s="1110"/>
      <c r="T50" s="1110"/>
      <c r="U50" s="1110"/>
      <c r="V50" s="1110"/>
      <c r="W50" s="1110"/>
      <c r="X50" s="1114"/>
      <c r="Y50" s="1114"/>
      <c r="Z50" s="1114"/>
      <c r="AA50" s="1110"/>
      <c r="AB50" s="1110"/>
      <c r="AC50" s="1115"/>
    </row>
    <row r="51" spans="2:29" ht="18.5" thickBot="1">
      <c r="B51" s="1119"/>
      <c r="C51" s="1120"/>
      <c r="D51" s="1121"/>
      <c r="E51" s="1122" t="s">
        <v>463</v>
      </c>
      <c r="F51" s="1121"/>
      <c r="G51" s="1123"/>
      <c r="H51" s="1120"/>
      <c r="I51" s="1120"/>
      <c r="J51" s="1124" t="s">
        <v>399</v>
      </c>
      <c r="K51" s="1124"/>
      <c r="L51" s="1120"/>
      <c r="M51" s="1120"/>
      <c r="N51" s="1120"/>
      <c r="O51" s="1120"/>
      <c r="P51" s="1120"/>
      <c r="Q51" s="1120"/>
      <c r="R51" s="1120"/>
      <c r="S51" s="1120"/>
      <c r="T51" s="1120"/>
      <c r="U51" s="1120"/>
      <c r="V51" s="1120"/>
      <c r="W51" s="1120"/>
      <c r="X51" s="1125"/>
      <c r="Y51" s="1125"/>
      <c r="Z51" s="1125"/>
      <c r="AA51" s="1120"/>
      <c r="AB51" s="1120"/>
      <c r="AC51" s="1126"/>
    </row>
    <row r="52" spans="2:29" ht="15.5">
      <c r="E52" s="381"/>
      <c r="K52" s="382"/>
    </row>
    <row r="53" spans="2:29" ht="15.5">
      <c r="E53" s="381"/>
      <c r="K53" s="382"/>
    </row>
    <row r="54" spans="2:29" ht="15.5">
      <c r="E54" s="381"/>
      <c r="K54" s="382"/>
    </row>
    <row r="55" spans="2:29" ht="15.5">
      <c r="E55" s="381"/>
      <c r="K55" s="382"/>
    </row>
    <row r="56" spans="2:29" ht="15.5">
      <c r="E56" s="381"/>
      <c r="K56" s="382"/>
    </row>
    <row r="57" spans="2:29" ht="15.5">
      <c r="E57" s="381"/>
      <c r="K57" s="382"/>
    </row>
    <row r="58" spans="2:29" ht="15.5">
      <c r="E58" s="381"/>
      <c r="K58" s="382"/>
    </row>
    <row r="59" spans="2:29" ht="15.5">
      <c r="E59" s="381"/>
      <c r="K59" s="382"/>
    </row>
    <row r="60" spans="2:29" ht="15.5">
      <c r="E60" s="381"/>
      <c r="K60" s="382"/>
    </row>
    <row r="61" spans="2:29" ht="15.5">
      <c r="E61" s="381"/>
      <c r="K61" s="382"/>
    </row>
    <row r="62" spans="2:29" ht="15.5">
      <c r="E62" s="381"/>
      <c r="K62" s="382"/>
    </row>
    <row r="63" spans="2:29" ht="15.5">
      <c r="E63" s="381"/>
      <c r="K63" s="382"/>
    </row>
    <row r="64" spans="2:29" ht="15.5">
      <c r="E64" s="381"/>
      <c r="K64" s="382"/>
    </row>
    <row r="65" spans="5:11" ht="15.5">
      <c r="E65" s="381"/>
      <c r="K65" s="382"/>
    </row>
    <row r="66" spans="5:11" ht="15.5">
      <c r="E66" s="381"/>
      <c r="K66" s="382"/>
    </row>
    <row r="67" spans="5:11" ht="15.5">
      <c r="E67" s="381"/>
      <c r="K67" s="382"/>
    </row>
    <row r="68" spans="5:11" ht="15.5">
      <c r="E68" s="381"/>
      <c r="K68" s="382"/>
    </row>
    <row r="69" spans="5:11" ht="15.5">
      <c r="E69" s="381"/>
      <c r="K69" s="382"/>
    </row>
    <row r="70" spans="5:11" ht="15.5">
      <c r="E70" s="381"/>
      <c r="K70" s="382"/>
    </row>
    <row r="71" spans="5:11" ht="15.5">
      <c r="E71" s="381"/>
      <c r="K71" s="382"/>
    </row>
    <row r="72" spans="5:11" ht="15.5">
      <c r="E72" s="381"/>
      <c r="K72" s="382"/>
    </row>
    <row r="73" spans="5:11" ht="15.5">
      <c r="E73" s="381"/>
      <c r="K73" s="382"/>
    </row>
    <row r="74" spans="5:11" ht="15.5">
      <c r="E74" s="381"/>
      <c r="K74" s="382"/>
    </row>
    <row r="75" spans="5:11" ht="15.5">
      <c r="E75" s="381"/>
      <c r="K75" s="382"/>
    </row>
    <row r="76" spans="5:11" ht="15.5">
      <c r="E76" s="381"/>
      <c r="K76" s="382"/>
    </row>
    <row r="77" spans="5:11" ht="15.5">
      <c r="E77" s="381"/>
      <c r="K77" s="382"/>
    </row>
    <row r="78" spans="5:11" ht="15.5">
      <c r="E78" s="381"/>
      <c r="K78" s="382"/>
    </row>
    <row r="79" spans="5:11" ht="15.5">
      <c r="E79" s="381"/>
      <c r="K79" s="382"/>
    </row>
    <row r="80" spans="5:11" ht="15.5">
      <c r="E80" s="381"/>
      <c r="K80" s="382"/>
    </row>
    <row r="81" spans="5:11" ht="15.5">
      <c r="E81" s="381"/>
      <c r="K81" s="382"/>
    </row>
    <row r="82" spans="5:11" ht="15.5">
      <c r="E82" s="381"/>
      <c r="K82" s="382"/>
    </row>
    <row r="83" spans="5:11" ht="15.5">
      <c r="E83" s="381"/>
      <c r="K83" s="382"/>
    </row>
    <row r="84" spans="5:11" ht="15.5">
      <c r="E84" s="381"/>
      <c r="K84" s="382"/>
    </row>
    <row r="85" spans="5:11" ht="15.5">
      <c r="E85" s="381"/>
      <c r="K85" s="382"/>
    </row>
    <row r="86" spans="5:11" ht="15.5">
      <c r="E86" s="381"/>
      <c r="K86" s="382"/>
    </row>
    <row r="87" spans="5:11" ht="15.5">
      <c r="E87" s="381"/>
      <c r="K87" s="382"/>
    </row>
    <row r="88" spans="5:11" ht="15.5">
      <c r="E88" s="381"/>
      <c r="K88" s="382"/>
    </row>
    <row r="89" spans="5:11" ht="15.5">
      <c r="E89" s="381"/>
      <c r="K89" s="382"/>
    </row>
    <row r="90" spans="5:11" ht="15.5">
      <c r="E90" s="381"/>
      <c r="K90" s="382"/>
    </row>
    <row r="91" spans="5:11" ht="15.5">
      <c r="E91" s="381"/>
      <c r="K91" s="382"/>
    </row>
    <row r="92" spans="5:11" ht="15.5">
      <c r="E92" s="381"/>
      <c r="K92" s="382"/>
    </row>
    <row r="93" spans="5:11" ht="15.5">
      <c r="E93" s="381"/>
      <c r="K93" s="382"/>
    </row>
    <row r="94" spans="5:11" ht="15.5">
      <c r="E94" s="381"/>
      <c r="K94" s="382"/>
    </row>
    <row r="95" spans="5:11" ht="15.5">
      <c r="E95" s="381"/>
      <c r="K95" s="382"/>
    </row>
    <row r="96" spans="5:11" ht="15.5">
      <c r="E96" s="381"/>
      <c r="K96" s="382"/>
    </row>
    <row r="97" spans="5:11" ht="15.5">
      <c r="E97" s="381"/>
      <c r="K97" s="382"/>
    </row>
    <row r="98" spans="5:11" ht="15.5">
      <c r="E98" s="381"/>
      <c r="K98" s="382"/>
    </row>
    <row r="99" spans="5:11" ht="15.5">
      <c r="E99" s="381"/>
      <c r="K99" s="382"/>
    </row>
    <row r="100" spans="5:11" ht="15.5">
      <c r="E100" s="381"/>
      <c r="K100" s="382"/>
    </row>
    <row r="101" spans="5:11" ht="15.5">
      <c r="E101" s="381"/>
      <c r="K101" s="382"/>
    </row>
    <row r="102" spans="5:11" ht="15.5">
      <c r="E102" s="381"/>
      <c r="K102" s="382"/>
    </row>
    <row r="103" spans="5:11" ht="15.5">
      <c r="E103" s="381"/>
      <c r="K103" s="382"/>
    </row>
    <row r="104" spans="5:11" ht="15.5">
      <c r="E104" s="381"/>
      <c r="K104" s="382"/>
    </row>
    <row r="105" spans="5:11" ht="15.5">
      <c r="E105" s="381"/>
      <c r="K105" s="382"/>
    </row>
    <row r="106" spans="5:11" ht="15.5">
      <c r="E106" s="381"/>
      <c r="K106" s="382"/>
    </row>
    <row r="107" spans="5:11" ht="15.5">
      <c r="E107" s="381"/>
      <c r="K107" s="382"/>
    </row>
    <row r="108" spans="5:11" ht="15.5">
      <c r="E108" s="381"/>
      <c r="K108" s="382"/>
    </row>
    <row r="109" spans="5:11" ht="15.5">
      <c r="E109" s="381"/>
      <c r="K109" s="382"/>
    </row>
    <row r="110" spans="5:11" ht="15.5">
      <c r="E110" s="381"/>
      <c r="K110" s="382"/>
    </row>
    <row r="111" spans="5:11" ht="15.5">
      <c r="E111" s="381"/>
      <c r="K111" s="382"/>
    </row>
    <row r="112" spans="5:11" ht="15.5">
      <c r="E112" s="381"/>
      <c r="K112" s="382"/>
    </row>
    <row r="113" spans="5:11" ht="15.5">
      <c r="E113" s="381"/>
      <c r="K113" s="382"/>
    </row>
    <row r="114" spans="5:11" ht="15.5">
      <c r="E114" s="381"/>
      <c r="K114" s="382"/>
    </row>
    <row r="115" spans="5:11" ht="15.5">
      <c r="E115" s="381"/>
      <c r="K115" s="382"/>
    </row>
    <row r="116" spans="5:11" ht="15.5">
      <c r="E116" s="381"/>
      <c r="K116" s="382"/>
    </row>
    <row r="117" spans="5:11" ht="15.5">
      <c r="E117" s="381"/>
      <c r="K117" s="382"/>
    </row>
    <row r="118" spans="5:11" ht="15.5">
      <c r="E118" s="381"/>
      <c r="K118" s="382"/>
    </row>
    <row r="119" spans="5:11" ht="15.5">
      <c r="E119" s="381"/>
      <c r="K119" s="382"/>
    </row>
    <row r="120" spans="5:11" ht="15.5">
      <c r="E120" s="381"/>
      <c r="K120" s="382"/>
    </row>
    <row r="121" spans="5:11" ht="15.5">
      <c r="E121" s="381"/>
      <c r="K121" s="382"/>
    </row>
    <row r="122" spans="5:11" ht="15.5">
      <c r="E122" s="381"/>
      <c r="K122" s="382"/>
    </row>
    <row r="123" spans="5:11" ht="15.5">
      <c r="E123" s="381"/>
      <c r="K123" s="382"/>
    </row>
    <row r="124" spans="5:11" ht="15.5">
      <c r="E124" s="381"/>
      <c r="K124" s="382"/>
    </row>
    <row r="125" spans="5:11" ht="15.5">
      <c r="E125" s="381"/>
      <c r="K125" s="382"/>
    </row>
    <row r="126" spans="5:11" ht="15.5">
      <c r="E126" s="381"/>
      <c r="K126" s="382"/>
    </row>
    <row r="127" spans="5:11" ht="15.5">
      <c r="E127" s="381"/>
      <c r="K127" s="382"/>
    </row>
    <row r="128" spans="5:11" ht="15.5">
      <c r="E128" s="381"/>
      <c r="K128" s="382"/>
    </row>
    <row r="129" spans="5:11" ht="15.5">
      <c r="E129" s="381"/>
      <c r="K129" s="382"/>
    </row>
    <row r="130" spans="5:11" ht="15.5">
      <c r="E130" s="381"/>
      <c r="K130" s="382"/>
    </row>
    <row r="131" spans="5:11" ht="15.5">
      <c r="E131" s="381"/>
      <c r="K131" s="382"/>
    </row>
    <row r="132" spans="5:11" ht="15.5">
      <c r="E132" s="381"/>
      <c r="K132" s="382"/>
    </row>
    <row r="133" spans="5:11" ht="15.5">
      <c r="E133" s="381"/>
      <c r="K133" s="382"/>
    </row>
    <row r="134" spans="5:11" ht="15.5">
      <c r="E134" s="381"/>
      <c r="K134" s="382"/>
    </row>
    <row r="135" spans="5:11" ht="15.5">
      <c r="E135" s="381"/>
      <c r="K135" s="382"/>
    </row>
    <row r="136" spans="5:11" ht="15.5">
      <c r="E136" s="381"/>
      <c r="K136" s="382"/>
    </row>
    <row r="137" spans="5:11" ht="15.5">
      <c r="E137" s="381"/>
      <c r="K137" s="382"/>
    </row>
    <row r="138" spans="5:11" ht="15.5">
      <c r="E138" s="381"/>
      <c r="K138" s="382"/>
    </row>
    <row r="139" spans="5:11" ht="15.5">
      <c r="E139" s="381"/>
      <c r="K139" s="382"/>
    </row>
    <row r="140" spans="5:11" ht="15.5">
      <c r="E140" s="381"/>
      <c r="K140" s="382"/>
    </row>
    <row r="141" spans="5:11" ht="15.5">
      <c r="E141" s="381"/>
      <c r="K141" s="382"/>
    </row>
    <row r="142" spans="5:11" ht="15.5">
      <c r="E142" s="381"/>
      <c r="K142" s="382"/>
    </row>
    <row r="143" spans="5:11" ht="15.5">
      <c r="E143" s="381"/>
      <c r="K143" s="382"/>
    </row>
    <row r="144" spans="5:11" ht="15.5">
      <c r="E144" s="381"/>
      <c r="K144" s="382"/>
    </row>
    <row r="145" spans="5:11" ht="15.5">
      <c r="E145" s="381"/>
      <c r="K145" s="382"/>
    </row>
    <row r="146" spans="5:11" ht="15.5">
      <c r="E146" s="381"/>
      <c r="K146" s="382"/>
    </row>
    <row r="147" spans="5:11" ht="15.5">
      <c r="E147" s="381"/>
      <c r="K147" s="382"/>
    </row>
    <row r="148" spans="5:11" ht="15.5">
      <c r="E148" s="381"/>
      <c r="K148" s="382"/>
    </row>
    <row r="149" spans="5:11" ht="15.5">
      <c r="E149" s="381"/>
      <c r="K149" s="382"/>
    </row>
    <row r="150" spans="5:11" ht="15.5">
      <c r="E150" s="381"/>
      <c r="K150" s="382"/>
    </row>
    <row r="151" spans="5:11" ht="15.5">
      <c r="E151" s="381"/>
      <c r="K151" s="382"/>
    </row>
    <row r="152" spans="5:11" ht="15.5">
      <c r="E152" s="381"/>
      <c r="K152" s="382"/>
    </row>
    <row r="153" spans="5:11" ht="15.5">
      <c r="E153" s="381"/>
      <c r="K153" s="382"/>
    </row>
    <row r="154" spans="5:11" ht="15.5">
      <c r="E154" s="381"/>
      <c r="K154" s="382"/>
    </row>
    <row r="155" spans="5:11" ht="15.5">
      <c r="E155" s="381"/>
      <c r="K155" s="382"/>
    </row>
    <row r="156" spans="5:11" ht="15.5">
      <c r="E156" s="381"/>
      <c r="K156" s="382"/>
    </row>
    <row r="157" spans="5:11" ht="15.5">
      <c r="E157" s="381"/>
      <c r="K157" s="382"/>
    </row>
    <row r="158" spans="5:11" ht="15.5">
      <c r="E158" s="381"/>
      <c r="K158" s="382"/>
    </row>
    <row r="159" spans="5:11" ht="15.5">
      <c r="E159" s="381"/>
      <c r="K159" s="382"/>
    </row>
    <row r="160" spans="5:11" ht="15.5">
      <c r="E160" s="381"/>
      <c r="K160" s="382"/>
    </row>
    <row r="161" spans="5:11" ht="15.5">
      <c r="E161" s="381"/>
      <c r="K161" s="382"/>
    </row>
    <row r="162" spans="5:11" ht="15.5">
      <c r="E162" s="381"/>
      <c r="K162" s="382"/>
    </row>
    <row r="163" spans="5:11" ht="15.5">
      <c r="E163" s="381"/>
      <c r="K163" s="382"/>
    </row>
    <row r="164" spans="5:11" ht="15.5">
      <c r="E164" s="381"/>
      <c r="K164" s="382"/>
    </row>
    <row r="165" spans="5:11" ht="15.5">
      <c r="E165" s="381"/>
      <c r="K165" s="382"/>
    </row>
    <row r="166" spans="5:11" ht="15.5">
      <c r="E166" s="381"/>
      <c r="K166" s="382"/>
    </row>
    <row r="167" spans="5:11" ht="15.5">
      <c r="E167" s="381"/>
      <c r="K167" s="382"/>
    </row>
    <row r="168" spans="5:11" ht="15.5">
      <c r="E168" s="381"/>
      <c r="K168" s="382"/>
    </row>
    <row r="169" spans="5:11" ht="15.5">
      <c r="E169" s="381"/>
      <c r="K169" s="382"/>
    </row>
    <row r="170" spans="5:11" ht="15.5">
      <c r="E170" s="381"/>
      <c r="K170" s="382"/>
    </row>
    <row r="171" spans="5:11" ht="15.5">
      <c r="E171" s="381"/>
      <c r="K171" s="382"/>
    </row>
    <row r="172" spans="5:11" ht="15.5">
      <c r="E172" s="381"/>
      <c r="K172" s="382"/>
    </row>
    <row r="173" spans="5:11" ht="15.5">
      <c r="E173" s="381"/>
      <c r="K173" s="382"/>
    </row>
    <row r="174" spans="5:11" ht="15.5">
      <c r="E174" s="381"/>
      <c r="K174" s="382"/>
    </row>
    <row r="175" spans="5:11" ht="15.5">
      <c r="E175" s="381"/>
      <c r="K175" s="382"/>
    </row>
    <row r="176" spans="5:11" ht="15.5">
      <c r="E176" s="381"/>
      <c r="K176" s="382"/>
    </row>
    <row r="177" spans="5:11" ht="15.5">
      <c r="E177" s="381"/>
      <c r="K177" s="382"/>
    </row>
    <row r="178" spans="5:11" ht="15.5">
      <c r="E178" s="381"/>
      <c r="K178" s="382"/>
    </row>
    <row r="179" spans="5:11" ht="15.5">
      <c r="E179" s="381"/>
      <c r="K179" s="382"/>
    </row>
    <row r="180" spans="5:11" ht="15.5">
      <c r="E180" s="381"/>
      <c r="K180" s="382"/>
    </row>
    <row r="181" spans="5:11" ht="15.5">
      <c r="E181" s="381"/>
      <c r="K181" s="382"/>
    </row>
    <row r="182" spans="5:11" ht="15.5">
      <c r="E182" s="381"/>
      <c r="K182" s="382"/>
    </row>
    <row r="183" spans="5:11" ht="15.5">
      <c r="E183" s="381"/>
      <c r="K183" s="382"/>
    </row>
    <row r="184" spans="5:11" ht="15.5">
      <c r="E184" s="381"/>
      <c r="K184" s="382"/>
    </row>
    <row r="185" spans="5:11" ht="15.5">
      <c r="E185" s="381"/>
      <c r="K185" s="382"/>
    </row>
    <row r="186" spans="5:11" ht="15.5">
      <c r="E186" s="381"/>
      <c r="K186" s="382"/>
    </row>
    <row r="187" spans="5:11" ht="15.5">
      <c r="E187" s="381"/>
      <c r="K187" s="382"/>
    </row>
    <row r="188" spans="5:11" ht="15.5">
      <c r="E188" s="381"/>
      <c r="K188" s="382"/>
    </row>
    <row r="189" spans="5:11" ht="15.5">
      <c r="E189" s="381"/>
      <c r="K189" s="382"/>
    </row>
    <row r="190" spans="5:11" ht="15.5">
      <c r="E190" s="381"/>
      <c r="K190" s="382"/>
    </row>
    <row r="191" spans="5:11" ht="15.5">
      <c r="E191" s="381"/>
      <c r="K191" s="382"/>
    </row>
    <row r="192" spans="5:11" ht="15.5">
      <c r="E192" s="381"/>
      <c r="K192" s="382"/>
    </row>
    <row r="193" spans="5:11" ht="15.5">
      <c r="E193" s="381"/>
      <c r="K193" s="382"/>
    </row>
    <row r="194" spans="5:11" ht="15.5">
      <c r="E194" s="381"/>
      <c r="K194" s="382"/>
    </row>
    <row r="195" spans="5:11" ht="15.5">
      <c r="E195" s="381"/>
      <c r="K195" s="382"/>
    </row>
    <row r="196" spans="5:11" ht="15.5">
      <c r="E196" s="381"/>
      <c r="K196" s="382"/>
    </row>
    <row r="197" spans="5:11" ht="15.5">
      <c r="E197" s="381"/>
      <c r="K197" s="382"/>
    </row>
    <row r="198" spans="5:11" ht="15.5">
      <c r="E198" s="381"/>
      <c r="K198" s="382"/>
    </row>
    <row r="199" spans="5:11" ht="15.5">
      <c r="E199" s="381"/>
      <c r="K199" s="382"/>
    </row>
    <row r="200" spans="5:11" ht="15.5">
      <c r="E200" s="381"/>
      <c r="K200" s="382"/>
    </row>
    <row r="201" spans="5:11" ht="15.5">
      <c r="E201" s="381"/>
      <c r="K201" s="382"/>
    </row>
    <row r="202" spans="5:11" ht="15.5">
      <c r="E202" s="381"/>
      <c r="K202" s="382"/>
    </row>
    <row r="203" spans="5:11" ht="15.5">
      <c r="E203" s="381"/>
      <c r="K203" s="382"/>
    </row>
    <row r="204" spans="5:11" ht="15.5">
      <c r="E204" s="381"/>
      <c r="K204" s="382"/>
    </row>
    <row r="205" spans="5:11" ht="15.5">
      <c r="E205" s="381"/>
      <c r="K205" s="382"/>
    </row>
    <row r="206" spans="5:11" ht="15.5">
      <c r="E206" s="381"/>
      <c r="K206" s="382"/>
    </row>
    <row r="207" spans="5:11" ht="15.5">
      <c r="E207" s="381"/>
      <c r="K207" s="382"/>
    </row>
    <row r="208" spans="5:11" ht="15.5">
      <c r="E208" s="381"/>
      <c r="K208" s="382"/>
    </row>
    <row r="209" spans="5:11" ht="15.5">
      <c r="E209" s="381"/>
      <c r="K209" s="382"/>
    </row>
    <row r="210" spans="5:11" ht="15.5">
      <c r="E210" s="381"/>
      <c r="K210" s="382"/>
    </row>
    <row r="211" spans="5:11" ht="15.5">
      <c r="E211" s="381"/>
      <c r="K211" s="382"/>
    </row>
    <row r="212" spans="5:11" ht="15.5">
      <c r="E212" s="381"/>
      <c r="K212" s="382"/>
    </row>
    <row r="213" spans="5:11" ht="15.5">
      <c r="E213" s="381"/>
      <c r="K213" s="382"/>
    </row>
    <row r="214" spans="5:11" ht="15.5">
      <c r="E214" s="381"/>
      <c r="K214" s="382"/>
    </row>
    <row r="215" spans="5:11" ht="15.5">
      <c r="E215" s="381"/>
      <c r="K215" s="382"/>
    </row>
    <row r="216" spans="5:11" ht="15.5">
      <c r="E216" s="381"/>
      <c r="K216" s="382"/>
    </row>
    <row r="217" spans="5:11" ht="15.5">
      <c r="E217" s="381"/>
      <c r="K217" s="382"/>
    </row>
    <row r="218" spans="5:11" ht="15.5">
      <c r="E218" s="381"/>
      <c r="K218" s="382"/>
    </row>
    <row r="219" spans="5:11" ht="15.5">
      <c r="E219" s="381"/>
      <c r="K219" s="382"/>
    </row>
    <row r="220" spans="5:11" ht="15.5">
      <c r="E220" s="381"/>
      <c r="K220" s="382"/>
    </row>
    <row r="221" spans="5:11" ht="15.5">
      <c r="E221" s="381"/>
      <c r="K221" s="382"/>
    </row>
    <row r="222" spans="5:11" ht="15.5">
      <c r="E222" s="381"/>
      <c r="K222" s="382"/>
    </row>
    <row r="223" spans="5:11" ht="15.5">
      <c r="E223" s="381"/>
      <c r="K223" s="382"/>
    </row>
    <row r="224" spans="5:11" ht="15.5">
      <c r="E224" s="381"/>
      <c r="K224" s="382"/>
    </row>
    <row r="225" spans="5:11" ht="15.5">
      <c r="E225" s="381"/>
      <c r="K225" s="382"/>
    </row>
    <row r="226" spans="5:11" ht="15.5">
      <c r="E226" s="381"/>
      <c r="K226" s="382"/>
    </row>
    <row r="227" spans="5:11" ht="15.5">
      <c r="E227" s="381"/>
      <c r="K227" s="382"/>
    </row>
    <row r="228" spans="5:11" ht="15.5">
      <c r="E228" s="381"/>
      <c r="K228" s="382"/>
    </row>
    <row r="229" spans="5:11" ht="15.5">
      <c r="E229" s="381"/>
      <c r="K229" s="382"/>
    </row>
    <row r="230" spans="5:11" ht="15.5">
      <c r="E230" s="381"/>
      <c r="K230" s="382"/>
    </row>
    <row r="231" spans="5:11" ht="15.5">
      <c r="E231" s="381"/>
      <c r="K231" s="382"/>
    </row>
    <row r="232" spans="5:11" ht="15.5">
      <c r="E232" s="381"/>
      <c r="K232" s="382"/>
    </row>
    <row r="233" spans="5:11" ht="15.5">
      <c r="E233" s="381"/>
      <c r="K233" s="382"/>
    </row>
    <row r="234" spans="5:11" ht="15.5">
      <c r="E234" s="381"/>
      <c r="K234" s="382"/>
    </row>
    <row r="235" spans="5:11" ht="15.5">
      <c r="E235" s="381"/>
      <c r="K235" s="382"/>
    </row>
    <row r="236" spans="5:11" ht="15.5">
      <c r="E236" s="381"/>
      <c r="K236" s="382"/>
    </row>
    <row r="237" spans="5:11" ht="15.5">
      <c r="E237" s="381"/>
      <c r="K237" s="382"/>
    </row>
    <row r="238" spans="5:11" ht="15.5">
      <c r="E238" s="381"/>
      <c r="K238" s="382"/>
    </row>
    <row r="239" spans="5:11" ht="15.5">
      <c r="E239" s="381"/>
      <c r="K239" s="382"/>
    </row>
    <row r="240" spans="5:11" ht="15.5">
      <c r="E240" s="381"/>
      <c r="K240" s="382"/>
    </row>
    <row r="241" spans="5:11" ht="15.5">
      <c r="E241" s="381"/>
      <c r="K241" s="382"/>
    </row>
    <row r="242" spans="5:11" ht="15.5">
      <c r="E242" s="381"/>
      <c r="K242" s="382"/>
    </row>
    <row r="243" spans="5:11" ht="15.5">
      <c r="E243" s="381"/>
      <c r="K243" s="382"/>
    </row>
    <row r="244" spans="5:11" ht="15.5">
      <c r="E244" s="381"/>
      <c r="K244" s="382"/>
    </row>
    <row r="245" spans="5:11" ht="15.5">
      <c r="E245" s="381"/>
      <c r="K245" s="382"/>
    </row>
    <row r="246" spans="5:11" ht="15.5">
      <c r="E246" s="381"/>
      <c r="K246" s="382"/>
    </row>
    <row r="247" spans="5:11" ht="15.5">
      <c r="E247" s="381"/>
      <c r="K247" s="382"/>
    </row>
    <row r="248" spans="5:11" ht="15.5">
      <c r="E248" s="381"/>
      <c r="K248" s="382"/>
    </row>
    <row r="249" spans="5:11" ht="15.5">
      <c r="E249" s="381"/>
      <c r="K249" s="382"/>
    </row>
    <row r="250" spans="5:11" ht="15.5">
      <c r="E250" s="381"/>
      <c r="K250" s="382"/>
    </row>
    <row r="251" spans="5:11" ht="15.5">
      <c r="E251" s="381"/>
      <c r="K251" s="382"/>
    </row>
    <row r="252" spans="5:11" ht="15.5">
      <c r="E252" s="381"/>
      <c r="K252" s="382"/>
    </row>
    <row r="253" spans="5:11" ht="15.5">
      <c r="E253" s="381"/>
      <c r="K253" s="382"/>
    </row>
    <row r="254" spans="5:11" ht="15.5">
      <c r="E254" s="381"/>
      <c r="K254" s="382"/>
    </row>
    <row r="255" spans="5:11" ht="15.5">
      <c r="E255" s="381"/>
      <c r="K255" s="382"/>
    </row>
    <row r="256" spans="5:11" ht="15.5">
      <c r="E256" s="381"/>
      <c r="K256" s="382"/>
    </row>
    <row r="257" spans="5:11" ht="15.5">
      <c r="E257" s="381"/>
      <c r="K257" s="382"/>
    </row>
    <row r="258" spans="5:11" ht="15.5">
      <c r="E258" s="381"/>
      <c r="K258" s="382"/>
    </row>
    <row r="259" spans="5:11" ht="15.5">
      <c r="E259" s="381"/>
      <c r="K259" s="382"/>
    </row>
    <row r="260" spans="5:11" ht="15.5">
      <c r="E260" s="381"/>
      <c r="K260" s="382"/>
    </row>
    <row r="261" spans="5:11" ht="15.5">
      <c r="E261" s="381"/>
      <c r="K261" s="382"/>
    </row>
    <row r="262" spans="5:11" ht="15.5">
      <c r="E262" s="381"/>
      <c r="K262" s="382"/>
    </row>
    <row r="263" spans="5:11" ht="15.5">
      <c r="E263" s="381"/>
      <c r="K263" s="382"/>
    </row>
    <row r="264" spans="5:11" ht="15.5">
      <c r="E264" s="381"/>
      <c r="K264" s="382"/>
    </row>
    <row r="265" spans="5:11" ht="15.5">
      <c r="E265" s="381"/>
      <c r="K265" s="382"/>
    </row>
    <row r="266" spans="5:11" ht="15.5">
      <c r="E266" s="381"/>
      <c r="K266" s="382"/>
    </row>
    <row r="267" spans="5:11" ht="15.5">
      <c r="E267" s="381"/>
      <c r="K267" s="382"/>
    </row>
    <row r="268" spans="5:11" ht="15.5">
      <c r="E268" s="381"/>
      <c r="K268" s="382"/>
    </row>
    <row r="269" spans="5:11" ht="15.5">
      <c r="E269" s="381"/>
      <c r="K269" s="382"/>
    </row>
    <row r="270" spans="5:11" ht="15.5">
      <c r="E270" s="381"/>
      <c r="K270" s="382"/>
    </row>
    <row r="271" spans="5:11" ht="15.5">
      <c r="E271" s="381"/>
      <c r="K271" s="382"/>
    </row>
    <row r="272" spans="5:11" ht="15.5">
      <c r="E272" s="381"/>
      <c r="K272" s="382"/>
    </row>
    <row r="273" spans="5:11" ht="15.5">
      <c r="E273" s="381"/>
      <c r="K273" s="382"/>
    </row>
    <row r="274" spans="5:11" ht="15.5">
      <c r="E274" s="381"/>
      <c r="K274" s="382"/>
    </row>
    <row r="275" spans="5:11" ht="15.5">
      <c r="E275" s="381"/>
      <c r="K275" s="382"/>
    </row>
    <row r="276" spans="5:11" ht="15.5">
      <c r="E276" s="381"/>
      <c r="K276" s="382"/>
    </row>
    <row r="277" spans="5:11" ht="15.5">
      <c r="E277" s="381"/>
      <c r="K277" s="382"/>
    </row>
    <row r="278" spans="5:11" ht="15.5">
      <c r="E278" s="381"/>
      <c r="K278" s="382"/>
    </row>
    <row r="279" spans="5:11" ht="15.5">
      <c r="E279" s="381"/>
      <c r="K279" s="382"/>
    </row>
    <row r="280" spans="5:11" ht="15.5">
      <c r="E280" s="381"/>
      <c r="K280" s="382"/>
    </row>
    <row r="281" spans="5:11" ht="15.5">
      <c r="E281" s="381"/>
      <c r="K281" s="382"/>
    </row>
    <row r="282" spans="5:11" ht="15.5">
      <c r="E282" s="381"/>
      <c r="K282" s="382"/>
    </row>
    <row r="283" spans="5:11" ht="15.5">
      <c r="E283" s="381"/>
      <c r="K283" s="382"/>
    </row>
    <row r="284" spans="5:11" ht="15.5">
      <c r="E284" s="381"/>
      <c r="K284" s="382"/>
    </row>
    <row r="285" spans="5:11" ht="15.5">
      <c r="E285" s="381"/>
      <c r="K285" s="382"/>
    </row>
    <row r="286" spans="5:11" ht="15.5">
      <c r="E286" s="381"/>
      <c r="K286" s="382"/>
    </row>
    <row r="287" spans="5:11" ht="15.5">
      <c r="E287" s="381"/>
      <c r="K287" s="382"/>
    </row>
    <row r="288" spans="5:11" ht="15.5">
      <c r="E288" s="381"/>
      <c r="K288" s="382"/>
    </row>
    <row r="289" spans="5:11" ht="15.5">
      <c r="E289" s="381"/>
      <c r="K289" s="382"/>
    </row>
    <row r="290" spans="5:11" ht="15.5">
      <c r="E290" s="381"/>
      <c r="K290" s="382"/>
    </row>
    <row r="291" spans="5:11" ht="15.5">
      <c r="E291" s="381"/>
      <c r="K291" s="382"/>
    </row>
    <row r="292" spans="5:11" ht="15.5">
      <c r="E292" s="381"/>
      <c r="K292" s="382"/>
    </row>
    <row r="293" spans="5:11" ht="15.5">
      <c r="E293" s="381"/>
      <c r="K293" s="382"/>
    </row>
    <row r="294" spans="5:11" ht="15.5">
      <c r="E294" s="381"/>
      <c r="K294" s="382"/>
    </row>
    <row r="295" spans="5:11" ht="15.5">
      <c r="E295" s="381"/>
      <c r="K295" s="382"/>
    </row>
    <row r="296" spans="5:11" ht="15.5">
      <c r="E296" s="381"/>
      <c r="K296" s="382"/>
    </row>
    <row r="297" spans="5:11" ht="15.5">
      <c r="E297" s="381"/>
      <c r="K297" s="382"/>
    </row>
    <row r="298" spans="5:11" ht="15.5">
      <c r="E298" s="381"/>
      <c r="K298" s="382"/>
    </row>
    <row r="299" spans="5:11" ht="15.5">
      <c r="E299" s="381"/>
      <c r="K299" s="382"/>
    </row>
    <row r="300" spans="5:11" ht="15.5">
      <c r="E300" s="381"/>
      <c r="K300" s="382"/>
    </row>
    <row r="301" spans="5:11" ht="15.5">
      <c r="E301" s="381"/>
      <c r="K301" s="382"/>
    </row>
    <row r="302" spans="5:11" ht="15.5">
      <c r="E302" s="381"/>
      <c r="K302" s="382"/>
    </row>
    <row r="303" spans="5:11" ht="15.5">
      <c r="E303" s="381"/>
      <c r="K303" s="382"/>
    </row>
    <row r="304" spans="5:11" ht="15.5">
      <c r="E304" s="381"/>
      <c r="K304" s="382"/>
    </row>
    <row r="305" spans="5:11" ht="15.5">
      <c r="E305" s="381"/>
      <c r="K305" s="382"/>
    </row>
    <row r="306" spans="5:11" ht="15.5">
      <c r="E306" s="381"/>
      <c r="K306" s="382"/>
    </row>
    <row r="307" spans="5:11" ht="15.5">
      <c r="E307" s="381"/>
      <c r="K307" s="382"/>
    </row>
    <row r="308" spans="5:11" ht="15.5">
      <c r="E308" s="381"/>
      <c r="K308" s="382"/>
    </row>
    <row r="309" spans="5:11" ht="15.5">
      <c r="E309" s="381"/>
      <c r="K309" s="382"/>
    </row>
    <row r="310" spans="5:11" ht="15.5">
      <c r="E310" s="381"/>
      <c r="K310" s="382"/>
    </row>
    <row r="311" spans="5:11" ht="15.5">
      <c r="E311" s="381"/>
      <c r="K311" s="382"/>
    </row>
    <row r="312" spans="5:11" ht="15.5">
      <c r="E312" s="381"/>
      <c r="K312" s="382"/>
    </row>
    <row r="313" spans="5:11" ht="15.5">
      <c r="E313" s="381"/>
      <c r="K313" s="382"/>
    </row>
    <row r="314" spans="5:11" ht="15.5">
      <c r="E314" s="381"/>
      <c r="K314" s="382"/>
    </row>
    <row r="315" spans="5:11" ht="15.5">
      <c r="E315" s="381"/>
      <c r="K315" s="382"/>
    </row>
    <row r="316" spans="5:11" ht="15.5">
      <c r="E316" s="381"/>
      <c r="K316" s="382"/>
    </row>
    <row r="317" spans="5:11" ht="15.5">
      <c r="E317" s="381"/>
      <c r="K317" s="382"/>
    </row>
    <row r="318" spans="5:11" ht="15.5">
      <c r="E318" s="381"/>
      <c r="K318" s="382"/>
    </row>
    <row r="319" spans="5:11" ht="15.5">
      <c r="E319" s="381"/>
      <c r="K319" s="382"/>
    </row>
    <row r="320" spans="5:11" ht="15.5">
      <c r="E320" s="381"/>
      <c r="K320" s="382"/>
    </row>
    <row r="321" spans="5:11" ht="15.5">
      <c r="E321" s="381"/>
      <c r="K321" s="382"/>
    </row>
    <row r="322" spans="5:11" ht="15.5">
      <c r="E322" s="381"/>
      <c r="K322" s="382"/>
    </row>
    <row r="323" spans="5:11" ht="15.5">
      <c r="E323" s="381"/>
      <c r="K323" s="382"/>
    </row>
    <row r="324" spans="5:11" ht="15.5">
      <c r="E324" s="381"/>
      <c r="K324" s="382"/>
    </row>
    <row r="325" spans="5:11" ht="15.5">
      <c r="E325" s="381"/>
      <c r="K325" s="382"/>
    </row>
    <row r="326" spans="5:11" ht="15.5">
      <c r="E326" s="381"/>
      <c r="K326" s="382"/>
    </row>
    <row r="327" spans="5:11" ht="15.5">
      <c r="E327" s="381"/>
      <c r="K327" s="382"/>
    </row>
    <row r="328" spans="5:11" ht="15.5">
      <c r="E328" s="381"/>
      <c r="K328" s="382"/>
    </row>
    <row r="329" spans="5:11" ht="15.5">
      <c r="E329" s="381"/>
      <c r="K329" s="382"/>
    </row>
    <row r="330" spans="5:11" ht="15.5">
      <c r="E330" s="381"/>
      <c r="K330" s="382"/>
    </row>
    <row r="331" spans="5:11" ht="15.5">
      <c r="E331" s="381"/>
      <c r="K331" s="382"/>
    </row>
    <row r="332" spans="5:11" ht="15.5">
      <c r="E332" s="381"/>
      <c r="K332" s="382"/>
    </row>
    <row r="333" spans="5:11" ht="15.5">
      <c r="E333" s="381"/>
      <c r="K333" s="382"/>
    </row>
    <row r="334" spans="5:11" ht="15.5">
      <c r="E334" s="381"/>
      <c r="K334" s="382"/>
    </row>
    <row r="335" spans="5:11" ht="15.5">
      <c r="E335" s="381"/>
      <c r="K335" s="382"/>
    </row>
    <row r="336" spans="5:11" ht="15.5">
      <c r="E336" s="381"/>
      <c r="K336" s="382"/>
    </row>
    <row r="337" spans="5:11" ht="15.5">
      <c r="E337" s="381"/>
      <c r="K337" s="382"/>
    </row>
    <row r="338" spans="5:11" ht="15.5">
      <c r="E338" s="381"/>
      <c r="K338" s="382"/>
    </row>
    <row r="339" spans="5:11" ht="15.5">
      <c r="E339" s="381"/>
      <c r="K339" s="382"/>
    </row>
    <row r="340" spans="5:11" ht="15.5">
      <c r="E340" s="381"/>
      <c r="K340" s="382"/>
    </row>
    <row r="341" spans="5:11" ht="15.5">
      <c r="E341" s="381"/>
      <c r="K341" s="382"/>
    </row>
    <row r="342" spans="5:11" ht="15.5">
      <c r="E342" s="381"/>
      <c r="K342" s="382"/>
    </row>
    <row r="343" spans="5:11" ht="15.5">
      <c r="E343" s="381"/>
      <c r="K343" s="382"/>
    </row>
    <row r="344" spans="5:11" ht="15.5">
      <c r="E344" s="381"/>
      <c r="K344" s="382"/>
    </row>
    <row r="345" spans="5:11" ht="15.5">
      <c r="E345" s="381"/>
      <c r="K345" s="382"/>
    </row>
    <row r="346" spans="5:11" ht="15.5">
      <c r="E346" s="381"/>
      <c r="K346" s="382"/>
    </row>
    <row r="347" spans="5:11" ht="15.5">
      <c r="E347" s="381"/>
      <c r="K347" s="382"/>
    </row>
    <row r="348" spans="5:11" ht="15.5">
      <c r="E348" s="381"/>
      <c r="K348" s="382"/>
    </row>
    <row r="349" spans="5:11" ht="15.5">
      <c r="E349" s="381"/>
      <c r="K349" s="382"/>
    </row>
    <row r="350" spans="5:11" ht="15.5">
      <c r="E350" s="381"/>
      <c r="K350" s="382"/>
    </row>
    <row r="351" spans="5:11" ht="15.5">
      <c r="E351" s="381"/>
      <c r="K351" s="382"/>
    </row>
    <row r="352" spans="5:11" ht="15.5">
      <c r="E352" s="381"/>
      <c r="K352" s="382"/>
    </row>
    <row r="353" spans="5:11" ht="15.5">
      <c r="E353" s="381"/>
      <c r="K353" s="382"/>
    </row>
    <row r="354" spans="5:11" ht="15.5">
      <c r="E354" s="381"/>
      <c r="K354" s="382"/>
    </row>
    <row r="355" spans="5:11" ht="15.5">
      <c r="E355" s="381"/>
      <c r="K355" s="382"/>
    </row>
    <row r="356" spans="5:11" ht="15.5">
      <c r="E356" s="381"/>
      <c r="K356" s="382"/>
    </row>
    <row r="357" spans="5:11" ht="15.5">
      <c r="E357" s="381"/>
      <c r="K357" s="382"/>
    </row>
    <row r="358" spans="5:11" ht="15.5">
      <c r="E358" s="381"/>
      <c r="K358" s="382"/>
    </row>
    <row r="359" spans="5:11" ht="15.5">
      <c r="E359" s="381"/>
      <c r="K359" s="382"/>
    </row>
    <row r="360" spans="5:11" ht="15.5">
      <c r="E360" s="381"/>
      <c r="K360" s="382"/>
    </row>
    <row r="361" spans="5:11" ht="15.5">
      <c r="E361" s="381"/>
      <c r="K361" s="382"/>
    </row>
    <row r="362" spans="5:11" ht="15.5">
      <c r="E362" s="381"/>
      <c r="K362" s="382"/>
    </row>
    <row r="363" spans="5:11" ht="15.5">
      <c r="E363" s="381"/>
      <c r="K363" s="382"/>
    </row>
    <row r="364" spans="5:11" ht="15.5">
      <c r="E364" s="381"/>
      <c r="K364" s="382"/>
    </row>
    <row r="365" spans="5:11" ht="15.5">
      <c r="E365" s="381"/>
      <c r="K365" s="382"/>
    </row>
    <row r="366" spans="5:11" ht="15.5">
      <c r="E366" s="381"/>
      <c r="K366" s="382"/>
    </row>
    <row r="367" spans="5:11" ht="15.5">
      <c r="E367" s="381"/>
      <c r="K367" s="382"/>
    </row>
    <row r="368" spans="5:11" ht="15.5">
      <c r="E368" s="381"/>
      <c r="K368" s="382"/>
    </row>
    <row r="369" spans="5:11" ht="15.5">
      <c r="E369" s="381"/>
      <c r="K369" s="382"/>
    </row>
    <row r="370" spans="5:11" ht="15.5">
      <c r="E370" s="381"/>
      <c r="K370" s="382"/>
    </row>
    <row r="371" spans="5:11" ht="15.5">
      <c r="E371" s="381"/>
      <c r="K371" s="382"/>
    </row>
    <row r="372" spans="5:11" ht="15.5">
      <c r="E372" s="381"/>
      <c r="K372" s="382"/>
    </row>
    <row r="373" spans="5:11" ht="15.5">
      <c r="E373" s="381"/>
      <c r="K373" s="382"/>
    </row>
    <row r="374" spans="5:11" ht="15.5">
      <c r="E374" s="381"/>
      <c r="K374" s="382"/>
    </row>
    <row r="375" spans="5:11" ht="15.5">
      <c r="E375" s="381"/>
      <c r="K375" s="382"/>
    </row>
    <row r="376" spans="5:11" ht="15.5">
      <c r="E376" s="381"/>
      <c r="K376" s="382"/>
    </row>
    <row r="377" spans="5:11" ht="15.5">
      <c r="E377" s="381"/>
      <c r="K377" s="382"/>
    </row>
    <row r="378" spans="5:11" ht="15.5">
      <c r="E378" s="381"/>
      <c r="K378" s="382"/>
    </row>
    <row r="379" spans="5:11" ht="15.5">
      <c r="E379" s="381"/>
      <c r="K379" s="382"/>
    </row>
    <row r="380" spans="5:11" ht="15.5">
      <c r="E380" s="381"/>
      <c r="K380" s="382"/>
    </row>
    <row r="381" spans="5:11" ht="15.5">
      <c r="E381" s="381"/>
      <c r="K381" s="382"/>
    </row>
    <row r="382" spans="5:11" ht="15.5">
      <c r="E382" s="381"/>
      <c r="K382" s="382"/>
    </row>
    <row r="383" spans="5:11" ht="15.5">
      <c r="E383" s="381"/>
      <c r="K383" s="382"/>
    </row>
    <row r="384" spans="5:11" ht="15.5">
      <c r="E384" s="381"/>
      <c r="K384" s="382"/>
    </row>
    <row r="385" spans="5:11" ht="15.5">
      <c r="E385" s="381"/>
      <c r="K385" s="382"/>
    </row>
    <row r="386" spans="5:11" ht="15.5">
      <c r="E386" s="381"/>
      <c r="K386" s="382"/>
    </row>
    <row r="387" spans="5:11" ht="15.5">
      <c r="E387" s="381"/>
      <c r="K387" s="382"/>
    </row>
    <row r="388" spans="5:11" ht="15.5">
      <c r="E388" s="381"/>
      <c r="K388" s="382"/>
    </row>
    <row r="389" spans="5:11" ht="15.5">
      <c r="E389" s="381"/>
      <c r="K389" s="382"/>
    </row>
    <row r="390" spans="5:11" ht="15.5">
      <c r="E390" s="381"/>
      <c r="K390" s="382"/>
    </row>
    <row r="391" spans="5:11" ht="15.5">
      <c r="E391" s="381"/>
      <c r="K391" s="382"/>
    </row>
    <row r="392" spans="5:11" ht="15.5">
      <c r="E392" s="381"/>
      <c r="K392" s="382"/>
    </row>
    <row r="393" spans="5:11" ht="15.5">
      <c r="E393" s="381"/>
      <c r="K393" s="382"/>
    </row>
    <row r="394" spans="5:11" ht="15.5">
      <c r="E394" s="381"/>
      <c r="K394" s="382"/>
    </row>
    <row r="395" spans="5:11" ht="15.5">
      <c r="E395" s="381"/>
      <c r="K395" s="382"/>
    </row>
    <row r="396" spans="5:11" ht="15.5">
      <c r="E396" s="381"/>
      <c r="K396" s="382"/>
    </row>
    <row r="397" spans="5:11" ht="15.5">
      <c r="E397" s="381"/>
      <c r="K397" s="382"/>
    </row>
    <row r="398" spans="5:11" ht="15.5">
      <c r="E398" s="381"/>
      <c r="K398" s="382"/>
    </row>
    <row r="399" spans="5:11" ht="15.5">
      <c r="E399" s="381"/>
      <c r="K399" s="382"/>
    </row>
    <row r="400" spans="5:11" ht="15.5">
      <c r="E400" s="381"/>
      <c r="K400" s="382"/>
    </row>
    <row r="401" spans="5:11" ht="15.5">
      <c r="E401" s="381"/>
      <c r="K401" s="382"/>
    </row>
    <row r="402" spans="5:11" ht="15.5">
      <c r="E402" s="381"/>
      <c r="K402" s="382"/>
    </row>
    <row r="403" spans="5:11" ht="15.5">
      <c r="E403" s="381"/>
      <c r="K403" s="382"/>
    </row>
    <row r="404" spans="5:11" ht="15.5">
      <c r="E404" s="381"/>
      <c r="K404" s="382"/>
    </row>
    <row r="405" spans="5:11" ht="15.5">
      <c r="E405" s="381"/>
      <c r="K405" s="382"/>
    </row>
    <row r="406" spans="5:11" ht="15.5">
      <c r="E406" s="381"/>
      <c r="K406" s="382"/>
    </row>
    <row r="407" spans="5:11" ht="15.5">
      <c r="E407" s="381"/>
      <c r="K407" s="382"/>
    </row>
    <row r="408" spans="5:11" ht="15.5">
      <c r="E408" s="381"/>
      <c r="K408" s="382"/>
    </row>
    <row r="409" spans="5:11" ht="15.5">
      <c r="E409" s="381"/>
      <c r="K409" s="382"/>
    </row>
    <row r="410" spans="5:11" ht="15.5">
      <c r="E410" s="381"/>
      <c r="K410" s="382"/>
    </row>
    <row r="411" spans="5:11" ht="15.5">
      <c r="E411" s="381"/>
      <c r="K411" s="382"/>
    </row>
    <row r="412" spans="5:11" ht="15.5">
      <c r="E412" s="381"/>
      <c r="K412" s="382"/>
    </row>
    <row r="413" spans="5:11" ht="15.5">
      <c r="E413" s="381"/>
      <c r="K413" s="382"/>
    </row>
    <row r="414" spans="5:11" ht="15.5">
      <c r="E414" s="381"/>
      <c r="K414" s="382"/>
    </row>
    <row r="415" spans="5:11" ht="15.5">
      <c r="E415" s="381"/>
      <c r="K415" s="382"/>
    </row>
    <row r="416" spans="5:11" ht="15.5">
      <c r="E416" s="381"/>
      <c r="K416" s="382"/>
    </row>
    <row r="417" spans="5:11" ht="15.5">
      <c r="E417" s="381"/>
      <c r="K417" s="382"/>
    </row>
    <row r="418" spans="5:11" ht="15.5">
      <c r="E418" s="381"/>
      <c r="K418" s="382"/>
    </row>
    <row r="419" spans="5:11" ht="15.5">
      <c r="E419" s="381"/>
      <c r="K419" s="382"/>
    </row>
    <row r="420" spans="5:11" ht="15.5">
      <c r="E420" s="381"/>
      <c r="K420" s="382"/>
    </row>
    <row r="421" spans="5:11" ht="15.5">
      <c r="E421" s="381"/>
      <c r="K421" s="382"/>
    </row>
    <row r="422" spans="5:11" ht="15.5">
      <c r="E422" s="381"/>
      <c r="K422" s="382"/>
    </row>
    <row r="423" spans="5:11" ht="15.5">
      <c r="E423" s="381"/>
      <c r="K423" s="382"/>
    </row>
    <row r="424" spans="5:11" ht="15.5">
      <c r="E424" s="381"/>
      <c r="K424" s="382"/>
    </row>
    <row r="425" spans="5:11" ht="15.5">
      <c r="E425" s="381"/>
      <c r="K425" s="382"/>
    </row>
    <row r="426" spans="5:11" ht="15.5">
      <c r="E426" s="381"/>
      <c r="K426" s="382"/>
    </row>
    <row r="427" spans="5:11" ht="15.5">
      <c r="E427" s="381"/>
      <c r="K427" s="382"/>
    </row>
    <row r="428" spans="5:11" ht="15.5">
      <c r="E428" s="381"/>
      <c r="K428" s="382"/>
    </row>
    <row r="429" spans="5:11" ht="15.5">
      <c r="E429" s="381"/>
      <c r="K429" s="382"/>
    </row>
    <row r="430" spans="5:11" ht="15.5">
      <c r="E430" s="381"/>
      <c r="K430" s="382"/>
    </row>
    <row r="431" spans="5:11" ht="15.5">
      <c r="E431" s="381"/>
      <c r="K431" s="382"/>
    </row>
    <row r="432" spans="5:11" ht="15.5">
      <c r="E432" s="381"/>
      <c r="K432" s="382"/>
    </row>
    <row r="433" spans="5:11" ht="15.5">
      <c r="E433" s="381"/>
      <c r="K433" s="382"/>
    </row>
    <row r="434" spans="5:11" ht="15.5">
      <c r="E434" s="381"/>
      <c r="K434" s="382"/>
    </row>
    <row r="435" spans="5:11" ht="15.5">
      <c r="E435" s="381"/>
      <c r="K435" s="382"/>
    </row>
    <row r="436" spans="5:11" ht="15.5">
      <c r="E436" s="381"/>
      <c r="K436" s="382"/>
    </row>
    <row r="437" spans="5:11" ht="15.5">
      <c r="E437" s="381"/>
      <c r="K437" s="382"/>
    </row>
    <row r="438" spans="5:11" ht="15.5">
      <c r="E438" s="381"/>
      <c r="K438" s="382"/>
    </row>
    <row r="439" spans="5:11" ht="15.5">
      <c r="E439" s="381"/>
      <c r="K439" s="382"/>
    </row>
    <row r="440" spans="5:11" ht="15.5">
      <c r="E440" s="381"/>
      <c r="K440" s="382"/>
    </row>
    <row r="441" spans="5:11" ht="15.5">
      <c r="E441" s="381"/>
      <c r="K441" s="382"/>
    </row>
    <row r="442" spans="5:11" ht="15.5">
      <c r="E442" s="381"/>
      <c r="K442" s="382"/>
    </row>
    <row r="443" spans="5:11" ht="15.5">
      <c r="E443" s="381"/>
      <c r="K443" s="382"/>
    </row>
    <row r="444" spans="5:11" ht="15.5">
      <c r="E444" s="381"/>
      <c r="K444" s="382"/>
    </row>
    <row r="445" spans="5:11" ht="15.5">
      <c r="E445" s="381"/>
      <c r="K445" s="382"/>
    </row>
    <row r="446" spans="5:11" ht="15.5">
      <c r="E446" s="381"/>
      <c r="K446" s="382"/>
    </row>
    <row r="447" spans="5:11" ht="15.5">
      <c r="E447" s="381"/>
      <c r="K447" s="382"/>
    </row>
    <row r="448" spans="5:11" ht="15.5">
      <c r="E448" s="381"/>
      <c r="K448" s="382"/>
    </row>
    <row r="449" spans="5:11" ht="15.5">
      <c r="E449" s="381"/>
      <c r="K449" s="382"/>
    </row>
    <row r="450" spans="5:11" ht="15.5">
      <c r="E450" s="381"/>
      <c r="K450" s="382"/>
    </row>
    <row r="451" spans="5:11" ht="15.5">
      <c r="E451" s="381"/>
      <c r="K451" s="382"/>
    </row>
    <row r="452" spans="5:11" ht="15.5">
      <c r="E452" s="381"/>
      <c r="K452" s="382"/>
    </row>
    <row r="453" spans="5:11" ht="15.5">
      <c r="E453" s="381"/>
      <c r="K453" s="382"/>
    </row>
    <row r="454" spans="5:11" ht="15.5">
      <c r="E454" s="381"/>
      <c r="K454" s="382"/>
    </row>
    <row r="455" spans="5:11" ht="15.5">
      <c r="E455" s="381"/>
      <c r="K455" s="382"/>
    </row>
    <row r="456" spans="5:11" ht="15.5">
      <c r="E456" s="381"/>
      <c r="K456" s="382"/>
    </row>
    <row r="457" spans="5:11" ht="15.5">
      <c r="E457" s="381"/>
      <c r="K457" s="382"/>
    </row>
    <row r="458" spans="5:11" ht="15.5">
      <c r="E458" s="381"/>
      <c r="K458" s="382"/>
    </row>
    <row r="459" spans="5:11" ht="15.5">
      <c r="E459" s="381"/>
      <c r="K459" s="382"/>
    </row>
    <row r="460" spans="5:11" ht="15.5">
      <c r="E460" s="381"/>
      <c r="K460" s="382"/>
    </row>
    <row r="461" spans="5:11" ht="15.5">
      <c r="E461" s="381"/>
      <c r="K461" s="382"/>
    </row>
    <row r="462" spans="5:11" ht="15.5">
      <c r="E462" s="381"/>
      <c r="K462" s="382"/>
    </row>
    <row r="463" spans="5:11" ht="15.5">
      <c r="E463" s="381"/>
      <c r="K463" s="382"/>
    </row>
    <row r="464" spans="5:11" ht="15.5">
      <c r="E464" s="381"/>
      <c r="K464" s="382"/>
    </row>
    <row r="465" spans="5:11" ht="15.5">
      <c r="E465" s="381"/>
      <c r="K465" s="382"/>
    </row>
    <row r="466" spans="5:11" ht="15.5">
      <c r="E466" s="381"/>
      <c r="K466" s="382"/>
    </row>
    <row r="467" spans="5:11" ht="15.5">
      <c r="E467" s="381"/>
      <c r="K467" s="382"/>
    </row>
    <row r="468" spans="5:11" ht="15.5">
      <c r="E468" s="381"/>
      <c r="K468" s="382"/>
    </row>
    <row r="469" spans="5:11" ht="15.5">
      <c r="E469" s="381"/>
      <c r="K469" s="382"/>
    </row>
    <row r="470" spans="5:11" ht="15.5">
      <c r="E470" s="381"/>
      <c r="K470" s="382"/>
    </row>
    <row r="471" spans="5:11" ht="15.5">
      <c r="E471" s="381"/>
      <c r="K471" s="382"/>
    </row>
    <row r="472" spans="5:11" ht="15.5">
      <c r="E472" s="381"/>
      <c r="K472" s="382"/>
    </row>
    <row r="473" spans="5:11" ht="15.5">
      <c r="E473" s="381"/>
      <c r="K473" s="382"/>
    </row>
    <row r="474" spans="5:11" ht="15.5">
      <c r="E474" s="381"/>
      <c r="K474" s="382"/>
    </row>
    <row r="475" spans="5:11" ht="15.5">
      <c r="E475" s="381"/>
      <c r="K475" s="382"/>
    </row>
    <row r="476" spans="5:11" ht="15.5">
      <c r="E476" s="381"/>
      <c r="K476" s="382"/>
    </row>
    <row r="477" spans="5:11" ht="15.5">
      <c r="E477" s="381"/>
      <c r="K477" s="382"/>
    </row>
    <row r="478" spans="5:11" ht="15.5">
      <c r="E478" s="381"/>
      <c r="K478" s="382"/>
    </row>
    <row r="479" spans="5:11" ht="15.5">
      <c r="E479" s="381"/>
      <c r="K479" s="382"/>
    </row>
    <row r="480" spans="5:11" ht="15.5">
      <c r="E480" s="381"/>
      <c r="K480" s="382"/>
    </row>
    <row r="481" spans="5:11" ht="15.5">
      <c r="E481" s="381"/>
      <c r="K481" s="382"/>
    </row>
    <row r="482" spans="5:11" ht="15.5">
      <c r="E482" s="381"/>
      <c r="K482" s="382"/>
    </row>
    <row r="483" spans="5:11" ht="15.5">
      <c r="E483" s="381"/>
      <c r="K483" s="382"/>
    </row>
    <row r="484" spans="5:11" ht="15.5">
      <c r="E484" s="381"/>
      <c r="K484" s="382"/>
    </row>
    <row r="485" spans="5:11" ht="15.5">
      <c r="E485" s="381"/>
      <c r="K485" s="382"/>
    </row>
    <row r="486" spans="5:11" ht="15.5">
      <c r="E486" s="381"/>
      <c r="K486" s="382"/>
    </row>
    <row r="487" spans="5:11" ht="15.5">
      <c r="E487" s="381"/>
      <c r="K487" s="382"/>
    </row>
    <row r="488" spans="5:11" ht="15.5">
      <c r="E488" s="381"/>
      <c r="K488" s="382"/>
    </row>
    <row r="489" spans="5:11" ht="15.5">
      <c r="E489" s="381"/>
      <c r="K489" s="382"/>
    </row>
    <row r="490" spans="5:11" ht="15.5">
      <c r="E490" s="381"/>
      <c r="K490" s="382"/>
    </row>
    <row r="491" spans="5:11" ht="15.5">
      <c r="E491" s="381"/>
      <c r="K491" s="382"/>
    </row>
    <row r="492" spans="5:11" ht="15.5">
      <c r="E492" s="381"/>
      <c r="K492" s="382"/>
    </row>
    <row r="493" spans="5:11" ht="15.5">
      <c r="E493" s="381"/>
      <c r="K493" s="382"/>
    </row>
    <row r="494" spans="5:11" ht="15.5">
      <c r="E494" s="381"/>
      <c r="K494" s="382"/>
    </row>
    <row r="495" spans="5:11" ht="15.5">
      <c r="E495" s="381"/>
      <c r="K495" s="382"/>
    </row>
    <row r="496" spans="5:11" ht="15.5">
      <c r="E496" s="381"/>
      <c r="K496" s="382"/>
    </row>
    <row r="497" spans="5:11" ht="15.5">
      <c r="E497" s="381"/>
      <c r="K497" s="382"/>
    </row>
    <row r="498" spans="5:11" ht="15.5">
      <c r="E498" s="381"/>
      <c r="K498" s="382"/>
    </row>
    <row r="499" spans="5:11" ht="15.5">
      <c r="E499" s="381"/>
      <c r="K499" s="382"/>
    </row>
    <row r="500" spans="5:11" ht="15.5">
      <c r="E500" s="381"/>
      <c r="K500" s="382"/>
    </row>
    <row r="501" spans="5:11" ht="15.5">
      <c r="E501" s="381"/>
      <c r="K501" s="382"/>
    </row>
    <row r="502" spans="5:11" ht="15.5">
      <c r="E502" s="381"/>
      <c r="K502" s="382"/>
    </row>
    <row r="503" spans="5:11" ht="15.5">
      <c r="E503" s="381"/>
      <c r="K503" s="382"/>
    </row>
    <row r="504" spans="5:11" ht="15.5">
      <c r="E504" s="381"/>
      <c r="K504" s="382"/>
    </row>
    <row r="505" spans="5:11" ht="15.5">
      <c r="E505" s="381"/>
      <c r="K505" s="382"/>
    </row>
    <row r="506" spans="5:11" ht="15.5">
      <c r="E506" s="381"/>
      <c r="K506" s="382"/>
    </row>
    <row r="507" spans="5:11" ht="15.5">
      <c r="E507" s="381"/>
      <c r="K507" s="382"/>
    </row>
    <row r="508" spans="5:11" ht="15.5">
      <c r="E508" s="381"/>
      <c r="K508" s="382"/>
    </row>
    <row r="509" spans="5:11" ht="15.5">
      <c r="E509" s="381"/>
      <c r="K509" s="382"/>
    </row>
    <row r="510" spans="5:11" ht="15.5">
      <c r="E510" s="381"/>
      <c r="K510" s="382"/>
    </row>
    <row r="511" spans="5:11" ht="15.5">
      <c r="E511" s="381"/>
      <c r="K511" s="382"/>
    </row>
    <row r="512" spans="5:11" ht="15.5">
      <c r="E512" s="381"/>
      <c r="K512" s="382"/>
    </row>
    <row r="513" spans="5:11" ht="15.5">
      <c r="E513" s="381"/>
      <c r="K513" s="382"/>
    </row>
    <row r="514" spans="5:11" ht="15.5">
      <c r="E514" s="381"/>
      <c r="K514" s="382"/>
    </row>
    <row r="515" spans="5:11" ht="15.5">
      <c r="E515" s="381"/>
      <c r="K515" s="382"/>
    </row>
    <row r="516" spans="5:11" ht="15.5">
      <c r="E516" s="381"/>
      <c r="K516" s="382"/>
    </row>
    <row r="517" spans="5:11" ht="15.5">
      <c r="E517" s="381"/>
      <c r="K517" s="382"/>
    </row>
    <row r="518" spans="5:11" ht="15.5">
      <c r="E518" s="381"/>
      <c r="K518" s="382"/>
    </row>
    <row r="519" spans="5:11" ht="15.5">
      <c r="E519" s="381"/>
      <c r="K519" s="382"/>
    </row>
    <row r="520" spans="5:11" ht="15.5">
      <c r="E520" s="381"/>
      <c r="K520" s="382"/>
    </row>
    <row r="521" spans="5:11" ht="15.5">
      <c r="E521" s="381"/>
      <c r="K521" s="382"/>
    </row>
    <row r="522" spans="5:11" ht="15.5">
      <c r="E522" s="381"/>
      <c r="K522" s="382"/>
    </row>
    <row r="523" spans="5:11" ht="15.5">
      <c r="E523" s="381"/>
      <c r="K523" s="382"/>
    </row>
    <row r="524" spans="5:11" ht="15.5">
      <c r="E524" s="381"/>
      <c r="K524" s="382"/>
    </row>
    <row r="525" spans="5:11" ht="15.5">
      <c r="E525" s="381"/>
      <c r="K525" s="382"/>
    </row>
    <row r="526" spans="5:11" ht="15.5">
      <c r="E526" s="381"/>
      <c r="K526" s="382"/>
    </row>
    <row r="527" spans="5:11" ht="15.5">
      <c r="E527" s="381"/>
      <c r="K527" s="382"/>
    </row>
    <row r="528" spans="5:11" ht="15.5">
      <c r="E528" s="381"/>
      <c r="K528" s="382"/>
    </row>
    <row r="529" spans="5:11" ht="15.5">
      <c r="E529" s="381"/>
      <c r="K529" s="382"/>
    </row>
    <row r="530" spans="5:11" ht="15.5">
      <c r="E530" s="381"/>
      <c r="K530" s="382"/>
    </row>
    <row r="531" spans="5:11" ht="15.5">
      <c r="E531" s="381"/>
      <c r="K531" s="382"/>
    </row>
    <row r="532" spans="5:11" ht="15.5">
      <c r="E532" s="381"/>
      <c r="K532" s="382"/>
    </row>
    <row r="533" spans="5:11" ht="15.5">
      <c r="E533" s="381"/>
      <c r="K533" s="382"/>
    </row>
    <row r="534" spans="5:11" ht="15.5">
      <c r="E534" s="381"/>
      <c r="K534" s="382"/>
    </row>
    <row r="535" spans="5:11" ht="15.5">
      <c r="E535" s="381"/>
      <c r="K535" s="382"/>
    </row>
    <row r="536" spans="5:11" ht="15.5">
      <c r="E536" s="381"/>
      <c r="K536" s="382"/>
    </row>
    <row r="537" spans="5:11" ht="15.5">
      <c r="E537" s="381"/>
      <c r="K537" s="382"/>
    </row>
    <row r="538" spans="5:11" ht="15.5">
      <c r="E538" s="381"/>
      <c r="K538" s="382"/>
    </row>
    <row r="539" spans="5:11" ht="15.5">
      <c r="E539" s="381"/>
      <c r="K539" s="382"/>
    </row>
    <row r="540" spans="5:11" ht="15.5">
      <c r="E540" s="381"/>
      <c r="K540" s="382"/>
    </row>
    <row r="541" spans="5:11" ht="15.5">
      <c r="E541" s="381"/>
      <c r="K541" s="382"/>
    </row>
    <row r="542" spans="5:11" ht="15.5">
      <c r="E542" s="381"/>
      <c r="K542" s="382"/>
    </row>
    <row r="543" spans="5:11" ht="15.5">
      <c r="E543" s="381"/>
      <c r="K543" s="382"/>
    </row>
    <row r="544" spans="5:11" ht="15.5">
      <c r="E544" s="381"/>
      <c r="K544" s="382"/>
    </row>
    <row r="545" spans="5:11" ht="15.5">
      <c r="E545" s="381"/>
      <c r="K545" s="382"/>
    </row>
    <row r="546" spans="5:11" ht="15.5">
      <c r="E546" s="381"/>
      <c r="K546" s="382"/>
    </row>
    <row r="547" spans="5:11" ht="15.5">
      <c r="E547" s="381"/>
      <c r="K547" s="382"/>
    </row>
    <row r="548" spans="5:11" ht="15.5">
      <c r="E548" s="381"/>
      <c r="K548" s="382"/>
    </row>
    <row r="549" spans="5:11" ht="15.5">
      <c r="E549" s="381"/>
      <c r="K549" s="382"/>
    </row>
    <row r="550" spans="5:11" ht="15.5">
      <c r="E550" s="381"/>
      <c r="K550" s="382"/>
    </row>
    <row r="551" spans="5:11" ht="15.5">
      <c r="E551" s="381"/>
      <c r="K551" s="382"/>
    </row>
    <row r="552" spans="5:11" ht="15.5">
      <c r="E552" s="381"/>
      <c r="K552" s="382"/>
    </row>
    <row r="553" spans="5:11" ht="15.5">
      <c r="E553" s="381"/>
      <c r="K553" s="382"/>
    </row>
    <row r="554" spans="5:11" ht="15.5">
      <c r="E554" s="381"/>
      <c r="K554" s="382"/>
    </row>
    <row r="555" spans="5:11" ht="15.5">
      <c r="E555" s="381"/>
      <c r="K555" s="382"/>
    </row>
    <row r="556" spans="5:11" ht="15.5">
      <c r="E556" s="381"/>
      <c r="K556" s="382"/>
    </row>
    <row r="557" spans="5:11" ht="15.5">
      <c r="E557" s="381"/>
      <c r="K557" s="382"/>
    </row>
    <row r="558" spans="5:11" ht="15.5">
      <c r="E558" s="381"/>
      <c r="K558" s="382"/>
    </row>
    <row r="559" spans="5:11" ht="15.5">
      <c r="E559" s="381"/>
      <c r="K559" s="382"/>
    </row>
    <row r="560" spans="5:11" ht="15.5">
      <c r="E560" s="381"/>
      <c r="K560" s="382"/>
    </row>
    <row r="561" spans="5:11" ht="15.5">
      <c r="E561" s="381"/>
      <c r="K561" s="382"/>
    </row>
    <row r="562" spans="5:11" ht="15.5">
      <c r="E562" s="381"/>
      <c r="K562" s="382"/>
    </row>
    <row r="563" spans="5:11" ht="15.5">
      <c r="E563" s="381"/>
      <c r="K563" s="382"/>
    </row>
    <row r="564" spans="5:11" ht="15.5">
      <c r="E564" s="381"/>
      <c r="K564" s="382"/>
    </row>
    <row r="565" spans="5:11" ht="15.5">
      <c r="E565" s="381"/>
      <c r="K565" s="382"/>
    </row>
    <row r="566" spans="5:11" ht="15.5">
      <c r="E566" s="381"/>
      <c r="K566" s="382"/>
    </row>
    <row r="567" spans="5:11" ht="15.5">
      <c r="E567" s="381"/>
      <c r="K567" s="382"/>
    </row>
    <row r="568" spans="5:11" ht="15.5">
      <c r="E568" s="381"/>
      <c r="K568" s="382"/>
    </row>
    <row r="569" spans="5:11" ht="15.5">
      <c r="E569" s="381"/>
      <c r="K569" s="382"/>
    </row>
    <row r="570" spans="5:11" ht="15.5">
      <c r="E570" s="381"/>
      <c r="K570" s="382"/>
    </row>
    <row r="571" spans="5:11" ht="15.5">
      <c r="E571" s="381"/>
      <c r="K571" s="382"/>
    </row>
    <row r="572" spans="5:11" ht="15.5">
      <c r="E572" s="381"/>
      <c r="K572" s="382"/>
    </row>
    <row r="573" spans="5:11" ht="15.5">
      <c r="E573" s="381"/>
      <c r="K573" s="382"/>
    </row>
    <row r="574" spans="5:11" ht="15.5">
      <c r="E574" s="381"/>
      <c r="K574" s="382"/>
    </row>
    <row r="575" spans="5:11" ht="15.5">
      <c r="E575" s="381"/>
      <c r="K575" s="382"/>
    </row>
    <row r="576" spans="5:11" ht="15.5">
      <c r="E576" s="381"/>
      <c r="K576" s="382"/>
    </row>
    <row r="577" spans="5:11" ht="15.5">
      <c r="E577" s="381"/>
      <c r="K577" s="382"/>
    </row>
    <row r="578" spans="5:11" ht="15.5">
      <c r="E578" s="381"/>
      <c r="K578" s="382"/>
    </row>
    <row r="579" spans="5:11" ht="15.5">
      <c r="E579" s="381"/>
      <c r="K579" s="382"/>
    </row>
    <row r="580" spans="5:11" ht="15.5">
      <c r="E580" s="381"/>
      <c r="K580" s="382"/>
    </row>
    <row r="581" spans="5:11" ht="15.5">
      <c r="E581" s="381"/>
      <c r="K581" s="382"/>
    </row>
    <row r="582" spans="5:11" ht="15.5">
      <c r="E582" s="381"/>
      <c r="K582" s="382"/>
    </row>
    <row r="583" spans="5:11" ht="15.5">
      <c r="E583" s="381"/>
      <c r="K583" s="382"/>
    </row>
    <row r="584" spans="5:11" ht="15.5">
      <c r="E584" s="381"/>
      <c r="K584" s="382"/>
    </row>
    <row r="585" spans="5:11" ht="15.5">
      <c r="E585" s="381"/>
      <c r="K585" s="382"/>
    </row>
    <row r="586" spans="5:11" ht="15.5">
      <c r="E586" s="381"/>
      <c r="K586" s="382"/>
    </row>
    <row r="587" spans="5:11" ht="15.5">
      <c r="E587" s="381"/>
      <c r="K587" s="382"/>
    </row>
    <row r="588" spans="5:11" ht="15.5">
      <c r="E588" s="381"/>
      <c r="K588" s="382"/>
    </row>
    <row r="589" spans="5:11" ht="15.5">
      <c r="E589" s="381"/>
      <c r="K589" s="382"/>
    </row>
    <row r="590" spans="5:11" ht="15.5">
      <c r="E590" s="381"/>
      <c r="K590" s="382"/>
    </row>
    <row r="591" spans="5:11" ht="15.5">
      <c r="E591" s="381"/>
      <c r="K591" s="382"/>
    </row>
    <row r="592" spans="5:11" ht="15.5">
      <c r="E592" s="381"/>
      <c r="K592" s="382"/>
    </row>
    <row r="593" spans="5:11" ht="15.5">
      <c r="E593" s="381"/>
      <c r="K593" s="382"/>
    </row>
    <row r="594" spans="5:11" ht="15.5">
      <c r="E594" s="381"/>
      <c r="K594" s="382"/>
    </row>
    <row r="595" spans="5:11" ht="15.5">
      <c r="E595" s="381"/>
      <c r="K595" s="382"/>
    </row>
    <row r="596" spans="5:11" ht="15.5">
      <c r="E596" s="381"/>
      <c r="K596" s="382"/>
    </row>
    <row r="597" spans="5:11" ht="15.5">
      <c r="E597" s="381"/>
      <c r="K597" s="382"/>
    </row>
    <row r="598" spans="5:11" ht="15.5">
      <c r="E598" s="381"/>
      <c r="K598" s="382"/>
    </row>
    <row r="599" spans="5:11" ht="15.5">
      <c r="E599" s="381"/>
      <c r="K599" s="382"/>
    </row>
    <row r="600" spans="5:11" ht="15.5">
      <c r="E600" s="381"/>
      <c r="K600" s="382"/>
    </row>
    <row r="601" spans="5:11" ht="15.5">
      <c r="E601" s="381"/>
      <c r="K601" s="382"/>
    </row>
    <row r="602" spans="5:11" ht="15.5">
      <c r="E602" s="381"/>
      <c r="K602" s="382"/>
    </row>
    <row r="603" spans="5:11" ht="15.5">
      <c r="E603" s="381"/>
      <c r="K603" s="382"/>
    </row>
    <row r="604" spans="5:11" ht="15.5">
      <c r="E604" s="381"/>
      <c r="K604" s="382"/>
    </row>
    <row r="605" spans="5:11" ht="15.5">
      <c r="E605" s="381"/>
      <c r="K605" s="382"/>
    </row>
    <row r="606" spans="5:11" ht="15.5">
      <c r="E606" s="381"/>
      <c r="K606" s="382"/>
    </row>
    <row r="607" spans="5:11" ht="15.5">
      <c r="E607" s="381"/>
      <c r="K607" s="382"/>
    </row>
    <row r="608" spans="5:11" ht="15.5">
      <c r="E608" s="381"/>
      <c r="K608" s="382"/>
    </row>
    <row r="609" spans="5:11" ht="15.5">
      <c r="E609" s="381"/>
      <c r="K609" s="382"/>
    </row>
    <row r="610" spans="5:11" ht="15.5">
      <c r="E610" s="381"/>
      <c r="K610" s="382"/>
    </row>
    <row r="611" spans="5:11" ht="15.5">
      <c r="E611" s="381"/>
      <c r="K611" s="382"/>
    </row>
    <row r="612" spans="5:11" ht="15.5">
      <c r="E612" s="381"/>
      <c r="K612" s="382"/>
    </row>
    <row r="613" spans="5:11" ht="15.5">
      <c r="E613" s="381"/>
      <c r="K613" s="382"/>
    </row>
    <row r="614" spans="5:11" ht="15.5">
      <c r="E614" s="381"/>
      <c r="K614" s="382"/>
    </row>
    <row r="615" spans="5:11" ht="15.5">
      <c r="E615" s="381"/>
      <c r="K615" s="382"/>
    </row>
    <row r="616" spans="5:11" ht="15.5">
      <c r="E616" s="381"/>
      <c r="K616" s="382"/>
    </row>
    <row r="617" spans="5:11" ht="15.5">
      <c r="E617" s="381"/>
      <c r="K617" s="382"/>
    </row>
    <row r="618" spans="5:11" ht="15.5">
      <c r="E618" s="381"/>
      <c r="K618" s="382"/>
    </row>
    <row r="619" spans="5:11" ht="15.5">
      <c r="E619" s="381"/>
      <c r="K619" s="382"/>
    </row>
    <row r="620" spans="5:11" ht="15.5">
      <c r="E620" s="381"/>
      <c r="K620" s="382"/>
    </row>
    <row r="621" spans="5:11" ht="15.5">
      <c r="E621" s="381"/>
      <c r="K621" s="382"/>
    </row>
    <row r="622" spans="5:11" ht="15.5">
      <c r="E622" s="381"/>
      <c r="K622" s="382"/>
    </row>
    <row r="623" spans="5:11" ht="15.5">
      <c r="E623" s="381"/>
      <c r="K623" s="382"/>
    </row>
    <row r="624" spans="5:11" ht="15.5">
      <c r="E624" s="381"/>
      <c r="K624" s="382"/>
    </row>
    <row r="625" spans="5:11" ht="15.5">
      <c r="E625" s="381"/>
      <c r="K625" s="382"/>
    </row>
    <row r="626" spans="5:11" ht="15.5">
      <c r="E626" s="381"/>
      <c r="K626" s="382"/>
    </row>
    <row r="627" spans="5:11" ht="15.5">
      <c r="E627" s="381"/>
      <c r="K627" s="382"/>
    </row>
    <row r="628" spans="5:11" ht="15.5">
      <c r="E628" s="381"/>
      <c r="K628" s="382"/>
    </row>
    <row r="629" spans="5:11" ht="15.5">
      <c r="E629" s="381"/>
      <c r="K629" s="382"/>
    </row>
    <row r="630" spans="5:11" ht="15.5">
      <c r="E630" s="381"/>
      <c r="K630" s="382"/>
    </row>
    <row r="631" spans="5:11" ht="15.5">
      <c r="E631" s="381"/>
      <c r="K631" s="382"/>
    </row>
    <row r="632" spans="5:11" ht="15.5">
      <c r="E632" s="381"/>
      <c r="K632" s="382"/>
    </row>
    <row r="633" spans="5:11" ht="15.5">
      <c r="E633" s="381"/>
      <c r="K633" s="382"/>
    </row>
    <row r="634" spans="5:11" ht="15.5">
      <c r="E634" s="381"/>
      <c r="K634" s="382"/>
    </row>
    <row r="635" spans="5:11" ht="15.5">
      <c r="E635" s="381"/>
      <c r="K635" s="382"/>
    </row>
    <row r="636" spans="5:11" ht="15.5">
      <c r="E636" s="381"/>
      <c r="K636" s="382"/>
    </row>
    <row r="637" spans="5:11" ht="15.5">
      <c r="E637" s="381"/>
      <c r="K637" s="382"/>
    </row>
    <row r="638" spans="5:11" ht="15.5">
      <c r="E638" s="381"/>
      <c r="K638" s="382"/>
    </row>
    <row r="639" spans="5:11" ht="15.5">
      <c r="E639" s="381"/>
      <c r="K639" s="382"/>
    </row>
    <row r="640" spans="5:11" ht="15.5">
      <c r="E640" s="381"/>
      <c r="K640" s="382"/>
    </row>
    <row r="641" spans="5:11" ht="15.5">
      <c r="E641" s="381"/>
      <c r="K641" s="382"/>
    </row>
    <row r="642" spans="5:11" ht="15.5">
      <c r="E642" s="381"/>
      <c r="K642" s="382"/>
    </row>
    <row r="643" spans="5:11" ht="15.5">
      <c r="E643" s="381"/>
      <c r="K643" s="382"/>
    </row>
    <row r="644" spans="5:11" ht="15.5">
      <c r="E644" s="381"/>
      <c r="K644" s="382"/>
    </row>
    <row r="645" spans="5:11" ht="15.5">
      <c r="E645" s="381"/>
      <c r="K645" s="382"/>
    </row>
    <row r="646" spans="5:11" ht="15.5">
      <c r="E646" s="381"/>
      <c r="K646" s="382"/>
    </row>
    <row r="647" spans="5:11" ht="15.5">
      <c r="E647" s="381"/>
      <c r="K647" s="382"/>
    </row>
    <row r="648" spans="5:11" ht="15.5">
      <c r="E648" s="381"/>
      <c r="K648" s="382"/>
    </row>
    <row r="649" spans="5:11" ht="15.5">
      <c r="E649" s="381"/>
      <c r="K649" s="382"/>
    </row>
    <row r="650" spans="5:11" ht="15.5">
      <c r="E650" s="381"/>
      <c r="K650" s="382"/>
    </row>
    <row r="651" spans="5:11" ht="15.5">
      <c r="E651" s="381"/>
      <c r="K651" s="382"/>
    </row>
    <row r="652" spans="5:11" ht="15.5">
      <c r="E652" s="381"/>
      <c r="K652" s="382"/>
    </row>
    <row r="653" spans="5:11" ht="15.5">
      <c r="E653" s="381"/>
      <c r="K653" s="382"/>
    </row>
    <row r="654" spans="5:11" ht="15.5">
      <c r="E654" s="381"/>
      <c r="K654" s="382"/>
    </row>
    <row r="655" spans="5:11" ht="15.5">
      <c r="E655" s="381"/>
      <c r="K655" s="382"/>
    </row>
    <row r="656" spans="5:11" ht="15.5">
      <c r="E656" s="381"/>
      <c r="K656" s="382"/>
    </row>
    <row r="657" spans="5:11" ht="15.5">
      <c r="E657" s="381"/>
      <c r="K657" s="382"/>
    </row>
    <row r="658" spans="5:11" ht="15.5">
      <c r="E658" s="381"/>
      <c r="K658" s="382"/>
    </row>
    <row r="659" spans="5:11" ht="15.5">
      <c r="E659" s="381"/>
      <c r="K659" s="382"/>
    </row>
    <row r="660" spans="5:11" ht="15.5">
      <c r="E660" s="381"/>
      <c r="K660" s="382"/>
    </row>
    <row r="661" spans="5:11" ht="15.5">
      <c r="E661" s="381"/>
      <c r="K661" s="382"/>
    </row>
    <row r="662" spans="5:11" ht="15.5">
      <c r="E662" s="381"/>
      <c r="K662" s="382"/>
    </row>
    <row r="663" spans="5:11" ht="15.5">
      <c r="E663" s="381"/>
      <c r="K663" s="382"/>
    </row>
    <row r="664" spans="5:11" ht="15.5">
      <c r="E664" s="381"/>
      <c r="K664" s="382"/>
    </row>
    <row r="665" spans="5:11" ht="15.5">
      <c r="E665" s="381"/>
      <c r="K665" s="382"/>
    </row>
    <row r="666" spans="5:11" ht="15.5">
      <c r="E666" s="381"/>
      <c r="K666" s="382"/>
    </row>
    <row r="667" spans="5:11" ht="15.5">
      <c r="E667" s="381"/>
      <c r="K667" s="382"/>
    </row>
    <row r="668" spans="5:11" ht="15.5">
      <c r="E668" s="381"/>
      <c r="K668" s="382"/>
    </row>
    <row r="669" spans="5:11" ht="15.5">
      <c r="E669" s="381"/>
      <c r="K669" s="382"/>
    </row>
    <row r="670" spans="5:11" ht="15.5">
      <c r="E670" s="381"/>
      <c r="K670" s="382"/>
    </row>
    <row r="671" spans="5:11" ht="15.5">
      <c r="E671" s="381"/>
      <c r="K671" s="382"/>
    </row>
    <row r="672" spans="5:11" ht="15.5">
      <c r="E672" s="381"/>
      <c r="K672" s="382"/>
    </row>
    <row r="673" spans="5:11" ht="15.5">
      <c r="E673" s="381"/>
      <c r="K673" s="382"/>
    </row>
    <row r="674" spans="5:11" ht="15.5">
      <c r="E674" s="381"/>
      <c r="K674" s="382"/>
    </row>
    <row r="675" spans="5:11" ht="15.5">
      <c r="E675" s="381"/>
      <c r="K675" s="382"/>
    </row>
    <row r="676" spans="5:11" ht="15.5">
      <c r="E676" s="381"/>
      <c r="K676" s="382"/>
    </row>
    <row r="677" spans="5:11" ht="15.5">
      <c r="E677" s="381"/>
      <c r="K677" s="382"/>
    </row>
    <row r="678" spans="5:11" ht="15.5">
      <c r="E678" s="381"/>
      <c r="K678" s="382"/>
    </row>
    <row r="679" spans="5:11" ht="15.5">
      <c r="E679" s="381"/>
      <c r="K679" s="382"/>
    </row>
    <row r="680" spans="5:11" ht="15.5">
      <c r="E680" s="381"/>
      <c r="K680" s="382"/>
    </row>
    <row r="681" spans="5:11" ht="15.5">
      <c r="E681" s="381"/>
      <c r="K681" s="382"/>
    </row>
    <row r="682" spans="5:11" ht="15.5">
      <c r="E682" s="381"/>
      <c r="K682" s="382"/>
    </row>
    <row r="683" spans="5:11" ht="15.5">
      <c r="E683" s="381"/>
      <c r="K683" s="382"/>
    </row>
    <row r="684" spans="5:11" ht="15.5">
      <c r="E684" s="381"/>
      <c r="K684" s="382"/>
    </row>
    <row r="685" spans="5:11" ht="15.5">
      <c r="E685" s="381"/>
      <c r="K685" s="382"/>
    </row>
    <row r="686" spans="5:11" ht="15.5">
      <c r="E686" s="381"/>
      <c r="K686" s="382"/>
    </row>
    <row r="687" spans="5:11" ht="15.5">
      <c r="E687" s="381"/>
      <c r="K687" s="382"/>
    </row>
    <row r="688" spans="5:11" ht="15.5">
      <c r="E688" s="381"/>
      <c r="K688" s="382"/>
    </row>
    <row r="689" spans="5:11" ht="15.5">
      <c r="E689" s="381"/>
      <c r="K689" s="382"/>
    </row>
    <row r="690" spans="5:11" ht="15.5">
      <c r="E690" s="381"/>
      <c r="K690" s="382"/>
    </row>
    <row r="691" spans="5:11" ht="15.5">
      <c r="E691" s="381"/>
      <c r="K691" s="382"/>
    </row>
    <row r="692" spans="5:11" ht="15.5">
      <c r="E692" s="381"/>
      <c r="K692" s="382"/>
    </row>
    <row r="693" spans="5:11" ht="15.5">
      <c r="E693" s="381"/>
      <c r="K693" s="382"/>
    </row>
    <row r="694" spans="5:11" ht="15.5">
      <c r="E694" s="381"/>
      <c r="K694" s="382"/>
    </row>
    <row r="695" spans="5:11" ht="15.5">
      <c r="E695" s="381"/>
      <c r="K695" s="382"/>
    </row>
    <row r="696" spans="5:11" ht="15.5">
      <c r="E696" s="381"/>
      <c r="K696" s="382"/>
    </row>
    <row r="697" spans="5:11" ht="15.5">
      <c r="E697" s="381"/>
      <c r="K697" s="382"/>
    </row>
    <row r="698" spans="5:11" ht="15.5">
      <c r="E698" s="381"/>
      <c r="K698" s="382"/>
    </row>
    <row r="699" spans="5:11" ht="15.5">
      <c r="E699" s="381"/>
      <c r="K699" s="382"/>
    </row>
    <row r="700" spans="5:11" ht="15.5">
      <c r="E700" s="381"/>
      <c r="K700" s="382"/>
    </row>
    <row r="701" spans="5:11" ht="15.5">
      <c r="E701" s="381"/>
      <c r="K701" s="382"/>
    </row>
    <row r="702" spans="5:11" ht="15.5">
      <c r="E702" s="381"/>
      <c r="K702" s="382"/>
    </row>
    <row r="703" spans="5:11" ht="15.5">
      <c r="E703" s="381"/>
      <c r="K703" s="382"/>
    </row>
    <row r="704" spans="5:11" ht="15.5">
      <c r="E704" s="381"/>
      <c r="K704" s="382"/>
    </row>
    <row r="705" spans="5:11" ht="15.5">
      <c r="E705" s="381"/>
      <c r="K705" s="382"/>
    </row>
    <row r="706" spans="5:11" ht="15.5">
      <c r="E706" s="381"/>
      <c r="K706" s="382"/>
    </row>
    <row r="707" spans="5:11" ht="15.5">
      <c r="E707" s="381"/>
      <c r="K707" s="382"/>
    </row>
    <row r="708" spans="5:11" ht="15.5">
      <c r="E708" s="381"/>
      <c r="K708" s="382"/>
    </row>
    <row r="709" spans="5:11" ht="15.5">
      <c r="E709" s="381"/>
      <c r="K709" s="382"/>
    </row>
    <row r="710" spans="5:11" ht="15.5">
      <c r="E710" s="381"/>
      <c r="K710" s="382"/>
    </row>
    <row r="711" spans="5:11" ht="15.5">
      <c r="E711" s="381"/>
      <c r="K711" s="382"/>
    </row>
    <row r="712" spans="5:11" ht="15.5">
      <c r="E712" s="381"/>
      <c r="K712" s="382"/>
    </row>
    <row r="713" spans="5:11" ht="15.5">
      <c r="E713" s="381"/>
      <c r="K713" s="382"/>
    </row>
    <row r="714" spans="5:11" ht="15.5">
      <c r="E714" s="381"/>
      <c r="K714" s="382"/>
    </row>
    <row r="715" spans="5:11" ht="15.5">
      <c r="E715" s="381"/>
      <c r="K715" s="382"/>
    </row>
    <row r="716" spans="5:11" ht="15.5">
      <c r="E716" s="381"/>
      <c r="K716" s="382"/>
    </row>
    <row r="717" spans="5:11" ht="15.5">
      <c r="E717" s="381"/>
      <c r="K717" s="382"/>
    </row>
    <row r="718" spans="5:11" ht="15.5">
      <c r="E718" s="381"/>
      <c r="K718" s="382"/>
    </row>
    <row r="719" spans="5:11" ht="15.5">
      <c r="E719" s="381"/>
      <c r="K719" s="382"/>
    </row>
    <row r="720" spans="5:11" ht="15.5">
      <c r="E720" s="381"/>
      <c r="K720" s="382"/>
    </row>
    <row r="721" spans="5:11" ht="15.5">
      <c r="E721" s="381"/>
      <c r="K721" s="382"/>
    </row>
    <row r="722" spans="5:11" ht="15.5">
      <c r="E722" s="381"/>
      <c r="K722" s="382"/>
    </row>
    <row r="723" spans="5:11" ht="15.5">
      <c r="E723" s="381"/>
      <c r="K723" s="382"/>
    </row>
    <row r="724" spans="5:11" ht="15.5">
      <c r="E724" s="381"/>
      <c r="K724" s="382"/>
    </row>
    <row r="725" spans="5:11" ht="15.5">
      <c r="E725" s="381"/>
      <c r="K725" s="382"/>
    </row>
    <row r="726" spans="5:11" ht="15.5">
      <c r="E726" s="381"/>
      <c r="K726" s="382"/>
    </row>
    <row r="727" spans="5:11" ht="15.5">
      <c r="E727" s="381"/>
      <c r="K727" s="382"/>
    </row>
    <row r="728" spans="5:11" ht="15.5">
      <c r="E728" s="381"/>
      <c r="K728" s="382"/>
    </row>
    <row r="729" spans="5:11" ht="15.5">
      <c r="E729" s="381"/>
      <c r="K729" s="382"/>
    </row>
    <row r="730" spans="5:11" ht="15.5">
      <c r="E730" s="381"/>
      <c r="K730" s="382"/>
    </row>
    <row r="731" spans="5:11" ht="15.5">
      <c r="E731" s="381"/>
      <c r="K731" s="382"/>
    </row>
    <row r="732" spans="5:11" ht="15.5">
      <c r="E732" s="381"/>
      <c r="K732" s="382"/>
    </row>
    <row r="733" spans="5:11" ht="15.5">
      <c r="E733" s="381"/>
      <c r="K733" s="382"/>
    </row>
    <row r="734" spans="5:11" ht="15.5">
      <c r="E734" s="381"/>
      <c r="K734" s="382"/>
    </row>
    <row r="735" spans="5:11" ht="15.5">
      <c r="E735" s="381"/>
      <c r="K735" s="382"/>
    </row>
    <row r="736" spans="5:11" ht="15.5">
      <c r="E736" s="381"/>
      <c r="K736" s="382"/>
    </row>
    <row r="737" spans="5:11" ht="15.5">
      <c r="E737" s="381"/>
      <c r="K737" s="382"/>
    </row>
    <row r="738" spans="5:11" ht="15.5">
      <c r="E738" s="381"/>
      <c r="K738" s="382"/>
    </row>
    <row r="739" spans="5:11" ht="15.5">
      <c r="E739" s="381"/>
      <c r="K739" s="382"/>
    </row>
    <row r="740" spans="5:11" ht="15.5">
      <c r="E740" s="381"/>
      <c r="K740" s="382"/>
    </row>
    <row r="741" spans="5:11" ht="15.5">
      <c r="E741" s="381"/>
      <c r="K741" s="382"/>
    </row>
    <row r="742" spans="5:11" ht="15.5">
      <c r="E742" s="381"/>
      <c r="K742" s="382"/>
    </row>
    <row r="743" spans="5:11" ht="15.5">
      <c r="E743" s="381"/>
      <c r="K743" s="382"/>
    </row>
    <row r="744" spans="5:11" ht="15.5">
      <c r="E744" s="381"/>
      <c r="K744" s="382"/>
    </row>
    <row r="745" spans="5:11" ht="15.5">
      <c r="E745" s="381"/>
      <c r="K745" s="382"/>
    </row>
    <row r="746" spans="5:11" ht="15.5">
      <c r="E746" s="381"/>
      <c r="K746" s="382"/>
    </row>
    <row r="747" spans="5:11" ht="15.5">
      <c r="E747" s="381"/>
      <c r="K747" s="382"/>
    </row>
    <row r="748" spans="5:11" ht="15.5">
      <c r="E748" s="381"/>
      <c r="K748" s="382"/>
    </row>
    <row r="749" spans="5:11" ht="15.5">
      <c r="E749" s="381"/>
      <c r="K749" s="382"/>
    </row>
    <row r="750" spans="5:11" ht="15.5">
      <c r="E750" s="381"/>
      <c r="K750" s="382"/>
    </row>
    <row r="751" spans="5:11" ht="15.5">
      <c r="E751" s="381"/>
      <c r="K751" s="382"/>
    </row>
    <row r="752" spans="5:11" ht="15.5">
      <c r="E752" s="381"/>
      <c r="K752" s="382"/>
    </row>
    <row r="753" spans="5:11" ht="15.5">
      <c r="E753" s="381"/>
      <c r="K753" s="382"/>
    </row>
    <row r="754" spans="5:11" ht="15.5">
      <c r="E754" s="381"/>
      <c r="K754" s="382"/>
    </row>
    <row r="755" spans="5:11" ht="15.5">
      <c r="E755" s="381"/>
      <c r="K755" s="382"/>
    </row>
    <row r="756" spans="5:11" ht="15.5">
      <c r="E756" s="381"/>
      <c r="K756" s="382"/>
    </row>
    <row r="757" spans="5:11" ht="15.5">
      <c r="E757" s="381"/>
      <c r="K757" s="382"/>
    </row>
    <row r="758" spans="5:11" ht="15.5">
      <c r="E758" s="381"/>
      <c r="K758" s="382"/>
    </row>
    <row r="759" spans="5:11" ht="15.5">
      <c r="E759" s="381"/>
      <c r="K759" s="382"/>
    </row>
    <row r="760" spans="5:11" ht="15.5">
      <c r="E760" s="381"/>
      <c r="K760" s="382"/>
    </row>
    <row r="761" spans="5:11" ht="15.5">
      <c r="E761" s="381"/>
      <c r="K761" s="382"/>
    </row>
    <row r="762" spans="5:11" ht="15.5">
      <c r="E762" s="381"/>
      <c r="K762" s="382"/>
    </row>
    <row r="763" spans="5:11" ht="15.5">
      <c r="E763" s="381"/>
      <c r="K763" s="382"/>
    </row>
    <row r="764" spans="5:11" ht="15.5">
      <c r="E764" s="381"/>
      <c r="K764" s="382"/>
    </row>
    <row r="765" spans="5:11" ht="15.5">
      <c r="E765" s="381"/>
      <c r="K765" s="382"/>
    </row>
    <row r="766" spans="5:11" ht="15.5">
      <c r="E766" s="381"/>
      <c r="K766" s="382"/>
    </row>
    <row r="767" spans="5:11" ht="15.5">
      <c r="E767" s="381"/>
      <c r="K767" s="382"/>
    </row>
    <row r="768" spans="5:11" ht="15.5">
      <c r="E768" s="381"/>
      <c r="K768" s="382"/>
    </row>
    <row r="769" spans="5:11" ht="15.5">
      <c r="E769" s="381"/>
      <c r="K769" s="382"/>
    </row>
    <row r="770" spans="5:11" ht="15.5">
      <c r="E770" s="381"/>
      <c r="K770" s="382"/>
    </row>
    <row r="771" spans="5:11" ht="15.5">
      <c r="E771" s="381"/>
      <c r="K771" s="382"/>
    </row>
    <row r="772" spans="5:11" ht="15.5">
      <c r="E772" s="381"/>
      <c r="K772" s="382"/>
    </row>
    <row r="773" spans="5:11" ht="15.5">
      <c r="E773" s="381"/>
      <c r="K773" s="382"/>
    </row>
    <row r="774" spans="5:11" ht="15.5">
      <c r="E774" s="381"/>
      <c r="K774" s="382"/>
    </row>
    <row r="775" spans="5:11" ht="15.5">
      <c r="E775" s="381"/>
      <c r="K775" s="382"/>
    </row>
    <row r="776" spans="5:11" ht="15.5">
      <c r="E776" s="381"/>
      <c r="K776" s="382"/>
    </row>
    <row r="777" spans="5:11" ht="15.5">
      <c r="E777" s="381"/>
      <c r="K777" s="382"/>
    </row>
    <row r="778" spans="5:11" ht="15.5">
      <c r="E778" s="381"/>
      <c r="K778" s="382"/>
    </row>
    <row r="779" spans="5:11" ht="15.5">
      <c r="E779" s="381"/>
      <c r="K779" s="382"/>
    </row>
    <row r="780" spans="5:11" ht="15.5">
      <c r="E780" s="381"/>
      <c r="K780" s="382"/>
    </row>
    <row r="781" spans="5:11" ht="15.5">
      <c r="E781" s="381"/>
      <c r="K781" s="382"/>
    </row>
    <row r="782" spans="5:11" ht="15.5">
      <c r="E782" s="381"/>
      <c r="K782" s="382"/>
    </row>
    <row r="783" spans="5:11" ht="15.5">
      <c r="E783" s="381"/>
      <c r="K783" s="382"/>
    </row>
    <row r="784" spans="5:11" ht="15.5">
      <c r="E784" s="381"/>
      <c r="K784" s="382"/>
    </row>
    <row r="785" spans="5:11" ht="15.5">
      <c r="E785" s="381"/>
      <c r="K785" s="382"/>
    </row>
    <row r="786" spans="5:11" ht="15.5">
      <c r="E786" s="381"/>
      <c r="K786" s="382"/>
    </row>
    <row r="787" spans="5:11" ht="15.5">
      <c r="E787" s="381"/>
      <c r="K787" s="382"/>
    </row>
    <row r="788" spans="5:11" ht="15.5">
      <c r="E788" s="381"/>
      <c r="K788" s="382"/>
    </row>
    <row r="789" spans="5:11" ht="15.5">
      <c r="E789" s="381"/>
      <c r="K789" s="382"/>
    </row>
    <row r="790" spans="5:11" ht="15.5">
      <c r="E790" s="381"/>
      <c r="K790" s="382"/>
    </row>
    <row r="791" spans="5:11" ht="15.5">
      <c r="E791" s="381"/>
      <c r="K791" s="382"/>
    </row>
    <row r="792" spans="5:11" ht="15.5">
      <c r="E792" s="381"/>
      <c r="K792" s="382"/>
    </row>
    <row r="793" spans="5:11" ht="15.5">
      <c r="E793" s="381"/>
      <c r="K793" s="382"/>
    </row>
    <row r="794" spans="5:11" ht="15.5">
      <c r="E794" s="381"/>
      <c r="K794" s="382"/>
    </row>
    <row r="795" spans="5:11" ht="15.5">
      <c r="E795" s="381"/>
      <c r="K795" s="382"/>
    </row>
    <row r="796" spans="5:11" ht="15.5">
      <c r="E796" s="381"/>
      <c r="K796" s="382"/>
    </row>
    <row r="797" spans="5:11" ht="15.5">
      <c r="E797" s="381"/>
      <c r="K797" s="382"/>
    </row>
    <row r="798" spans="5:11" ht="15.5">
      <c r="E798" s="381"/>
      <c r="K798" s="382"/>
    </row>
    <row r="799" spans="5:11" ht="15.5">
      <c r="E799" s="381"/>
      <c r="K799" s="382"/>
    </row>
    <row r="800" spans="5:11" ht="15.5">
      <c r="E800" s="381"/>
      <c r="K800" s="382"/>
    </row>
    <row r="801" spans="5:11" ht="15.5">
      <c r="E801" s="381"/>
      <c r="K801" s="382"/>
    </row>
    <row r="802" spans="5:11" ht="15.5">
      <c r="E802" s="381"/>
      <c r="K802" s="382"/>
    </row>
    <row r="803" spans="5:11" ht="15.5">
      <c r="E803" s="381"/>
      <c r="K803" s="382"/>
    </row>
    <row r="804" spans="5:11" ht="15.5">
      <c r="E804" s="381"/>
      <c r="K804" s="382"/>
    </row>
    <row r="805" spans="5:11" ht="15.5">
      <c r="E805" s="381"/>
      <c r="K805" s="382"/>
    </row>
    <row r="806" spans="5:11" ht="15.5">
      <c r="E806" s="381"/>
      <c r="K806" s="382"/>
    </row>
    <row r="807" spans="5:11" ht="15.5">
      <c r="E807" s="381"/>
      <c r="K807" s="382"/>
    </row>
    <row r="808" spans="5:11" ht="15.5">
      <c r="E808" s="381"/>
      <c r="K808" s="382"/>
    </row>
    <row r="809" spans="5:11" ht="15.5">
      <c r="E809" s="381"/>
      <c r="K809" s="382"/>
    </row>
    <row r="810" spans="5:11" ht="15.5">
      <c r="E810" s="381"/>
      <c r="K810" s="382"/>
    </row>
    <row r="811" spans="5:11" ht="15.5">
      <c r="E811" s="381"/>
      <c r="K811" s="382"/>
    </row>
    <row r="812" spans="5:11" ht="15.5">
      <c r="E812" s="381"/>
      <c r="K812" s="382"/>
    </row>
    <row r="813" spans="5:11" ht="15.5">
      <c r="E813" s="381"/>
      <c r="K813" s="382"/>
    </row>
    <row r="814" spans="5:11" ht="15.5">
      <c r="E814" s="381"/>
      <c r="K814" s="382"/>
    </row>
    <row r="815" spans="5:11" ht="15.5">
      <c r="E815" s="381"/>
      <c r="K815" s="382"/>
    </row>
    <row r="816" spans="5:11" ht="15.5">
      <c r="E816" s="381"/>
      <c r="K816" s="382"/>
    </row>
    <row r="817" spans="5:11" ht="15.5">
      <c r="E817" s="381"/>
      <c r="K817" s="382"/>
    </row>
    <row r="818" spans="5:11" ht="15.5">
      <c r="E818" s="381"/>
      <c r="K818" s="382"/>
    </row>
    <row r="819" spans="5:11" ht="15.5">
      <c r="E819" s="381"/>
      <c r="K819" s="382"/>
    </row>
    <row r="820" spans="5:11" ht="15.5">
      <c r="E820" s="381"/>
      <c r="K820" s="382"/>
    </row>
    <row r="821" spans="5:11" ht="15.5">
      <c r="E821" s="381"/>
      <c r="K821" s="382"/>
    </row>
    <row r="822" spans="5:11" ht="15.5">
      <c r="E822" s="381"/>
      <c r="K822" s="382"/>
    </row>
    <row r="823" spans="5:11" ht="15.5">
      <c r="E823" s="381"/>
      <c r="K823" s="382"/>
    </row>
    <row r="824" spans="5:11" ht="15.5">
      <c r="E824" s="381"/>
      <c r="K824" s="382"/>
    </row>
    <row r="825" spans="5:11" ht="15.5">
      <c r="E825" s="381"/>
      <c r="K825" s="382"/>
    </row>
    <row r="826" spans="5:11" ht="15.5">
      <c r="E826" s="381"/>
      <c r="K826" s="382"/>
    </row>
    <row r="827" spans="5:11" ht="15.5">
      <c r="E827" s="381"/>
      <c r="K827" s="382"/>
    </row>
    <row r="828" spans="5:11" ht="15.5">
      <c r="E828" s="381"/>
      <c r="K828" s="382"/>
    </row>
    <row r="829" spans="5:11" ht="15.5">
      <c r="E829" s="381"/>
      <c r="K829" s="382"/>
    </row>
    <row r="830" spans="5:11" ht="15.5">
      <c r="E830" s="381"/>
      <c r="K830" s="382"/>
    </row>
    <row r="831" spans="5:11" ht="15.5">
      <c r="E831" s="381"/>
      <c r="K831" s="382"/>
    </row>
    <row r="832" spans="5:11" ht="15.5">
      <c r="E832" s="381"/>
      <c r="K832" s="382"/>
    </row>
    <row r="833" spans="5:11" ht="15.5">
      <c r="E833" s="381"/>
      <c r="K833" s="382"/>
    </row>
    <row r="834" spans="5:11" ht="15.5">
      <c r="E834" s="381"/>
      <c r="K834" s="382"/>
    </row>
    <row r="835" spans="5:11" ht="15.5">
      <c r="E835" s="381"/>
      <c r="K835" s="382"/>
    </row>
    <row r="836" spans="5:11" ht="15.5">
      <c r="E836" s="381"/>
      <c r="K836" s="382"/>
    </row>
    <row r="837" spans="5:11" ht="15.5">
      <c r="E837" s="381"/>
      <c r="K837" s="382"/>
    </row>
    <row r="838" spans="5:11" ht="15.5">
      <c r="E838" s="381"/>
      <c r="K838" s="382"/>
    </row>
    <row r="839" spans="5:11" ht="15.5">
      <c r="E839" s="381"/>
      <c r="K839" s="382"/>
    </row>
    <row r="840" spans="5:11" ht="15.5">
      <c r="E840" s="381"/>
      <c r="K840" s="382"/>
    </row>
    <row r="841" spans="5:11" ht="15.5">
      <c r="E841" s="381"/>
      <c r="K841" s="382"/>
    </row>
    <row r="842" spans="5:11" ht="15.5">
      <c r="E842" s="381"/>
      <c r="K842" s="382"/>
    </row>
    <row r="843" spans="5:11" ht="15.5">
      <c r="E843" s="381"/>
      <c r="K843" s="382"/>
    </row>
    <row r="844" spans="5:11" ht="15.5">
      <c r="E844" s="381"/>
      <c r="K844" s="382"/>
    </row>
    <row r="845" spans="5:11" ht="15.5">
      <c r="E845" s="381"/>
      <c r="K845" s="382"/>
    </row>
    <row r="846" spans="5:11" ht="15.5">
      <c r="E846" s="381"/>
      <c r="K846" s="382"/>
    </row>
    <row r="847" spans="5:11" ht="15.5">
      <c r="E847" s="381"/>
      <c r="K847" s="382"/>
    </row>
    <row r="848" spans="5:11" ht="15.5">
      <c r="E848" s="381"/>
      <c r="K848" s="382"/>
    </row>
    <row r="849" spans="5:11" ht="15.5">
      <c r="E849" s="381"/>
      <c r="K849" s="382"/>
    </row>
    <row r="850" spans="5:11" ht="15.5">
      <c r="E850" s="381"/>
      <c r="K850" s="382"/>
    </row>
    <row r="851" spans="5:11" ht="15.5">
      <c r="E851" s="381"/>
      <c r="K851" s="382"/>
    </row>
    <row r="852" spans="5:11" ht="15.5">
      <c r="E852" s="381"/>
      <c r="K852" s="382"/>
    </row>
    <row r="853" spans="5:11" ht="15.5">
      <c r="E853" s="381"/>
      <c r="K853" s="382"/>
    </row>
    <row r="854" spans="5:11" ht="15.5">
      <c r="E854" s="381"/>
      <c r="K854" s="382"/>
    </row>
    <row r="855" spans="5:11" ht="15.5">
      <c r="E855" s="381"/>
      <c r="K855" s="382"/>
    </row>
    <row r="856" spans="5:11" ht="15.5">
      <c r="E856" s="381"/>
      <c r="K856" s="382"/>
    </row>
    <row r="857" spans="5:11" ht="15.5">
      <c r="E857" s="381"/>
      <c r="K857" s="382"/>
    </row>
    <row r="858" spans="5:11" ht="15.5">
      <c r="E858" s="381"/>
      <c r="K858" s="382"/>
    </row>
    <row r="859" spans="5:11" ht="15.5">
      <c r="E859" s="381"/>
      <c r="K859" s="382"/>
    </row>
    <row r="860" spans="5:11" ht="15.5">
      <c r="E860" s="381"/>
      <c r="K860" s="382"/>
    </row>
    <row r="861" spans="5:11" ht="15.5">
      <c r="E861" s="381"/>
      <c r="K861" s="382"/>
    </row>
    <row r="862" spans="5:11" ht="15.5">
      <c r="E862" s="381"/>
      <c r="K862" s="382"/>
    </row>
    <row r="863" spans="5:11" ht="15.5">
      <c r="E863" s="381"/>
      <c r="K863" s="382"/>
    </row>
    <row r="864" spans="5:11" ht="15.5">
      <c r="E864" s="381"/>
      <c r="K864" s="382"/>
    </row>
    <row r="865" spans="5:11" ht="15.5">
      <c r="E865" s="381"/>
      <c r="K865" s="382"/>
    </row>
    <row r="866" spans="5:11" ht="15.5">
      <c r="E866" s="381"/>
      <c r="K866" s="382"/>
    </row>
    <row r="867" spans="5:11" ht="15.5">
      <c r="E867" s="381"/>
      <c r="K867" s="382"/>
    </row>
    <row r="868" spans="5:11" ht="15.5">
      <c r="E868" s="381"/>
      <c r="K868" s="382"/>
    </row>
    <row r="869" spans="5:11" ht="15.5">
      <c r="E869" s="381"/>
      <c r="K869" s="382"/>
    </row>
    <row r="870" spans="5:11" ht="15.5">
      <c r="E870" s="381"/>
      <c r="K870" s="382"/>
    </row>
    <row r="871" spans="5:11" ht="15.5">
      <c r="E871" s="381"/>
      <c r="K871" s="382"/>
    </row>
    <row r="872" spans="5:11" ht="15.5">
      <c r="E872" s="381"/>
      <c r="K872" s="382"/>
    </row>
    <row r="873" spans="5:11" ht="15.5">
      <c r="E873" s="381"/>
      <c r="K873" s="382"/>
    </row>
    <row r="874" spans="5:11" ht="15.5">
      <c r="E874" s="381"/>
      <c r="K874" s="382"/>
    </row>
    <row r="875" spans="5:11" ht="15.5">
      <c r="E875" s="381"/>
      <c r="K875" s="382"/>
    </row>
    <row r="876" spans="5:11" ht="15.5">
      <c r="E876" s="381"/>
      <c r="K876" s="382"/>
    </row>
    <row r="877" spans="5:11" ht="15.5">
      <c r="E877" s="381"/>
      <c r="K877" s="382"/>
    </row>
    <row r="878" spans="5:11" ht="15.5">
      <c r="E878" s="381"/>
      <c r="K878" s="382"/>
    </row>
    <row r="879" spans="5:11" ht="15.5">
      <c r="E879" s="381"/>
      <c r="K879" s="382"/>
    </row>
    <row r="880" spans="5:11" ht="15.5">
      <c r="E880" s="381"/>
      <c r="K880" s="382"/>
    </row>
    <row r="881" spans="5:11" ht="15.5">
      <c r="E881" s="381"/>
      <c r="K881" s="382"/>
    </row>
    <row r="882" spans="5:11" ht="15.5">
      <c r="E882" s="381"/>
      <c r="K882" s="382"/>
    </row>
    <row r="883" spans="5:11" ht="15.5">
      <c r="E883" s="381"/>
      <c r="K883" s="382"/>
    </row>
    <row r="884" spans="5:11" ht="15.5">
      <c r="E884" s="381"/>
      <c r="K884" s="382"/>
    </row>
    <row r="885" spans="5:11" ht="15.5">
      <c r="E885" s="381"/>
      <c r="K885" s="382"/>
    </row>
    <row r="886" spans="5:11" ht="15.5">
      <c r="E886" s="381"/>
      <c r="K886" s="382"/>
    </row>
    <row r="887" spans="5:11" ht="15.5">
      <c r="E887" s="381"/>
      <c r="K887" s="382"/>
    </row>
    <row r="888" spans="5:11" ht="15.5">
      <c r="E888" s="381"/>
      <c r="K888" s="382"/>
    </row>
    <row r="889" spans="5:11" ht="15.5">
      <c r="E889" s="381"/>
      <c r="K889" s="382"/>
    </row>
    <row r="890" spans="5:11" ht="15.5">
      <c r="E890" s="381"/>
      <c r="K890" s="382"/>
    </row>
    <row r="891" spans="5:11" ht="15.5">
      <c r="E891" s="381"/>
      <c r="K891" s="382"/>
    </row>
    <row r="892" spans="5:11" ht="15.5">
      <c r="E892" s="381"/>
      <c r="K892" s="382"/>
    </row>
    <row r="893" spans="5:11" ht="15.5">
      <c r="E893" s="381"/>
      <c r="K893" s="382"/>
    </row>
    <row r="894" spans="5:11" ht="15.5">
      <c r="E894" s="381"/>
      <c r="K894" s="382"/>
    </row>
    <row r="895" spans="5:11" ht="15.5">
      <c r="E895" s="381"/>
      <c r="K895" s="382"/>
    </row>
    <row r="896" spans="5:11" ht="15.5">
      <c r="E896" s="381"/>
      <c r="K896" s="382"/>
    </row>
    <row r="897" spans="5:11" ht="15.5">
      <c r="E897" s="381"/>
      <c r="K897" s="382"/>
    </row>
    <row r="898" spans="5:11" ht="15.5">
      <c r="E898" s="381"/>
      <c r="K898" s="382"/>
    </row>
    <row r="899" spans="5:11" ht="15.5">
      <c r="E899" s="381"/>
      <c r="K899" s="382"/>
    </row>
    <row r="900" spans="5:11" ht="15.5">
      <c r="E900" s="381"/>
      <c r="K900" s="382"/>
    </row>
    <row r="901" spans="5:11" ht="15.5">
      <c r="E901" s="381"/>
      <c r="K901" s="382"/>
    </row>
    <row r="902" spans="5:11" ht="15.5">
      <c r="E902" s="381"/>
      <c r="K902" s="382"/>
    </row>
    <row r="903" spans="5:11" ht="15.5">
      <c r="E903" s="381"/>
      <c r="K903" s="382"/>
    </row>
    <row r="904" spans="5:11" ht="15.5">
      <c r="E904" s="381"/>
      <c r="K904" s="382"/>
    </row>
    <row r="905" spans="5:11" ht="15.5">
      <c r="E905" s="381"/>
      <c r="K905" s="382"/>
    </row>
    <row r="906" spans="5:11" ht="15.5">
      <c r="E906" s="381"/>
      <c r="K906" s="382"/>
    </row>
    <row r="907" spans="5:11" ht="15.5">
      <c r="E907" s="381"/>
      <c r="K907" s="382"/>
    </row>
    <row r="908" spans="5:11" ht="15.5">
      <c r="E908" s="381"/>
      <c r="K908" s="382"/>
    </row>
    <row r="909" spans="5:11" ht="15.5">
      <c r="E909" s="381"/>
      <c r="K909" s="382"/>
    </row>
    <row r="910" spans="5:11" ht="15.5">
      <c r="E910" s="381"/>
      <c r="K910" s="382"/>
    </row>
    <row r="911" spans="5:11" ht="15.5">
      <c r="E911" s="381"/>
      <c r="K911" s="382"/>
    </row>
    <row r="912" spans="5:11" ht="15.5">
      <c r="E912" s="381"/>
      <c r="K912" s="382"/>
    </row>
    <row r="913" spans="5:11" ht="15.5">
      <c r="E913" s="381"/>
      <c r="K913" s="382"/>
    </row>
    <row r="914" spans="5:11" ht="15.5">
      <c r="E914" s="381"/>
      <c r="K914" s="382"/>
    </row>
    <row r="915" spans="5:11" ht="15.5">
      <c r="E915" s="381"/>
      <c r="K915" s="382"/>
    </row>
    <row r="916" spans="5:11" ht="15.5">
      <c r="E916" s="381"/>
      <c r="K916" s="382"/>
    </row>
    <row r="917" spans="5:11" ht="15.5">
      <c r="E917" s="381"/>
      <c r="K917" s="382"/>
    </row>
    <row r="918" spans="5:11" ht="15.5">
      <c r="E918" s="381"/>
      <c r="K918" s="382"/>
    </row>
    <row r="919" spans="5:11" ht="15.5">
      <c r="E919" s="381"/>
      <c r="K919" s="382"/>
    </row>
    <row r="920" spans="5:11" ht="15.5">
      <c r="E920" s="381"/>
      <c r="K920" s="382"/>
    </row>
    <row r="921" spans="5:11" ht="15.5">
      <c r="E921" s="381"/>
      <c r="K921" s="382"/>
    </row>
    <row r="922" spans="5:11" ht="15.5">
      <c r="E922" s="381"/>
      <c r="K922" s="382"/>
    </row>
    <row r="923" spans="5:11" ht="15.5">
      <c r="E923" s="381"/>
      <c r="K923" s="382"/>
    </row>
    <row r="924" spans="5:11" ht="15.5">
      <c r="E924" s="381"/>
      <c r="K924" s="382"/>
    </row>
    <row r="925" spans="5:11" ht="15.5">
      <c r="E925" s="381"/>
      <c r="K925" s="382"/>
    </row>
    <row r="926" spans="5:11" ht="15.5">
      <c r="E926" s="381"/>
      <c r="K926" s="382"/>
    </row>
    <row r="927" spans="5:11" ht="15.5">
      <c r="E927" s="381"/>
      <c r="K927" s="382"/>
    </row>
    <row r="928" spans="5:11" ht="15.5">
      <c r="E928" s="381"/>
      <c r="K928" s="382"/>
    </row>
    <row r="929" spans="5:11" ht="15.5">
      <c r="E929" s="381"/>
      <c r="K929" s="382"/>
    </row>
    <row r="930" spans="5:11" ht="15.5">
      <c r="E930" s="381"/>
      <c r="K930" s="382"/>
    </row>
    <row r="931" spans="5:11" ht="15.5">
      <c r="E931" s="381"/>
      <c r="K931" s="382"/>
    </row>
    <row r="932" spans="5:11" ht="15.5">
      <c r="E932" s="381"/>
      <c r="K932" s="382"/>
    </row>
    <row r="933" spans="5:11" ht="15.5">
      <c r="E933" s="381"/>
      <c r="K933" s="382"/>
    </row>
    <row r="934" spans="5:11" ht="15.5">
      <c r="E934" s="381"/>
      <c r="K934" s="382"/>
    </row>
    <row r="935" spans="5:11" ht="15.5">
      <c r="E935" s="381"/>
      <c r="K935" s="382"/>
    </row>
    <row r="936" spans="5:11" ht="15.5">
      <c r="E936" s="381"/>
      <c r="K936" s="382"/>
    </row>
    <row r="937" spans="5:11" ht="15.5">
      <c r="E937" s="381"/>
      <c r="K937" s="382"/>
    </row>
    <row r="938" spans="5:11" ht="15.5">
      <c r="E938" s="381"/>
      <c r="K938" s="382"/>
    </row>
    <row r="939" spans="5:11" ht="15.5">
      <c r="E939" s="381"/>
      <c r="K939" s="382"/>
    </row>
    <row r="940" spans="5:11" ht="15.5">
      <c r="E940" s="381"/>
      <c r="K940" s="382"/>
    </row>
    <row r="941" spans="5:11" ht="15.5">
      <c r="E941" s="381"/>
      <c r="K941" s="382"/>
    </row>
    <row r="942" spans="5:11" ht="15.5">
      <c r="E942" s="381"/>
      <c r="K942" s="382"/>
    </row>
    <row r="943" spans="5:11" ht="15.5">
      <c r="E943" s="381"/>
      <c r="K943" s="382"/>
    </row>
    <row r="944" spans="5:11" ht="15.5">
      <c r="E944" s="381"/>
      <c r="K944" s="382"/>
    </row>
    <row r="945" spans="5:11" ht="15.5">
      <c r="E945" s="381"/>
      <c r="K945" s="382"/>
    </row>
    <row r="946" spans="5:11" ht="15.5">
      <c r="E946" s="381"/>
      <c r="K946" s="382"/>
    </row>
    <row r="947" spans="5:11" ht="15.5">
      <c r="E947" s="381"/>
      <c r="K947" s="382"/>
    </row>
    <row r="948" spans="5:11" ht="15.5">
      <c r="E948" s="381"/>
      <c r="K948" s="382"/>
    </row>
    <row r="949" spans="5:11" ht="15.5">
      <c r="E949" s="381"/>
      <c r="K949" s="382"/>
    </row>
    <row r="950" spans="5:11" ht="15.5">
      <c r="E950" s="381"/>
      <c r="K950" s="382"/>
    </row>
    <row r="951" spans="5:11" ht="15.5">
      <c r="E951" s="381"/>
      <c r="K951" s="382"/>
    </row>
    <row r="952" spans="5:11" ht="15.5">
      <c r="E952" s="381"/>
      <c r="K952" s="382"/>
    </row>
    <row r="953" spans="5:11" ht="15.5">
      <c r="E953" s="381"/>
      <c r="K953" s="382"/>
    </row>
    <row r="954" spans="5:11" ht="15.5">
      <c r="E954" s="381"/>
      <c r="K954" s="382"/>
    </row>
    <row r="955" spans="5:11" ht="15.5">
      <c r="E955" s="381"/>
      <c r="K955" s="382"/>
    </row>
    <row r="956" spans="5:11" ht="15.5">
      <c r="E956" s="381"/>
      <c r="K956" s="382"/>
    </row>
    <row r="957" spans="5:11" ht="15.5">
      <c r="E957" s="381"/>
      <c r="K957" s="382"/>
    </row>
    <row r="958" spans="5:11" ht="15.5">
      <c r="E958" s="381"/>
      <c r="K958" s="382"/>
    </row>
    <row r="959" spans="5:11" ht="15.5">
      <c r="E959" s="381"/>
      <c r="K959" s="382"/>
    </row>
    <row r="960" spans="5:11" ht="15.5">
      <c r="E960" s="381"/>
      <c r="K960" s="382"/>
    </row>
    <row r="961" spans="5:11" ht="15.5">
      <c r="E961" s="381"/>
      <c r="K961" s="382"/>
    </row>
    <row r="962" spans="5:11" ht="15.5">
      <c r="E962" s="381"/>
      <c r="K962" s="382"/>
    </row>
    <row r="963" spans="5:11" ht="15.5">
      <c r="E963" s="381"/>
      <c r="K963" s="382"/>
    </row>
    <row r="964" spans="5:11" ht="15.5">
      <c r="E964" s="381"/>
      <c r="K964" s="382"/>
    </row>
    <row r="965" spans="5:11" ht="15.5">
      <c r="E965" s="381"/>
      <c r="K965" s="382"/>
    </row>
    <row r="966" spans="5:11" ht="15.5">
      <c r="E966" s="381"/>
      <c r="K966" s="382"/>
    </row>
    <row r="967" spans="5:11" ht="15.5">
      <c r="E967" s="381"/>
      <c r="K967" s="382"/>
    </row>
    <row r="968" spans="5:11" ht="15.5">
      <c r="E968" s="381"/>
      <c r="K968" s="382"/>
    </row>
    <row r="969" spans="5:11" ht="15.5">
      <c r="E969" s="381"/>
      <c r="K969" s="382"/>
    </row>
    <row r="970" spans="5:11" ht="15.5">
      <c r="E970" s="381"/>
      <c r="K970" s="382"/>
    </row>
    <row r="971" spans="5:11" ht="15.5">
      <c r="E971" s="381"/>
      <c r="K971" s="382"/>
    </row>
    <row r="972" spans="5:11" ht="15.5">
      <c r="E972" s="381"/>
      <c r="K972" s="382"/>
    </row>
    <row r="973" spans="5:11" ht="15.5">
      <c r="E973" s="381"/>
      <c r="K973" s="382"/>
    </row>
    <row r="974" spans="5:11" ht="15.5">
      <c r="E974" s="381"/>
      <c r="K974" s="382"/>
    </row>
  </sheetData>
  <mergeCells count="52">
    <mergeCell ref="O35:Q35"/>
    <mergeCell ref="R35:T35"/>
    <mergeCell ref="B40:C40"/>
    <mergeCell ref="C36:C38"/>
    <mergeCell ref="AB23:AB24"/>
    <mergeCell ref="AB25:AB27"/>
    <mergeCell ref="AB28:AB31"/>
    <mergeCell ref="AB32:AB34"/>
    <mergeCell ref="AB35:AB38"/>
    <mergeCell ref="U35:W35"/>
    <mergeCell ref="C29:C31"/>
    <mergeCell ref="C25:D25"/>
    <mergeCell ref="L25:N25"/>
    <mergeCell ref="O25:Q25"/>
    <mergeCell ref="U25:W25"/>
    <mergeCell ref="C26:C27"/>
    <mergeCell ref="C35:D35"/>
    <mergeCell ref="C32:D32"/>
    <mergeCell ref="R28:T28"/>
    <mergeCell ref="U28:W28"/>
    <mergeCell ref="U32:W32"/>
    <mergeCell ref="R32:T32"/>
    <mergeCell ref="O32:Q32"/>
    <mergeCell ref="R25:T25"/>
    <mergeCell ref="O28:Q28"/>
    <mergeCell ref="C23:D23"/>
    <mergeCell ref="L23:N23"/>
    <mergeCell ref="L22:N22"/>
    <mergeCell ref="L32:N32"/>
    <mergeCell ref="L35:N35"/>
    <mergeCell ref="C22:D22"/>
    <mergeCell ref="C33:C34"/>
    <mergeCell ref="C28:D28"/>
    <mergeCell ref="L28:N28"/>
    <mergeCell ref="O23:Q23"/>
    <mergeCell ref="R23:T23"/>
    <mergeCell ref="U23:W23"/>
    <mergeCell ref="O22:Q22"/>
    <mergeCell ref="R22:T22"/>
    <mergeCell ref="U22:W22"/>
    <mergeCell ref="X21:AA21"/>
    <mergeCell ref="AB21:AC21"/>
    <mergeCell ref="B12:D12"/>
    <mergeCell ref="L1:AC5"/>
    <mergeCell ref="Z7:AC7"/>
    <mergeCell ref="Z8:AC8"/>
    <mergeCell ref="C9:I10"/>
    <mergeCell ref="AB9:AC9"/>
    <mergeCell ref="AB10:AC10"/>
    <mergeCell ref="B14:D14"/>
    <mergeCell ref="B16:N17"/>
    <mergeCell ref="C21:W21"/>
  </mergeCells>
  <conditionalFormatting sqref="H23:H38">
    <cfRule type="containsBlanks" dxfId="31" priority="1">
      <formula>LEN(TRIM(H23))=0</formula>
    </cfRule>
  </conditionalFormatting>
  <pageMargins left="0.25" right="0.25" top="0.75" bottom="0.75" header="0" footer="0"/>
  <pageSetup paperSize="261" scale="73" fitToHeight="0" orientation="landscape" r:id="rId1"/>
  <rowBreaks count="1" manualBreakCount="1">
    <brk id="37" max="29" man="1"/>
  </rowBreaks>
  <drawing r:id="rId2"/>
  <extLst>
    <ext xmlns:x14="http://schemas.microsoft.com/office/spreadsheetml/2009/9/main" uri="{CCE6A557-97BC-4b89-ADB6-D9C93CAAB3DF}">
      <x14:dataValidations xmlns:xm="http://schemas.microsoft.com/office/excel/2006/main" count="2">
        <x14:dataValidation type="list" allowBlank="1" showErrorMessage="1">
          <x14:formula1>
            <xm:f>Hoja2!$L$3:$L$14</xm:f>
          </x14:formula1>
          <xm:sqref>C9</xm:sqref>
        </x14:dataValidation>
        <x14:dataValidation type="list" allowBlank="1" showErrorMessage="1">
          <x14:formula1>
            <xm:f>Hoja2!$Q$3:$Q$8</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98"/>
  <sheetViews>
    <sheetView showGridLines="0" view="pageBreakPreview" topLeftCell="A30" zoomScale="55" zoomScaleNormal="100" zoomScaleSheetLayoutView="55" workbookViewId="0">
      <selection activeCell="I37" sqref="I37"/>
    </sheetView>
  </sheetViews>
  <sheetFormatPr baseColWidth="10" defaultColWidth="14.453125" defaultRowHeight="15" customHeight="1" outlineLevelRow="1" outlineLevelCol="1"/>
  <cols>
    <col min="1" max="1" width="4.81640625" style="268" customWidth="1" outlineLevel="1"/>
    <col min="2" max="2" width="13.1796875" style="268" customWidth="1"/>
    <col min="3" max="3" width="6" style="268" customWidth="1"/>
    <col min="4" max="4" width="45.54296875" style="268" customWidth="1"/>
    <col min="5" max="5" width="15.81640625" style="268" customWidth="1"/>
    <col min="6" max="6" width="10.81640625" style="268" customWidth="1"/>
    <col min="7" max="7" width="14.7265625" style="268" customWidth="1"/>
    <col min="8" max="8" width="13.453125" style="268" customWidth="1"/>
    <col min="9" max="9" width="20" style="268" customWidth="1"/>
    <col min="10" max="10" width="26.453125" style="268" customWidth="1"/>
    <col min="11" max="11" width="11" style="532" customWidth="1"/>
    <col min="12" max="23" width="5.54296875" style="268" customWidth="1"/>
    <col min="24" max="24" width="27.1796875" style="525" customWidth="1"/>
    <col min="25" max="25" width="16.26953125" style="268" customWidth="1"/>
    <col min="26" max="26" width="14.453125" style="268" customWidth="1"/>
    <col min="27" max="27" width="31.54296875" style="268" customWidth="1"/>
    <col min="28" max="29" width="15.1796875" style="268" customWidth="1"/>
    <col min="30" max="30" width="6.26953125" style="268" customWidth="1"/>
    <col min="31" max="16384" width="14.453125" style="268"/>
  </cols>
  <sheetData>
    <row r="1" spans="1:31" ht="18" customHeight="1">
      <c r="A1" s="262"/>
      <c r="B1" s="263"/>
      <c r="C1" s="264"/>
      <c r="D1" s="264"/>
      <c r="E1" s="265"/>
      <c r="F1" s="266"/>
      <c r="G1" s="264"/>
      <c r="H1" s="266"/>
      <c r="I1" s="267"/>
      <c r="J1" s="267"/>
      <c r="K1" s="267"/>
      <c r="L1" s="2262"/>
      <c r="M1" s="2263"/>
      <c r="N1" s="2263"/>
      <c r="O1" s="2263"/>
      <c r="P1" s="2263"/>
      <c r="Q1" s="2263"/>
      <c r="R1" s="2263"/>
      <c r="S1" s="2263"/>
      <c r="T1" s="2263"/>
      <c r="U1" s="2263"/>
      <c r="V1" s="2263"/>
      <c r="W1" s="2263"/>
      <c r="X1" s="2263"/>
      <c r="Y1" s="2263"/>
      <c r="Z1" s="2263"/>
      <c r="AA1" s="2263"/>
      <c r="AB1" s="2263"/>
      <c r="AC1" s="2263"/>
      <c r="AD1" s="264"/>
    </row>
    <row r="2" spans="1:31" ht="18" customHeight="1">
      <c r="A2" s="262"/>
      <c r="B2" s="269"/>
      <c r="C2" s="270"/>
      <c r="D2" s="271"/>
      <c r="E2" s="272"/>
      <c r="F2" s="273"/>
      <c r="G2" s="273"/>
      <c r="H2" s="273"/>
      <c r="I2" s="273"/>
      <c r="J2" s="273"/>
      <c r="K2" s="267"/>
      <c r="L2" s="2263"/>
      <c r="M2" s="2264"/>
      <c r="N2" s="2264"/>
      <c r="O2" s="2264"/>
      <c r="P2" s="2264"/>
      <c r="Q2" s="2264"/>
      <c r="R2" s="2264"/>
      <c r="S2" s="2264"/>
      <c r="T2" s="2264"/>
      <c r="U2" s="2264"/>
      <c r="V2" s="2264"/>
      <c r="W2" s="2264"/>
      <c r="X2" s="2264"/>
      <c r="Y2" s="2264"/>
      <c r="Z2" s="2264"/>
      <c r="AA2" s="2264"/>
      <c r="AB2" s="2264"/>
      <c r="AC2" s="2263"/>
      <c r="AD2" s="274"/>
    </row>
    <row r="3" spans="1:31" ht="18" customHeight="1">
      <c r="A3" s="262"/>
      <c r="B3" s="269"/>
      <c r="C3" s="270"/>
      <c r="D3" s="273"/>
      <c r="E3" s="272"/>
      <c r="F3" s="273"/>
      <c r="G3" s="273"/>
      <c r="H3" s="273"/>
      <c r="I3" s="273"/>
      <c r="J3" s="273"/>
      <c r="K3" s="267"/>
      <c r="L3" s="2263"/>
      <c r="M3" s="2264"/>
      <c r="N3" s="2264"/>
      <c r="O3" s="2264"/>
      <c r="P3" s="2264"/>
      <c r="Q3" s="2264"/>
      <c r="R3" s="2264"/>
      <c r="S3" s="2264"/>
      <c r="T3" s="2264"/>
      <c r="U3" s="2264"/>
      <c r="V3" s="2264"/>
      <c r="W3" s="2264"/>
      <c r="X3" s="2264"/>
      <c r="Y3" s="2264"/>
      <c r="Z3" s="2264"/>
      <c r="AA3" s="2264"/>
      <c r="AB3" s="2264"/>
      <c r="AC3" s="2263"/>
      <c r="AD3" s="274"/>
    </row>
    <row r="4" spans="1:31" ht="18" customHeight="1">
      <c r="A4" s="262"/>
      <c r="B4" s="269"/>
      <c r="C4" s="270"/>
      <c r="D4" s="275"/>
      <c r="E4" s="272"/>
      <c r="F4" s="273"/>
      <c r="G4" s="273"/>
      <c r="H4" s="273"/>
      <c r="I4" s="273"/>
      <c r="J4" s="273"/>
      <c r="K4" s="267"/>
      <c r="L4" s="2263"/>
      <c r="M4" s="2264"/>
      <c r="N4" s="2264"/>
      <c r="O4" s="2264"/>
      <c r="P4" s="2264"/>
      <c r="Q4" s="2264"/>
      <c r="R4" s="2264"/>
      <c r="S4" s="2264"/>
      <c r="T4" s="2264"/>
      <c r="U4" s="2264"/>
      <c r="V4" s="2264"/>
      <c r="W4" s="2264"/>
      <c r="X4" s="2264"/>
      <c r="Y4" s="2264"/>
      <c r="Z4" s="2264"/>
      <c r="AA4" s="2264"/>
      <c r="AB4" s="2264"/>
      <c r="AC4" s="2263"/>
      <c r="AD4" s="274"/>
    </row>
    <row r="5" spans="1:31" ht="35.25" customHeight="1" thickBot="1">
      <c r="A5" s="262"/>
      <c r="B5" s="276"/>
      <c r="C5" s="276"/>
      <c r="D5" s="276"/>
      <c r="E5" s="277"/>
      <c r="F5" s="276"/>
      <c r="G5" s="276"/>
      <c r="H5" s="276"/>
      <c r="I5" s="276"/>
      <c r="J5" s="276"/>
      <c r="K5" s="278"/>
      <c r="L5" s="2263"/>
      <c r="M5" s="2263"/>
      <c r="N5" s="2263"/>
      <c r="O5" s="2263"/>
      <c r="P5" s="2263"/>
      <c r="Q5" s="2263"/>
      <c r="R5" s="2263"/>
      <c r="S5" s="2263"/>
      <c r="T5" s="2263"/>
      <c r="U5" s="2263"/>
      <c r="V5" s="2263"/>
      <c r="W5" s="2263"/>
      <c r="X5" s="2263"/>
      <c r="Y5" s="2263"/>
      <c r="Z5" s="2263"/>
      <c r="AA5" s="2263"/>
      <c r="AB5" s="2263"/>
      <c r="AC5" s="2263"/>
      <c r="AD5" s="274"/>
    </row>
    <row r="6" spans="1:31" s="1160" customFormat="1" ht="18" customHeight="1" thickTop="1" thickBot="1">
      <c r="A6" s="269"/>
      <c r="B6" s="273"/>
      <c r="C6" s="270"/>
      <c r="D6" s="273"/>
      <c r="E6" s="272"/>
      <c r="F6" s="273"/>
      <c r="G6" s="273"/>
      <c r="H6" s="273"/>
      <c r="I6" s="273"/>
      <c r="J6" s="273"/>
      <c r="K6" s="267"/>
      <c r="L6" s="317"/>
      <c r="M6" s="317"/>
      <c r="N6" s="317"/>
      <c r="O6" s="317"/>
      <c r="P6" s="317"/>
      <c r="Q6" s="317"/>
      <c r="R6" s="317"/>
      <c r="S6" s="317"/>
      <c r="T6" s="317"/>
      <c r="U6" s="317"/>
      <c r="V6" s="317"/>
      <c r="W6" s="317"/>
      <c r="X6" s="1148"/>
      <c r="Y6" s="317"/>
      <c r="Z6" s="317"/>
      <c r="AA6" s="317"/>
      <c r="AB6" s="317"/>
      <c r="AC6" s="317"/>
      <c r="AD6" s="1159"/>
    </row>
    <row r="7" spans="1:31" s="1160" customFormat="1" ht="27.75" customHeight="1">
      <c r="A7" s="269"/>
      <c r="B7" s="1161"/>
      <c r="C7" s="1149" t="s">
        <v>0</v>
      </c>
      <c r="D7" s="1162"/>
      <c r="E7" s="1163"/>
      <c r="F7" s="1162"/>
      <c r="G7" s="1162"/>
      <c r="H7" s="1162"/>
      <c r="I7" s="1162"/>
      <c r="J7" s="1162"/>
      <c r="K7" s="1164"/>
      <c r="L7" s="1162"/>
      <c r="M7" s="1162"/>
      <c r="N7" s="1162"/>
      <c r="O7" s="1162"/>
      <c r="P7" s="1162"/>
      <c r="Q7" s="1162"/>
      <c r="R7" s="1162"/>
      <c r="S7" s="1162"/>
      <c r="T7" s="1162"/>
      <c r="U7" s="1162"/>
      <c r="V7" s="1162"/>
      <c r="W7" s="1162"/>
      <c r="X7" s="1165"/>
      <c r="Y7" s="1166"/>
      <c r="Z7" s="2265" t="s">
        <v>2071</v>
      </c>
      <c r="AA7" s="2266"/>
      <c r="AB7" s="2266"/>
      <c r="AC7" s="2267"/>
      <c r="AD7" s="269"/>
    </row>
    <row r="8" spans="1:31" s="1160" customFormat="1" ht="27.75" customHeight="1" thickBot="1">
      <c r="A8" s="269"/>
      <c r="B8" s="1167"/>
      <c r="C8" s="1168"/>
      <c r="D8" s="1169"/>
      <c r="E8" s="1170"/>
      <c r="F8" s="1169"/>
      <c r="G8" s="1169"/>
      <c r="H8" s="1169"/>
      <c r="I8" s="1169"/>
      <c r="J8" s="1169"/>
      <c r="K8" s="1171"/>
      <c r="L8" s="1169"/>
      <c r="M8" s="1169"/>
      <c r="N8" s="1169"/>
      <c r="O8" s="1169"/>
      <c r="P8" s="1169"/>
      <c r="Q8" s="1169"/>
      <c r="R8" s="1169"/>
      <c r="S8" s="1169"/>
      <c r="T8" s="1169"/>
      <c r="U8" s="1169"/>
      <c r="V8" s="1169"/>
      <c r="W8" s="1169"/>
      <c r="X8" s="1172"/>
      <c r="Y8" s="1173"/>
      <c r="Z8" s="2268" t="s">
        <v>2067</v>
      </c>
      <c r="AA8" s="2179"/>
      <c r="AB8" s="2179"/>
      <c r="AC8" s="2269"/>
      <c r="AD8" s="269"/>
      <c r="AE8" s="1160" t="str">
        <f>RIGHT(AB10,2)</f>
        <v/>
      </c>
    </row>
    <row r="9" spans="1:31" s="1160" customFormat="1" ht="27.75" customHeight="1">
      <c r="A9" s="269"/>
      <c r="B9" s="1167"/>
      <c r="C9" s="2166" t="s">
        <v>1299</v>
      </c>
      <c r="D9" s="2167"/>
      <c r="E9" s="2167"/>
      <c r="F9" s="2167"/>
      <c r="G9" s="2167"/>
      <c r="H9" s="2167"/>
      <c r="I9" s="2167"/>
      <c r="J9" s="1174"/>
      <c r="K9" s="1175"/>
      <c r="L9" s="1174"/>
      <c r="M9" s="1174"/>
      <c r="N9" s="1174"/>
      <c r="O9" s="1174"/>
      <c r="P9" s="1174"/>
      <c r="Q9" s="1174"/>
      <c r="R9" s="1174"/>
      <c r="S9" s="1174"/>
      <c r="T9" s="1174"/>
      <c r="U9" s="1174"/>
      <c r="V9" s="1174"/>
      <c r="W9" s="1174"/>
      <c r="X9" s="1176"/>
      <c r="Y9" s="1174"/>
      <c r="Z9" s="1174"/>
      <c r="AA9" s="1177"/>
      <c r="AB9" s="2272" t="s">
        <v>2072</v>
      </c>
      <c r="AC9" s="2273"/>
      <c r="AD9" s="269"/>
    </row>
    <row r="10" spans="1:31" s="1160" customFormat="1" ht="27.75" customHeight="1" thickBot="1">
      <c r="A10" s="269"/>
      <c r="B10" s="1178"/>
      <c r="C10" s="2270"/>
      <c r="D10" s="2271"/>
      <c r="E10" s="2271"/>
      <c r="F10" s="2271"/>
      <c r="G10" s="2271"/>
      <c r="H10" s="2271"/>
      <c r="I10" s="2271"/>
      <c r="J10" s="1179"/>
      <c r="K10" s="1180"/>
      <c r="L10" s="1179"/>
      <c r="M10" s="1179"/>
      <c r="N10" s="1179"/>
      <c r="O10" s="1179"/>
      <c r="P10" s="1179"/>
      <c r="Q10" s="1179"/>
      <c r="R10" s="1179"/>
      <c r="S10" s="1179"/>
      <c r="T10" s="1179"/>
      <c r="U10" s="1179"/>
      <c r="V10" s="1179"/>
      <c r="W10" s="1179"/>
      <c r="X10" s="1181"/>
      <c r="Y10" s="1179"/>
      <c r="Z10" s="1179"/>
      <c r="AA10" s="1182"/>
      <c r="AB10" s="2274"/>
      <c r="AC10" s="2275"/>
      <c r="AD10" s="269"/>
      <c r="AE10" s="1160">
        <v>5</v>
      </c>
    </row>
    <row r="11" spans="1:31" s="1160" customFormat="1" ht="18" customHeight="1" thickBot="1">
      <c r="A11" s="269"/>
      <c r="B11" s="273"/>
      <c r="C11" s="1183"/>
      <c r="D11" s="1183"/>
      <c r="E11" s="1184"/>
      <c r="F11" s="1185"/>
      <c r="G11" s="1185"/>
      <c r="H11" s="1185"/>
      <c r="I11" s="1185"/>
      <c r="J11" s="1185"/>
      <c r="K11" s="1185"/>
      <c r="L11" s="1185"/>
      <c r="M11" s="1185"/>
      <c r="N11" s="1185"/>
      <c r="O11" s="1185"/>
      <c r="P11" s="1185"/>
      <c r="Q11" s="1185"/>
      <c r="R11" s="1185"/>
      <c r="S11" s="1185"/>
      <c r="T11" s="1186"/>
      <c r="U11" s="1186"/>
      <c r="V11" s="1159"/>
      <c r="W11" s="1159"/>
      <c r="X11" s="1187"/>
      <c r="Y11" s="1159"/>
      <c r="Z11" s="1159"/>
      <c r="AA11" s="1159"/>
      <c r="AB11" s="1159"/>
      <c r="AC11" s="1159"/>
      <c r="AD11" s="1159"/>
      <c r="AE11" s="1160">
        <v>4</v>
      </c>
    </row>
    <row r="12" spans="1:31" s="1160" customFormat="1" ht="20.25" customHeight="1" thickBot="1">
      <c r="A12" s="269"/>
      <c r="B12" s="2253" t="s">
        <v>293</v>
      </c>
      <c r="C12" s="2254"/>
      <c r="D12" s="2254"/>
      <c r="E12" s="1188" t="str">
        <f>VLOOKUP(B12,Hoja2!Q3:R8,2,0)</f>
        <v xml:space="preserve"> Fortalecimiento de la cobertura y eficiencia del alcantarillado sanitario</v>
      </c>
      <c r="F12" s="1188"/>
      <c r="G12" s="1189"/>
      <c r="H12" s="1189"/>
      <c r="I12" s="1189"/>
      <c r="J12" s="1189"/>
      <c r="K12" s="1190"/>
      <c r="L12" s="1191"/>
      <c r="M12" s="1191"/>
      <c r="N12" s="1191"/>
      <c r="O12" s="1191"/>
      <c r="P12" s="1191"/>
      <c r="Q12" s="1191"/>
      <c r="R12" s="1191"/>
      <c r="S12" s="1191"/>
      <c r="T12" s="1191"/>
      <c r="U12" s="1191"/>
      <c r="V12" s="1191"/>
      <c r="W12" s="1191"/>
      <c r="X12" s="1192"/>
      <c r="Y12" s="1191"/>
      <c r="Z12" s="1191"/>
      <c r="AA12" s="1191"/>
      <c r="AB12" s="1191"/>
      <c r="AC12" s="1193"/>
      <c r="AD12" s="1194"/>
    </row>
    <row r="13" spans="1:31" s="1160" customFormat="1" ht="20.25" customHeight="1" thickBot="1">
      <c r="A13" s="269"/>
      <c r="B13" s="308"/>
      <c r="C13" s="308"/>
      <c r="D13" s="1195"/>
      <c r="E13" s="1196"/>
      <c r="F13" s="1197"/>
      <c r="G13" s="1197"/>
      <c r="H13" s="1197"/>
      <c r="I13" s="1197"/>
      <c r="J13" s="1197"/>
      <c r="K13" s="1198"/>
      <c r="L13" s="1197"/>
      <c r="M13" s="1197"/>
      <c r="N13" s="1197"/>
      <c r="O13" s="1197"/>
      <c r="P13" s="1197"/>
      <c r="Q13" s="1197"/>
      <c r="R13" s="1185"/>
      <c r="S13" s="1185"/>
      <c r="T13" s="1186"/>
      <c r="U13" s="1186"/>
      <c r="V13" s="1159"/>
      <c r="W13" s="1159"/>
      <c r="X13" s="1187"/>
      <c r="Y13" s="1159"/>
      <c r="Z13" s="1159"/>
      <c r="AA13" s="1159"/>
      <c r="AB13" s="1159"/>
      <c r="AC13" s="1159"/>
      <c r="AD13" s="1159"/>
    </row>
    <row r="14" spans="1:31" s="1160" customFormat="1" ht="20.25" customHeight="1" thickBot="1">
      <c r="A14" s="269"/>
      <c r="B14" s="2174" t="s">
        <v>5</v>
      </c>
      <c r="C14" s="2175"/>
      <c r="D14" s="2175"/>
      <c r="E14" s="1199" t="s">
        <v>698</v>
      </c>
      <c r="F14" s="1099"/>
      <c r="G14" s="1099"/>
      <c r="H14" s="1099"/>
      <c r="I14" s="1099"/>
      <c r="J14" s="1099"/>
      <c r="K14" s="1101"/>
      <c r="L14" s="1099"/>
      <c r="M14" s="1099"/>
      <c r="N14" s="1099"/>
      <c r="O14" s="1099"/>
      <c r="P14" s="1099"/>
      <c r="Q14" s="1099"/>
      <c r="R14" s="1099"/>
      <c r="S14" s="1099"/>
      <c r="T14" s="1099"/>
      <c r="U14" s="1099"/>
      <c r="V14" s="1099"/>
      <c r="W14" s="1099"/>
      <c r="X14" s="1200"/>
      <c r="Y14" s="205"/>
      <c r="Z14" s="205"/>
      <c r="AA14" s="205"/>
      <c r="AB14" s="205"/>
      <c r="AC14" s="207"/>
      <c r="AD14" s="1194"/>
    </row>
    <row r="15" spans="1:31" s="1160" customFormat="1" ht="18" customHeight="1" thickBot="1">
      <c r="A15" s="269"/>
      <c r="B15" s="315"/>
      <c r="C15" s="264"/>
      <c r="D15" s="265"/>
      <c r="E15" s="316"/>
      <c r="F15" s="266"/>
      <c r="G15" s="266"/>
      <c r="H15" s="266"/>
      <c r="I15" s="317"/>
      <c r="J15" s="266"/>
      <c r="K15" s="318"/>
      <c r="L15" s="318"/>
      <c r="M15" s="318"/>
      <c r="N15" s="318"/>
      <c r="O15" s="318"/>
      <c r="P15" s="318"/>
      <c r="Q15" s="318"/>
      <c r="R15" s="319"/>
      <c r="S15" s="319"/>
      <c r="T15" s="319"/>
      <c r="U15" s="319"/>
      <c r="V15" s="319"/>
      <c r="W15" s="319"/>
      <c r="X15" s="880"/>
      <c r="Y15" s="267"/>
      <c r="Z15" s="267"/>
      <c r="AA15" s="264"/>
      <c r="AB15" s="264"/>
      <c r="AC15" s="264"/>
      <c r="AD15" s="269"/>
    </row>
    <row r="16" spans="1:31" s="1160" customFormat="1" ht="18" customHeight="1">
      <c r="B16" s="2255" t="s">
        <v>699</v>
      </c>
      <c r="C16" s="2177"/>
      <c r="D16" s="2177"/>
      <c r="E16" s="2177"/>
      <c r="F16" s="2177"/>
      <c r="G16" s="2177"/>
      <c r="H16" s="2177"/>
      <c r="I16" s="2177"/>
      <c r="J16" s="2177"/>
      <c r="K16" s="2177"/>
      <c r="L16" s="2177"/>
      <c r="M16" s="2177"/>
      <c r="N16" s="2177"/>
      <c r="O16" s="321"/>
      <c r="P16" s="321"/>
      <c r="Q16" s="321"/>
      <c r="R16" s="321"/>
      <c r="S16" s="321"/>
      <c r="T16" s="321"/>
      <c r="U16" s="321"/>
      <c r="V16" s="321"/>
      <c r="W16" s="321"/>
      <c r="X16" s="881"/>
      <c r="Y16" s="321"/>
      <c r="Z16" s="321"/>
      <c r="AA16" s="321"/>
      <c r="AB16" s="321"/>
      <c r="AC16" s="322"/>
    </row>
    <row r="17" spans="1:30" s="1160" customFormat="1" ht="18" customHeight="1" thickBot="1">
      <c r="B17" s="2178"/>
      <c r="C17" s="2179"/>
      <c r="D17" s="2179"/>
      <c r="E17" s="2179"/>
      <c r="F17" s="2179"/>
      <c r="G17" s="2179"/>
      <c r="H17" s="2179"/>
      <c r="I17" s="2179"/>
      <c r="J17" s="2179"/>
      <c r="K17" s="2179"/>
      <c r="L17" s="2179"/>
      <c r="M17" s="2179"/>
      <c r="N17" s="2179"/>
      <c r="O17" s="323"/>
      <c r="P17" s="323"/>
      <c r="Q17" s="323"/>
      <c r="R17" s="323"/>
      <c r="S17" s="323"/>
      <c r="T17" s="323"/>
      <c r="U17" s="323"/>
      <c r="V17" s="323"/>
      <c r="W17" s="323"/>
      <c r="X17" s="882"/>
      <c r="Y17" s="323"/>
      <c r="Z17" s="323"/>
      <c r="AA17" s="323"/>
      <c r="AB17" s="323"/>
      <c r="AC17" s="324"/>
    </row>
    <row r="18" spans="1:30" s="1160" customFormat="1" ht="18" customHeight="1">
      <c r="A18" s="1160" t="s">
        <v>7</v>
      </c>
      <c r="B18" s="2256"/>
      <c r="C18" s="2257"/>
      <c r="D18" s="2257"/>
      <c r="E18" s="2257"/>
      <c r="F18" s="2257"/>
      <c r="G18" s="2257"/>
      <c r="H18" s="2257"/>
      <c r="I18" s="2257"/>
      <c r="J18" s="2257"/>
      <c r="K18" s="2257"/>
      <c r="L18" s="2257"/>
      <c r="M18" s="2257"/>
      <c r="N18" s="2257"/>
      <c r="O18" s="2257"/>
      <c r="P18" s="2257"/>
      <c r="Q18" s="2257"/>
      <c r="R18" s="2257"/>
      <c r="S18" s="2257"/>
      <c r="T18" s="2257"/>
      <c r="U18" s="2257"/>
      <c r="V18" s="2257"/>
      <c r="W18" s="2257"/>
      <c r="X18" s="2257"/>
      <c r="Y18" s="2257"/>
      <c r="Z18" s="2257"/>
      <c r="AA18" s="2257"/>
      <c r="AB18" s="2257"/>
      <c r="AC18" s="2257"/>
    </row>
    <row r="19" spans="1:30" ht="39.75" customHeight="1">
      <c r="B19" s="1153" t="s">
        <v>8</v>
      </c>
      <c r="C19" s="2258" t="s">
        <v>9</v>
      </c>
      <c r="D19" s="2259"/>
      <c r="E19" s="2259"/>
      <c r="F19" s="2259"/>
      <c r="G19" s="2259"/>
      <c r="H19" s="2259"/>
      <c r="I19" s="2259"/>
      <c r="J19" s="2259"/>
      <c r="K19" s="2259"/>
      <c r="L19" s="2259"/>
      <c r="M19" s="2259"/>
      <c r="N19" s="2259"/>
      <c r="O19" s="2259"/>
      <c r="P19" s="2259"/>
      <c r="Q19" s="2259"/>
      <c r="R19" s="2259"/>
      <c r="S19" s="2259"/>
      <c r="T19" s="2259"/>
      <c r="U19" s="2259"/>
      <c r="V19" s="2259"/>
      <c r="W19" s="2260"/>
      <c r="X19" s="2258" t="s">
        <v>10</v>
      </c>
      <c r="Y19" s="2259"/>
      <c r="Z19" s="2259"/>
      <c r="AA19" s="2260"/>
      <c r="AB19" s="2261" t="s">
        <v>11</v>
      </c>
      <c r="AC19" s="2260"/>
    </row>
    <row r="20" spans="1:30" ht="66" customHeight="1">
      <c r="B20" s="682" t="s">
        <v>12</v>
      </c>
      <c r="C20" s="2276" t="s">
        <v>13</v>
      </c>
      <c r="D20" s="2277"/>
      <c r="E20" s="610" t="s">
        <v>14</v>
      </c>
      <c r="F20" s="610" t="s">
        <v>15</v>
      </c>
      <c r="G20" s="610" t="s">
        <v>16</v>
      </c>
      <c r="H20" s="610" t="s">
        <v>17</v>
      </c>
      <c r="I20" s="610" t="s">
        <v>18</v>
      </c>
      <c r="J20" s="610" t="s">
        <v>19</v>
      </c>
      <c r="K20" s="690" t="s">
        <v>20</v>
      </c>
      <c r="L20" s="2278" t="s">
        <v>21</v>
      </c>
      <c r="M20" s="2279"/>
      <c r="N20" s="2277"/>
      <c r="O20" s="2278" t="s">
        <v>22</v>
      </c>
      <c r="P20" s="2279"/>
      <c r="Q20" s="2277"/>
      <c r="R20" s="2278" t="s">
        <v>23</v>
      </c>
      <c r="S20" s="2279"/>
      <c r="T20" s="2277"/>
      <c r="U20" s="2278" t="s">
        <v>24</v>
      </c>
      <c r="V20" s="2279"/>
      <c r="W20" s="2277"/>
      <c r="X20" s="883" t="s">
        <v>25</v>
      </c>
      <c r="Y20" s="639" t="s">
        <v>26</v>
      </c>
      <c r="Z20" s="639" t="s">
        <v>27</v>
      </c>
      <c r="AA20" s="639" t="s">
        <v>28</v>
      </c>
      <c r="AB20" s="639" t="s">
        <v>29</v>
      </c>
      <c r="AC20" s="639" t="s">
        <v>30</v>
      </c>
    </row>
    <row r="21" spans="1:30" ht="201" customHeight="1">
      <c r="A21" s="388">
        <v>4</v>
      </c>
      <c r="B21" s="683" t="s">
        <v>700</v>
      </c>
      <c r="C21" s="2280" t="s">
        <v>1690</v>
      </c>
      <c r="D21" s="2281"/>
      <c r="E21" s="640" t="s">
        <v>701</v>
      </c>
      <c r="F21" s="1158">
        <v>0</v>
      </c>
      <c r="G21" s="641" t="s">
        <v>290</v>
      </c>
      <c r="H21" s="642" t="s">
        <v>302</v>
      </c>
      <c r="I21" s="643" t="s">
        <v>702</v>
      </c>
      <c r="J21" s="640" t="s">
        <v>703</v>
      </c>
      <c r="K21" s="1157">
        <v>4392</v>
      </c>
      <c r="L21" s="2282">
        <v>366</v>
      </c>
      <c r="M21" s="2283"/>
      <c r="N21" s="2284"/>
      <c r="O21" s="2285">
        <v>366</v>
      </c>
      <c r="P21" s="2286"/>
      <c r="Q21" s="2287"/>
      <c r="R21" s="2288">
        <v>366</v>
      </c>
      <c r="S21" s="2289"/>
      <c r="T21" s="2290"/>
      <c r="U21" s="2291">
        <v>366</v>
      </c>
      <c r="V21" s="2292"/>
      <c r="W21" s="2293"/>
      <c r="X21" s="884" t="s">
        <v>704</v>
      </c>
      <c r="Y21" s="640" t="s">
        <v>78</v>
      </c>
      <c r="Z21" s="644" t="s">
        <v>316</v>
      </c>
      <c r="AA21" s="644" t="str">
        <f>+AA23</f>
        <v>Tramitar las solicitudes a tiempo y dar seguimiento al proceso.</v>
      </c>
      <c r="AB21" s="645">
        <f t="shared" ref="AB21:AC21" si="0">+AB22</f>
        <v>4000000</v>
      </c>
      <c r="AC21" s="644" t="str">
        <f t="shared" si="0"/>
        <v>Materiales de plomería, construcción, tuberías, herramientas, equipos de seguridad e industrial.</v>
      </c>
      <c r="AD21" s="389"/>
    </row>
    <row r="22" spans="1:30" ht="101.25" hidden="1" customHeight="1" outlineLevel="1">
      <c r="A22" s="390"/>
      <c r="B22" s="684"/>
      <c r="C22" s="2294" t="s">
        <v>1686</v>
      </c>
      <c r="D22" s="646" t="s">
        <v>705</v>
      </c>
      <c r="E22" s="175" t="s">
        <v>706</v>
      </c>
      <c r="F22" s="647">
        <v>3200</v>
      </c>
      <c r="G22" s="175" t="s">
        <v>290</v>
      </c>
      <c r="H22" s="175" t="s">
        <v>302</v>
      </c>
      <c r="I22" s="522" t="s">
        <v>702</v>
      </c>
      <c r="J22" s="175" t="s">
        <v>703</v>
      </c>
      <c r="K22" s="1154">
        <v>1</v>
      </c>
      <c r="L22" s="2296">
        <v>0.2</v>
      </c>
      <c r="M22" s="2297"/>
      <c r="N22" s="2281"/>
      <c r="O22" s="2296">
        <v>0.3</v>
      </c>
      <c r="P22" s="2297"/>
      <c r="Q22" s="2281"/>
      <c r="R22" s="2296">
        <v>0.3</v>
      </c>
      <c r="S22" s="2297"/>
      <c r="T22" s="2281"/>
      <c r="U22" s="2296">
        <v>0.2</v>
      </c>
      <c r="V22" s="2297"/>
      <c r="W22" s="2281"/>
      <c r="X22" s="522" t="s">
        <v>707</v>
      </c>
      <c r="Y22" s="175" t="s">
        <v>78</v>
      </c>
      <c r="Z22" s="175" t="s">
        <v>316</v>
      </c>
      <c r="AA22" s="522" t="s">
        <v>708</v>
      </c>
      <c r="AB22" s="2298">
        <v>4000000</v>
      </c>
      <c r="AC22" s="2301" t="s">
        <v>709</v>
      </c>
    </row>
    <row r="23" spans="1:30" ht="70.5" hidden="1" customHeight="1" outlineLevel="1">
      <c r="A23" s="390"/>
      <c r="B23" s="684"/>
      <c r="C23" s="2295"/>
      <c r="D23" s="646" t="s">
        <v>710</v>
      </c>
      <c r="E23" s="175" t="s">
        <v>711</v>
      </c>
      <c r="F23" s="176">
        <v>6</v>
      </c>
      <c r="G23" s="175" t="s">
        <v>290</v>
      </c>
      <c r="H23" s="175" t="s">
        <v>302</v>
      </c>
      <c r="I23" s="522" t="s">
        <v>712</v>
      </c>
      <c r="J23" s="175" t="s">
        <v>703</v>
      </c>
      <c r="K23" s="176">
        <v>6</v>
      </c>
      <c r="L23" s="2302">
        <v>2</v>
      </c>
      <c r="M23" s="2297"/>
      <c r="N23" s="2281"/>
      <c r="O23" s="2302">
        <v>2</v>
      </c>
      <c r="P23" s="2297"/>
      <c r="Q23" s="2281"/>
      <c r="R23" s="2302">
        <v>1</v>
      </c>
      <c r="S23" s="2297"/>
      <c r="T23" s="2281"/>
      <c r="U23" s="2302">
        <v>1</v>
      </c>
      <c r="V23" s="2297"/>
      <c r="W23" s="2281"/>
      <c r="X23" s="522" t="s">
        <v>713</v>
      </c>
      <c r="Y23" s="175" t="s">
        <v>78</v>
      </c>
      <c r="Z23" s="175" t="s">
        <v>316</v>
      </c>
      <c r="AA23" s="522" t="s">
        <v>714</v>
      </c>
      <c r="AB23" s="2299"/>
      <c r="AC23" s="2299"/>
    </row>
    <row r="24" spans="1:30" ht="114.75" hidden="1" customHeight="1" outlineLevel="1">
      <c r="A24" s="390"/>
      <c r="B24" s="684"/>
      <c r="C24" s="2295"/>
      <c r="D24" s="646" t="s">
        <v>715</v>
      </c>
      <c r="E24" s="175" t="s">
        <v>711</v>
      </c>
      <c r="F24" s="647">
        <v>5</v>
      </c>
      <c r="G24" s="175" t="s">
        <v>290</v>
      </c>
      <c r="H24" s="175" t="s">
        <v>302</v>
      </c>
      <c r="I24" s="522" t="s">
        <v>712</v>
      </c>
      <c r="J24" s="175" t="s">
        <v>703</v>
      </c>
      <c r="K24" s="176">
        <v>5</v>
      </c>
      <c r="L24" s="2302">
        <v>2</v>
      </c>
      <c r="M24" s="2297"/>
      <c r="N24" s="2281"/>
      <c r="O24" s="2302">
        <v>1</v>
      </c>
      <c r="P24" s="2297"/>
      <c r="Q24" s="2281"/>
      <c r="R24" s="2302">
        <v>1</v>
      </c>
      <c r="S24" s="2297"/>
      <c r="T24" s="2281"/>
      <c r="U24" s="2302">
        <v>1</v>
      </c>
      <c r="V24" s="2297"/>
      <c r="W24" s="2281"/>
      <c r="X24" s="522" t="s">
        <v>713</v>
      </c>
      <c r="Y24" s="175"/>
      <c r="Z24" s="175"/>
      <c r="AA24" s="649"/>
      <c r="AB24" s="2299"/>
      <c r="AC24" s="2299"/>
    </row>
    <row r="25" spans="1:30" ht="111" hidden="1" customHeight="1" outlineLevel="1">
      <c r="A25" s="390"/>
      <c r="B25" s="684"/>
      <c r="C25" s="2295"/>
      <c r="D25" s="688" t="s">
        <v>716</v>
      </c>
      <c r="E25" s="175" t="s">
        <v>717</v>
      </c>
      <c r="F25" s="647">
        <v>0</v>
      </c>
      <c r="G25" s="175" t="s">
        <v>290</v>
      </c>
      <c r="H25" s="175" t="s">
        <v>302</v>
      </c>
      <c r="I25" s="522" t="s">
        <v>718</v>
      </c>
      <c r="J25" s="175" t="s">
        <v>703</v>
      </c>
      <c r="K25" s="1154">
        <v>1</v>
      </c>
      <c r="L25" s="2296">
        <v>0.2</v>
      </c>
      <c r="M25" s="2297"/>
      <c r="N25" s="2281"/>
      <c r="O25" s="2296">
        <v>0.3</v>
      </c>
      <c r="P25" s="2297"/>
      <c r="Q25" s="2281"/>
      <c r="R25" s="2296">
        <v>0.3</v>
      </c>
      <c r="S25" s="2297"/>
      <c r="T25" s="2281"/>
      <c r="U25" s="2296">
        <v>0.2</v>
      </c>
      <c r="V25" s="2297"/>
      <c r="W25" s="2281"/>
      <c r="X25" s="522" t="s">
        <v>719</v>
      </c>
      <c r="Y25" s="175" t="s">
        <v>78</v>
      </c>
      <c r="Z25" s="175" t="s">
        <v>316</v>
      </c>
      <c r="AA25" s="649" t="s">
        <v>720</v>
      </c>
      <c r="AB25" s="2300"/>
      <c r="AC25" s="2300"/>
    </row>
    <row r="26" spans="1:30" ht="216.75" customHeight="1" collapsed="1">
      <c r="A26" s="388">
        <v>5</v>
      </c>
      <c r="B26" s="683" t="s">
        <v>721</v>
      </c>
      <c r="C26" s="2303" t="s">
        <v>1691</v>
      </c>
      <c r="D26" s="2304"/>
      <c r="E26" s="644" t="s">
        <v>722</v>
      </c>
      <c r="F26" s="650">
        <v>5</v>
      </c>
      <c r="G26" s="651" t="s">
        <v>290</v>
      </c>
      <c r="H26" s="652" t="s">
        <v>285</v>
      </c>
      <c r="I26" s="653" t="s">
        <v>706</v>
      </c>
      <c r="J26" s="644" t="s">
        <v>703</v>
      </c>
      <c r="K26" s="693">
        <v>5</v>
      </c>
      <c r="L26" s="2305">
        <v>1</v>
      </c>
      <c r="M26" s="2306"/>
      <c r="N26" s="2307"/>
      <c r="O26" s="2308">
        <v>1</v>
      </c>
      <c r="P26" s="2309"/>
      <c r="Q26" s="2310"/>
      <c r="R26" s="2311">
        <v>2</v>
      </c>
      <c r="S26" s="2312"/>
      <c r="T26" s="2313"/>
      <c r="U26" s="2314">
        <v>1</v>
      </c>
      <c r="V26" s="2315"/>
      <c r="W26" s="2316"/>
      <c r="X26" s="884" t="s">
        <v>723</v>
      </c>
      <c r="Y26" s="640" t="s">
        <v>78</v>
      </c>
      <c r="Z26" s="644" t="s">
        <v>27</v>
      </c>
      <c r="AA26" s="654" t="str">
        <f t="shared" ref="AA26:AC26" si="1">+AA27</f>
        <v xml:space="preserve">Velar porque se realicen los trabajos con el dpto. correspondiente </v>
      </c>
      <c r="AB26" s="645">
        <f t="shared" si="1"/>
        <v>1000000</v>
      </c>
      <c r="AC26" s="644" t="str">
        <f t="shared" si="1"/>
        <v>Equipos industriales</v>
      </c>
      <c r="AD26" s="389"/>
    </row>
    <row r="27" spans="1:30" ht="75.75" hidden="1" customHeight="1" outlineLevel="1">
      <c r="A27" s="390"/>
      <c r="B27" s="684"/>
      <c r="C27" s="2294" t="s">
        <v>1686</v>
      </c>
      <c r="D27" s="646" t="s">
        <v>724</v>
      </c>
      <c r="E27" s="648" t="s">
        <v>722</v>
      </c>
      <c r="F27" s="176">
        <v>1</v>
      </c>
      <c r="G27" s="655" t="s">
        <v>725</v>
      </c>
      <c r="H27" s="175" t="s">
        <v>302</v>
      </c>
      <c r="I27" s="522" t="s">
        <v>712</v>
      </c>
      <c r="J27" s="175" t="s">
        <v>699</v>
      </c>
      <c r="K27" s="1154">
        <v>1</v>
      </c>
      <c r="L27" s="2296">
        <v>0</v>
      </c>
      <c r="M27" s="2297"/>
      <c r="N27" s="2281"/>
      <c r="O27" s="2296">
        <v>0.3</v>
      </c>
      <c r="P27" s="2297"/>
      <c r="Q27" s="2281"/>
      <c r="R27" s="2296">
        <v>0.3</v>
      </c>
      <c r="S27" s="2297"/>
      <c r="T27" s="2281"/>
      <c r="U27" s="2317">
        <v>0.4</v>
      </c>
      <c r="V27" s="2297"/>
      <c r="W27" s="2281"/>
      <c r="X27" s="522" t="s">
        <v>726</v>
      </c>
      <c r="Y27" s="648" t="s">
        <v>78</v>
      </c>
      <c r="Z27" s="175" t="s">
        <v>316</v>
      </c>
      <c r="AA27" s="656" t="s">
        <v>727</v>
      </c>
      <c r="AB27" s="2298">
        <v>1000000</v>
      </c>
      <c r="AC27" s="644" t="s">
        <v>728</v>
      </c>
      <c r="AD27" s="689"/>
    </row>
    <row r="28" spans="1:30" ht="74.25" hidden="1" customHeight="1" outlineLevel="1">
      <c r="A28" s="390"/>
      <c r="B28" s="684"/>
      <c r="C28" s="2295"/>
      <c r="D28" s="646" t="s">
        <v>729</v>
      </c>
      <c r="E28" s="648" t="s">
        <v>722</v>
      </c>
      <c r="F28" s="176">
        <v>1</v>
      </c>
      <c r="G28" s="175" t="s">
        <v>290</v>
      </c>
      <c r="H28" s="175" t="s">
        <v>302</v>
      </c>
      <c r="I28" s="522" t="s">
        <v>712</v>
      </c>
      <c r="J28" s="175" t="s">
        <v>703</v>
      </c>
      <c r="K28" s="1154">
        <v>1</v>
      </c>
      <c r="L28" s="2296">
        <v>0</v>
      </c>
      <c r="M28" s="2297"/>
      <c r="N28" s="2281"/>
      <c r="O28" s="2296">
        <v>0.3</v>
      </c>
      <c r="P28" s="2297"/>
      <c r="Q28" s="2281"/>
      <c r="R28" s="2296">
        <v>0.3</v>
      </c>
      <c r="S28" s="2297"/>
      <c r="T28" s="2281"/>
      <c r="U28" s="2317">
        <v>0.4</v>
      </c>
      <c r="V28" s="2297"/>
      <c r="W28" s="2281"/>
      <c r="X28" s="522" t="s">
        <v>713</v>
      </c>
      <c r="Y28" s="648" t="s">
        <v>37</v>
      </c>
      <c r="Z28" s="175" t="s">
        <v>316</v>
      </c>
      <c r="AA28" s="649" t="s">
        <v>714</v>
      </c>
      <c r="AB28" s="2299"/>
      <c r="AC28" s="644"/>
      <c r="AD28" s="689"/>
    </row>
    <row r="29" spans="1:30" ht="123" hidden="1" customHeight="1" outlineLevel="1">
      <c r="A29" s="390"/>
      <c r="B29" s="684"/>
      <c r="C29" s="2295"/>
      <c r="D29" s="646" t="s">
        <v>730</v>
      </c>
      <c r="E29" s="648" t="s">
        <v>722</v>
      </c>
      <c r="F29" s="176">
        <v>2</v>
      </c>
      <c r="G29" s="175" t="s">
        <v>290</v>
      </c>
      <c r="H29" s="175" t="s">
        <v>302</v>
      </c>
      <c r="I29" s="522" t="s">
        <v>731</v>
      </c>
      <c r="J29" s="175" t="s">
        <v>703</v>
      </c>
      <c r="K29" s="1154">
        <v>1</v>
      </c>
      <c r="L29" s="2296">
        <v>0.3</v>
      </c>
      <c r="M29" s="2297"/>
      <c r="N29" s="2281"/>
      <c r="O29" s="2296">
        <v>0.3</v>
      </c>
      <c r="P29" s="2297"/>
      <c r="Q29" s="2281"/>
      <c r="R29" s="2296">
        <v>0.3</v>
      </c>
      <c r="S29" s="2297"/>
      <c r="T29" s="2281"/>
      <c r="U29" s="2317">
        <v>0.4</v>
      </c>
      <c r="V29" s="2297"/>
      <c r="W29" s="2281"/>
      <c r="X29" s="522" t="s">
        <v>732</v>
      </c>
      <c r="Y29" s="648" t="s">
        <v>78</v>
      </c>
      <c r="Z29" s="175" t="s">
        <v>316</v>
      </c>
      <c r="AA29" s="656" t="s">
        <v>733</v>
      </c>
      <c r="AB29" s="2300"/>
      <c r="AC29" s="644"/>
      <c r="AD29" s="689"/>
    </row>
    <row r="30" spans="1:30" ht="156" customHeight="1" collapsed="1">
      <c r="A30" s="388">
        <v>5</v>
      </c>
      <c r="B30" s="683" t="s">
        <v>734</v>
      </c>
      <c r="C30" s="2319" t="s">
        <v>1692</v>
      </c>
      <c r="D30" s="2281"/>
      <c r="E30" s="644" t="s">
        <v>735</v>
      </c>
      <c r="F30" s="657">
        <v>0</v>
      </c>
      <c r="G30" s="651" t="s">
        <v>32</v>
      </c>
      <c r="H30" s="652" t="s">
        <v>298</v>
      </c>
      <c r="I30" s="653" t="s">
        <v>736</v>
      </c>
      <c r="J30" s="658" t="s">
        <v>703</v>
      </c>
      <c r="K30" s="691">
        <v>50</v>
      </c>
      <c r="L30" s="2320">
        <v>0.25</v>
      </c>
      <c r="M30" s="2297"/>
      <c r="N30" s="2281"/>
      <c r="O30" s="2321">
        <v>0.3</v>
      </c>
      <c r="P30" s="2297"/>
      <c r="Q30" s="2281"/>
      <c r="R30" s="2322">
        <v>0.2</v>
      </c>
      <c r="S30" s="2297"/>
      <c r="T30" s="2281"/>
      <c r="U30" s="2323">
        <v>0.25</v>
      </c>
      <c r="V30" s="2297"/>
      <c r="W30" s="2281"/>
      <c r="X30" s="885" t="s">
        <v>1613</v>
      </c>
      <c r="Y30" s="640" t="s">
        <v>93</v>
      </c>
      <c r="Z30" s="644" t="s">
        <v>27</v>
      </c>
      <c r="AA30" s="654" t="str">
        <f t="shared" ref="AA30:AC30" si="2">+AA31</f>
        <v>Velar por la asistencia</v>
      </c>
      <c r="AB30" s="645">
        <f t="shared" si="2"/>
        <v>200000</v>
      </c>
      <c r="AC30" s="644" t="str">
        <f t="shared" si="2"/>
        <v>Material gastable, refrigerios, transporte.</v>
      </c>
      <c r="AD30" s="389"/>
    </row>
    <row r="31" spans="1:30" ht="122.25" hidden="1" customHeight="1" outlineLevel="1">
      <c r="A31" s="390"/>
      <c r="B31" s="684"/>
      <c r="C31" s="2294" t="s">
        <v>1686</v>
      </c>
      <c r="D31" s="646" t="s">
        <v>737</v>
      </c>
      <c r="E31" s="648" t="s">
        <v>735</v>
      </c>
      <c r="F31" s="176">
        <v>0</v>
      </c>
      <c r="G31" s="175" t="s">
        <v>32</v>
      </c>
      <c r="H31" s="175" t="s">
        <v>302</v>
      </c>
      <c r="I31" s="522" t="s">
        <v>731</v>
      </c>
      <c r="J31" s="175" t="s">
        <v>703</v>
      </c>
      <c r="K31" s="176">
        <v>20</v>
      </c>
      <c r="L31" s="2302">
        <v>5</v>
      </c>
      <c r="M31" s="2297"/>
      <c r="N31" s="2281"/>
      <c r="O31" s="2302">
        <v>5</v>
      </c>
      <c r="P31" s="2297"/>
      <c r="Q31" s="2281"/>
      <c r="R31" s="2302">
        <v>5</v>
      </c>
      <c r="S31" s="2297"/>
      <c r="T31" s="2281"/>
      <c r="U31" s="2302">
        <v>5</v>
      </c>
      <c r="V31" s="2297"/>
      <c r="W31" s="2281"/>
      <c r="X31" s="522" t="s">
        <v>738</v>
      </c>
      <c r="Y31" s="175" t="s">
        <v>93</v>
      </c>
      <c r="Z31" s="175" t="s">
        <v>315</v>
      </c>
      <c r="AA31" s="656" t="s">
        <v>739</v>
      </c>
      <c r="AB31" s="2298">
        <v>200000</v>
      </c>
      <c r="AC31" s="644" t="s">
        <v>740</v>
      </c>
    </row>
    <row r="32" spans="1:30" ht="122.25" hidden="1" customHeight="1" outlineLevel="1">
      <c r="A32" s="390"/>
      <c r="B32" s="684"/>
      <c r="C32" s="2295"/>
      <c r="D32" s="646" t="s">
        <v>741</v>
      </c>
      <c r="E32" s="648" t="s">
        <v>735</v>
      </c>
      <c r="F32" s="176">
        <v>0</v>
      </c>
      <c r="G32" s="175" t="s">
        <v>32</v>
      </c>
      <c r="H32" s="175" t="s">
        <v>302</v>
      </c>
      <c r="I32" s="522" t="s">
        <v>731</v>
      </c>
      <c r="J32" s="175" t="s">
        <v>703</v>
      </c>
      <c r="K32" s="176">
        <v>20</v>
      </c>
      <c r="L32" s="2302">
        <v>5</v>
      </c>
      <c r="M32" s="2297"/>
      <c r="N32" s="2281"/>
      <c r="O32" s="2302">
        <v>5</v>
      </c>
      <c r="P32" s="2297"/>
      <c r="Q32" s="2281"/>
      <c r="R32" s="2302">
        <v>5</v>
      </c>
      <c r="S32" s="2297"/>
      <c r="T32" s="2281"/>
      <c r="U32" s="2324">
        <v>5</v>
      </c>
      <c r="V32" s="2297"/>
      <c r="W32" s="2281"/>
      <c r="X32" s="522" t="s">
        <v>742</v>
      </c>
      <c r="Y32" s="175"/>
      <c r="Z32" s="175"/>
      <c r="AA32" s="656"/>
      <c r="AB32" s="2299"/>
      <c r="AC32" s="644"/>
    </row>
    <row r="33" spans="1:30" ht="122.25" hidden="1" customHeight="1" outlineLevel="1">
      <c r="A33" s="390"/>
      <c r="B33" s="684"/>
      <c r="C33" s="2295"/>
      <c r="D33" s="646" t="s">
        <v>743</v>
      </c>
      <c r="E33" s="648" t="s">
        <v>735</v>
      </c>
      <c r="F33" s="176">
        <v>5</v>
      </c>
      <c r="G33" s="175" t="s">
        <v>32</v>
      </c>
      <c r="H33" s="175" t="s">
        <v>302</v>
      </c>
      <c r="I33" s="522" t="s">
        <v>731</v>
      </c>
      <c r="J33" s="175" t="s">
        <v>744</v>
      </c>
      <c r="K33" s="1154">
        <v>1</v>
      </c>
      <c r="L33" s="2296">
        <v>0.2</v>
      </c>
      <c r="M33" s="2297"/>
      <c r="N33" s="2281"/>
      <c r="O33" s="2296">
        <v>0.2</v>
      </c>
      <c r="P33" s="2297"/>
      <c r="Q33" s="2281"/>
      <c r="R33" s="2296">
        <v>0.3</v>
      </c>
      <c r="S33" s="2297"/>
      <c r="T33" s="2281"/>
      <c r="U33" s="2296">
        <v>0.3</v>
      </c>
      <c r="V33" s="2297"/>
      <c r="W33" s="2281"/>
      <c r="X33" s="522" t="s">
        <v>742</v>
      </c>
      <c r="Y33" s="175" t="s">
        <v>78</v>
      </c>
      <c r="Z33" s="175" t="s">
        <v>315</v>
      </c>
      <c r="AA33" s="656" t="s">
        <v>739</v>
      </c>
      <c r="AB33" s="2300"/>
      <c r="AC33" s="644"/>
    </row>
    <row r="34" spans="1:30" ht="198.75" customHeight="1" collapsed="1">
      <c r="A34" s="388">
        <v>4</v>
      </c>
      <c r="B34" s="683" t="s">
        <v>745</v>
      </c>
      <c r="C34" s="2319" t="s">
        <v>1693</v>
      </c>
      <c r="D34" s="2281"/>
      <c r="E34" s="644" t="s">
        <v>746</v>
      </c>
      <c r="F34" s="657">
        <v>0</v>
      </c>
      <c r="G34" s="651" t="s">
        <v>290</v>
      </c>
      <c r="H34" s="652" t="s">
        <v>285</v>
      </c>
      <c r="I34" s="653" t="s">
        <v>747</v>
      </c>
      <c r="J34" s="644" t="s">
        <v>748</v>
      </c>
      <c r="K34" s="693">
        <v>1</v>
      </c>
      <c r="L34" s="2305">
        <v>0</v>
      </c>
      <c r="M34" s="2306"/>
      <c r="N34" s="2307"/>
      <c r="O34" s="2308">
        <v>0.3</v>
      </c>
      <c r="P34" s="2309"/>
      <c r="Q34" s="2310"/>
      <c r="R34" s="2311">
        <v>0.3</v>
      </c>
      <c r="S34" s="2312"/>
      <c r="T34" s="2313"/>
      <c r="U34" s="2314">
        <v>0.4</v>
      </c>
      <c r="V34" s="2315"/>
      <c r="W34" s="2316"/>
      <c r="X34" s="884" t="s">
        <v>749</v>
      </c>
      <c r="Y34" s="640" t="s">
        <v>93</v>
      </c>
      <c r="Z34" s="644" t="s">
        <v>316</v>
      </c>
      <c r="AA34" s="654" t="s">
        <v>739</v>
      </c>
      <c r="AB34" s="645">
        <f t="shared" ref="AB34:AC34" si="3">+AB35</f>
        <v>100000</v>
      </c>
      <c r="AC34" s="644" t="str">
        <f t="shared" si="3"/>
        <v xml:space="preserve">Material gastable, personal, transporte, </v>
      </c>
      <c r="AD34" s="389"/>
    </row>
    <row r="35" spans="1:30" ht="86.25" hidden="1" customHeight="1" outlineLevel="1">
      <c r="A35" s="390"/>
      <c r="B35" s="684"/>
      <c r="C35" s="2294" t="s">
        <v>1686</v>
      </c>
      <c r="D35" s="646" t="s">
        <v>750</v>
      </c>
      <c r="E35" s="175" t="s">
        <v>746</v>
      </c>
      <c r="F35" s="176">
        <v>24</v>
      </c>
      <c r="G35" s="175" t="s">
        <v>290</v>
      </c>
      <c r="H35" s="175" t="s">
        <v>285</v>
      </c>
      <c r="I35" s="522" t="s">
        <v>747</v>
      </c>
      <c r="J35" s="175" t="s">
        <v>748</v>
      </c>
      <c r="K35" s="176">
        <v>6</v>
      </c>
      <c r="L35" s="2302">
        <v>1</v>
      </c>
      <c r="M35" s="2297"/>
      <c r="N35" s="2281"/>
      <c r="O35" s="2302">
        <v>1</v>
      </c>
      <c r="P35" s="2297"/>
      <c r="Q35" s="2281"/>
      <c r="R35" s="2302">
        <v>2</v>
      </c>
      <c r="S35" s="2297"/>
      <c r="T35" s="2281"/>
      <c r="U35" s="2302">
        <v>2</v>
      </c>
      <c r="V35" s="2297"/>
      <c r="W35" s="2281"/>
      <c r="X35" s="522" t="s">
        <v>751</v>
      </c>
      <c r="Y35" s="648" t="s">
        <v>78</v>
      </c>
      <c r="Z35" s="175" t="s">
        <v>316</v>
      </c>
      <c r="AA35" s="656" t="s">
        <v>727</v>
      </c>
      <c r="AB35" s="2298">
        <v>100000</v>
      </c>
      <c r="AC35" s="644" t="s">
        <v>752</v>
      </c>
    </row>
    <row r="36" spans="1:30" s="514" customFormat="1" ht="191.25" hidden="1" customHeight="1" outlineLevel="1">
      <c r="A36" s="541"/>
      <c r="B36" s="685"/>
      <c r="C36" s="2295"/>
      <c r="D36" s="659" t="s">
        <v>753</v>
      </c>
      <c r="E36" s="522" t="s">
        <v>746</v>
      </c>
      <c r="F36" s="660">
        <v>0</v>
      </c>
      <c r="G36" s="522" t="s">
        <v>290</v>
      </c>
      <c r="H36" s="522" t="s">
        <v>285</v>
      </c>
      <c r="I36" s="522" t="s">
        <v>731</v>
      </c>
      <c r="J36" s="522" t="s">
        <v>748</v>
      </c>
      <c r="K36" s="660">
        <v>3</v>
      </c>
      <c r="L36" s="2325">
        <v>0</v>
      </c>
      <c r="M36" s="2326"/>
      <c r="N36" s="2327"/>
      <c r="O36" s="2325">
        <v>1</v>
      </c>
      <c r="P36" s="2326"/>
      <c r="Q36" s="2327"/>
      <c r="R36" s="2325">
        <v>1</v>
      </c>
      <c r="S36" s="2326"/>
      <c r="T36" s="2327"/>
      <c r="U36" s="2325">
        <v>1</v>
      </c>
      <c r="V36" s="2326"/>
      <c r="W36" s="2327"/>
      <c r="X36" s="522" t="s">
        <v>754</v>
      </c>
      <c r="Y36" s="661" t="s">
        <v>78</v>
      </c>
      <c r="Z36" s="522" t="s">
        <v>316</v>
      </c>
      <c r="AA36" s="522" t="s">
        <v>755</v>
      </c>
      <c r="AB36" s="2299"/>
      <c r="AC36" s="644"/>
    </row>
    <row r="37" spans="1:30" s="514" customFormat="1" ht="120" hidden="1" customHeight="1" outlineLevel="1">
      <c r="A37" s="541"/>
      <c r="B37" s="685"/>
      <c r="C37" s="2295"/>
      <c r="D37" s="659" t="s">
        <v>756</v>
      </c>
      <c r="E37" s="522" t="s">
        <v>746</v>
      </c>
      <c r="F37" s="660">
        <v>5</v>
      </c>
      <c r="G37" s="522" t="s">
        <v>290</v>
      </c>
      <c r="H37" s="522" t="s">
        <v>285</v>
      </c>
      <c r="I37" s="522" t="s">
        <v>731</v>
      </c>
      <c r="J37" s="522" t="s">
        <v>748</v>
      </c>
      <c r="K37" s="1155">
        <v>1</v>
      </c>
      <c r="L37" s="2328">
        <v>0</v>
      </c>
      <c r="M37" s="2326"/>
      <c r="N37" s="2327"/>
      <c r="O37" s="2328">
        <v>0.3</v>
      </c>
      <c r="P37" s="2326"/>
      <c r="Q37" s="2327"/>
      <c r="R37" s="2328">
        <v>0.3</v>
      </c>
      <c r="S37" s="2326"/>
      <c r="T37" s="2327"/>
      <c r="U37" s="2329">
        <v>0.4</v>
      </c>
      <c r="V37" s="2326"/>
      <c r="W37" s="2327"/>
      <c r="X37" s="522" t="s">
        <v>1596</v>
      </c>
      <c r="Y37" s="661" t="s">
        <v>78</v>
      </c>
      <c r="Z37" s="522" t="s">
        <v>316</v>
      </c>
      <c r="AA37" s="656" t="s">
        <v>757</v>
      </c>
      <c r="AB37" s="2300"/>
      <c r="AC37" s="644"/>
    </row>
    <row r="38" spans="1:30" s="514" customFormat="1" ht="228" customHeight="1" collapsed="1">
      <c r="A38" s="567">
        <v>5</v>
      </c>
      <c r="B38" s="686" t="s">
        <v>758</v>
      </c>
      <c r="C38" s="2330" t="s">
        <v>1694</v>
      </c>
      <c r="D38" s="2327"/>
      <c r="E38" s="663" t="s">
        <v>759</v>
      </c>
      <c r="F38" s="664">
        <v>0</v>
      </c>
      <c r="G38" s="665" t="s">
        <v>290</v>
      </c>
      <c r="H38" s="666" t="s">
        <v>302</v>
      </c>
      <c r="I38" s="653" t="s">
        <v>747</v>
      </c>
      <c r="J38" s="667" t="s">
        <v>748</v>
      </c>
      <c r="K38" s="692">
        <v>1</v>
      </c>
      <c r="L38" s="2331">
        <v>0</v>
      </c>
      <c r="M38" s="2326"/>
      <c r="N38" s="2327"/>
      <c r="O38" s="2332">
        <v>0.3</v>
      </c>
      <c r="P38" s="2326"/>
      <c r="Q38" s="2327"/>
      <c r="R38" s="2333">
        <v>0.3</v>
      </c>
      <c r="S38" s="2326"/>
      <c r="T38" s="2327"/>
      <c r="U38" s="2334">
        <v>0.4</v>
      </c>
      <c r="V38" s="2326"/>
      <c r="W38" s="2327"/>
      <c r="X38" s="884" t="s">
        <v>760</v>
      </c>
      <c r="Y38" s="662" t="s">
        <v>78</v>
      </c>
      <c r="Z38" s="667" t="s">
        <v>27</v>
      </c>
      <c r="AA38" s="668" t="s">
        <v>714</v>
      </c>
      <c r="AB38" s="668">
        <v>300000</v>
      </c>
      <c r="AC38" s="644" t="s">
        <v>752</v>
      </c>
      <c r="AD38" s="568"/>
    </row>
    <row r="39" spans="1:30" ht="111.75" hidden="1" customHeight="1" outlineLevel="1">
      <c r="A39" s="390"/>
      <c r="B39" s="684"/>
      <c r="C39" s="2294" t="s">
        <v>1686</v>
      </c>
      <c r="D39" s="646" t="s">
        <v>761</v>
      </c>
      <c r="E39" s="175" t="s">
        <v>759</v>
      </c>
      <c r="F39" s="669">
        <v>0</v>
      </c>
      <c r="G39" s="175" t="s">
        <v>290</v>
      </c>
      <c r="H39" s="175" t="s">
        <v>302</v>
      </c>
      <c r="I39" s="522" t="s">
        <v>747</v>
      </c>
      <c r="J39" s="175" t="s">
        <v>699</v>
      </c>
      <c r="K39" s="1154">
        <v>1</v>
      </c>
      <c r="L39" s="2296">
        <v>0.3</v>
      </c>
      <c r="M39" s="2297"/>
      <c r="N39" s="2281"/>
      <c r="O39" s="2296">
        <v>0.3</v>
      </c>
      <c r="P39" s="2297"/>
      <c r="Q39" s="2281"/>
      <c r="R39" s="2296">
        <v>0.3</v>
      </c>
      <c r="S39" s="2297"/>
      <c r="T39" s="2281"/>
      <c r="U39" s="2296">
        <v>0.1</v>
      </c>
      <c r="V39" s="2297"/>
      <c r="W39" s="2281"/>
      <c r="X39" s="522" t="s">
        <v>762</v>
      </c>
      <c r="Y39" s="640" t="s">
        <v>78</v>
      </c>
      <c r="Z39" s="175" t="s">
        <v>314</v>
      </c>
      <c r="AA39" s="670" t="s">
        <v>763</v>
      </c>
      <c r="AB39" s="2298">
        <v>300000</v>
      </c>
      <c r="AC39" s="2318" t="s">
        <v>752</v>
      </c>
    </row>
    <row r="40" spans="1:30" ht="98.25" hidden="1" customHeight="1" outlineLevel="1">
      <c r="A40" s="390"/>
      <c r="B40" s="684"/>
      <c r="C40" s="2295"/>
      <c r="D40" s="646" t="s">
        <v>764</v>
      </c>
      <c r="E40" s="175" t="s">
        <v>759</v>
      </c>
      <c r="F40" s="669">
        <v>1</v>
      </c>
      <c r="G40" s="175" t="s">
        <v>290</v>
      </c>
      <c r="H40" s="175" t="s">
        <v>302</v>
      </c>
      <c r="I40" s="522" t="s">
        <v>747</v>
      </c>
      <c r="J40" s="175" t="s">
        <v>765</v>
      </c>
      <c r="K40" s="1154">
        <v>1</v>
      </c>
      <c r="L40" s="2296">
        <v>0.4</v>
      </c>
      <c r="M40" s="2297"/>
      <c r="N40" s="2281"/>
      <c r="O40" s="2296">
        <v>0.3</v>
      </c>
      <c r="P40" s="2297"/>
      <c r="Q40" s="2281"/>
      <c r="R40" s="2296">
        <v>0.3</v>
      </c>
      <c r="S40" s="2297"/>
      <c r="T40" s="2281"/>
      <c r="U40" s="2296">
        <v>0</v>
      </c>
      <c r="V40" s="2297"/>
      <c r="W40" s="2281"/>
      <c r="X40" s="522" t="s">
        <v>766</v>
      </c>
      <c r="Y40" s="640" t="s">
        <v>78</v>
      </c>
      <c r="Z40" s="175" t="s">
        <v>314</v>
      </c>
      <c r="AA40" s="670" t="s">
        <v>763</v>
      </c>
      <c r="AB40" s="2299"/>
      <c r="AC40" s="2299"/>
    </row>
    <row r="41" spans="1:30" ht="120.75" hidden="1" customHeight="1" outlineLevel="1">
      <c r="A41" s="390"/>
      <c r="B41" s="684"/>
      <c r="C41" s="2295"/>
      <c r="D41" s="646" t="s">
        <v>767</v>
      </c>
      <c r="E41" s="175" t="s">
        <v>759</v>
      </c>
      <c r="F41" s="669">
        <v>1</v>
      </c>
      <c r="G41" s="175" t="s">
        <v>290</v>
      </c>
      <c r="H41" s="175" t="s">
        <v>302</v>
      </c>
      <c r="I41" s="522" t="s">
        <v>747</v>
      </c>
      <c r="J41" s="175" t="s">
        <v>768</v>
      </c>
      <c r="K41" s="1154">
        <v>1</v>
      </c>
      <c r="L41" s="2296">
        <v>0.3</v>
      </c>
      <c r="M41" s="2297"/>
      <c r="N41" s="2281"/>
      <c r="O41" s="2296">
        <v>0.4</v>
      </c>
      <c r="P41" s="2297"/>
      <c r="Q41" s="2281"/>
      <c r="R41" s="2296">
        <v>0.3</v>
      </c>
      <c r="S41" s="2297"/>
      <c r="T41" s="2281"/>
      <c r="U41" s="2296">
        <v>0</v>
      </c>
      <c r="V41" s="2297"/>
      <c r="W41" s="2281"/>
      <c r="X41" s="522" t="s">
        <v>769</v>
      </c>
      <c r="Y41" s="640" t="s">
        <v>78</v>
      </c>
      <c r="Z41" s="175" t="s">
        <v>314</v>
      </c>
      <c r="AA41" s="670" t="s">
        <v>763</v>
      </c>
      <c r="AB41" s="2300"/>
      <c r="AC41" s="2300"/>
    </row>
    <row r="42" spans="1:30" ht="209.25" customHeight="1" collapsed="1">
      <c r="A42" s="390">
        <v>5</v>
      </c>
      <c r="B42" s="683" t="s">
        <v>770</v>
      </c>
      <c r="C42" s="2330" t="s">
        <v>1695</v>
      </c>
      <c r="D42" s="2281"/>
      <c r="E42" s="671" t="s">
        <v>771</v>
      </c>
      <c r="F42" s="657">
        <v>0</v>
      </c>
      <c r="G42" s="651" t="s">
        <v>290</v>
      </c>
      <c r="H42" s="652" t="s">
        <v>285</v>
      </c>
      <c r="I42" s="653" t="s">
        <v>747</v>
      </c>
      <c r="J42" s="644" t="s">
        <v>748</v>
      </c>
      <c r="K42" s="693">
        <v>1</v>
      </c>
      <c r="L42" s="2305">
        <v>0</v>
      </c>
      <c r="M42" s="2306"/>
      <c r="N42" s="2307"/>
      <c r="O42" s="2308">
        <v>0.3</v>
      </c>
      <c r="P42" s="2309"/>
      <c r="Q42" s="2310"/>
      <c r="R42" s="2311">
        <v>0.3</v>
      </c>
      <c r="S42" s="2312"/>
      <c r="T42" s="2313"/>
      <c r="U42" s="2314">
        <v>0.4</v>
      </c>
      <c r="V42" s="2315"/>
      <c r="W42" s="2316"/>
      <c r="X42" s="884" t="s">
        <v>726</v>
      </c>
      <c r="Y42" s="640" t="s">
        <v>78</v>
      </c>
      <c r="Z42" s="644" t="s">
        <v>27</v>
      </c>
      <c r="AA42" s="644" t="s">
        <v>772</v>
      </c>
      <c r="AB42" s="672">
        <v>3000000</v>
      </c>
      <c r="AC42" s="673" t="s">
        <v>728</v>
      </c>
    </row>
    <row r="43" spans="1:30" ht="200.25" hidden="1" customHeight="1" outlineLevel="1">
      <c r="A43" s="390"/>
      <c r="B43" s="684"/>
      <c r="C43" s="2294" t="s">
        <v>1686</v>
      </c>
      <c r="D43" s="659" t="s">
        <v>773</v>
      </c>
      <c r="E43" s="175" t="s">
        <v>774</v>
      </c>
      <c r="F43" s="669">
        <v>1</v>
      </c>
      <c r="G43" s="175" t="s">
        <v>290</v>
      </c>
      <c r="H43" s="175" t="s">
        <v>285</v>
      </c>
      <c r="I43" s="522" t="s">
        <v>747</v>
      </c>
      <c r="J43" s="175" t="s">
        <v>775</v>
      </c>
      <c r="K43" s="1154">
        <v>1</v>
      </c>
      <c r="L43" s="2296">
        <v>0</v>
      </c>
      <c r="M43" s="2297"/>
      <c r="N43" s="2281"/>
      <c r="O43" s="2296">
        <v>0.3</v>
      </c>
      <c r="P43" s="2297"/>
      <c r="Q43" s="2281"/>
      <c r="R43" s="2296">
        <v>0.3</v>
      </c>
      <c r="S43" s="2297"/>
      <c r="T43" s="2281"/>
      <c r="U43" s="2296">
        <v>0.4</v>
      </c>
      <c r="V43" s="2297"/>
      <c r="W43" s="2281"/>
      <c r="X43" s="1156" t="s">
        <v>776</v>
      </c>
      <c r="Y43" s="640" t="s">
        <v>78</v>
      </c>
      <c r="Z43" s="175" t="s">
        <v>316</v>
      </c>
      <c r="AA43" s="175" t="s">
        <v>777</v>
      </c>
      <c r="AB43" s="2298">
        <v>3000000</v>
      </c>
      <c r="AC43" s="2318" t="s">
        <v>728</v>
      </c>
    </row>
    <row r="44" spans="1:30" ht="173.25" hidden="1" customHeight="1" outlineLevel="1">
      <c r="A44" s="390"/>
      <c r="B44" s="684"/>
      <c r="C44" s="2295"/>
      <c r="D44" s="659" t="s">
        <v>778</v>
      </c>
      <c r="E44" s="175" t="s">
        <v>779</v>
      </c>
      <c r="F44" s="669">
        <v>1</v>
      </c>
      <c r="G44" s="175" t="s">
        <v>290</v>
      </c>
      <c r="H44" s="175" t="s">
        <v>285</v>
      </c>
      <c r="I44" s="522" t="s">
        <v>747</v>
      </c>
      <c r="J44" s="175" t="s">
        <v>780</v>
      </c>
      <c r="K44" s="1154">
        <v>1</v>
      </c>
      <c r="L44" s="2296">
        <v>0</v>
      </c>
      <c r="M44" s="2297"/>
      <c r="N44" s="2281"/>
      <c r="O44" s="2296">
        <v>0.3</v>
      </c>
      <c r="P44" s="2297"/>
      <c r="Q44" s="2281"/>
      <c r="R44" s="2296">
        <v>0.3</v>
      </c>
      <c r="S44" s="2297"/>
      <c r="T44" s="2281"/>
      <c r="U44" s="2296">
        <v>0.4</v>
      </c>
      <c r="V44" s="2297"/>
      <c r="W44" s="2281"/>
      <c r="X44" s="522" t="s">
        <v>781</v>
      </c>
      <c r="Y44" s="640" t="s">
        <v>78</v>
      </c>
      <c r="Z44" s="175" t="s">
        <v>316</v>
      </c>
      <c r="AA44" s="175" t="s">
        <v>777</v>
      </c>
      <c r="AB44" s="2299"/>
      <c r="AC44" s="2299"/>
    </row>
    <row r="45" spans="1:30" ht="134.25" hidden="1" customHeight="1" outlineLevel="1">
      <c r="A45" s="390"/>
      <c r="B45" s="687"/>
      <c r="C45" s="2335"/>
      <c r="D45" s="659" t="s">
        <v>782</v>
      </c>
      <c r="E45" s="175" t="s">
        <v>779</v>
      </c>
      <c r="F45" s="669">
        <v>1</v>
      </c>
      <c r="G45" s="175" t="s">
        <v>290</v>
      </c>
      <c r="H45" s="175" t="s">
        <v>285</v>
      </c>
      <c r="I45" s="522" t="s">
        <v>747</v>
      </c>
      <c r="J45" s="175" t="s">
        <v>783</v>
      </c>
      <c r="K45" s="1154">
        <v>1</v>
      </c>
      <c r="L45" s="2296">
        <v>0</v>
      </c>
      <c r="M45" s="2297"/>
      <c r="N45" s="2281"/>
      <c r="O45" s="2296">
        <v>0.3</v>
      </c>
      <c r="P45" s="2297"/>
      <c r="Q45" s="2281"/>
      <c r="R45" s="2296">
        <v>0.3</v>
      </c>
      <c r="S45" s="2297"/>
      <c r="T45" s="2281"/>
      <c r="U45" s="2296">
        <v>0.4</v>
      </c>
      <c r="V45" s="2297"/>
      <c r="W45" s="2281"/>
      <c r="X45" s="522" t="s">
        <v>784</v>
      </c>
      <c r="Y45" s="640" t="s">
        <v>78</v>
      </c>
      <c r="Z45" s="175" t="s">
        <v>316</v>
      </c>
      <c r="AA45" s="175" t="s">
        <v>739</v>
      </c>
      <c r="AB45" s="2300"/>
      <c r="AC45" s="2300"/>
    </row>
    <row r="46" spans="1:30" ht="16" hidden="1" outlineLevel="1" collapsed="1" thickBot="1">
      <c r="A46" s="390"/>
      <c r="D46" s="391"/>
      <c r="E46" s="392"/>
      <c r="I46" s="525"/>
      <c r="K46" s="393"/>
    </row>
    <row r="47" spans="1:30" s="1110" customFormat="1" ht="18" hidden="1" outlineLevel="1">
      <c r="A47" s="1201"/>
      <c r="B47" s="2336" t="s">
        <v>457</v>
      </c>
      <c r="C47" s="2337"/>
      <c r="D47" s="2337"/>
      <c r="E47" s="2337"/>
      <c r="F47" s="2337"/>
      <c r="G47" s="2337"/>
      <c r="H47" s="2337"/>
      <c r="I47" s="2337"/>
      <c r="J47" s="2337"/>
      <c r="K47" s="2337"/>
      <c r="L47" s="2337"/>
      <c r="M47" s="2337"/>
      <c r="N47" s="2337"/>
      <c r="O47" s="2337"/>
      <c r="P47" s="2337"/>
      <c r="Q47" s="2337"/>
      <c r="R47" s="2337"/>
      <c r="S47" s="2337"/>
      <c r="T47" s="2337"/>
      <c r="U47" s="2337"/>
      <c r="V47" s="2337"/>
      <c r="W47" s="2337"/>
      <c r="X47" s="2337"/>
      <c r="Y47" s="2337"/>
      <c r="Z47" s="2337"/>
      <c r="AA47" s="2337"/>
      <c r="AB47" s="2337"/>
      <c r="AC47" s="2338"/>
    </row>
    <row r="48" spans="1:30" s="1110" customFormat="1" ht="18" hidden="1" outlineLevel="1">
      <c r="A48" s="1201"/>
      <c r="B48" s="1109"/>
      <c r="D48" s="1117" t="s">
        <v>458</v>
      </c>
      <c r="E48" s="1110" t="s">
        <v>459</v>
      </c>
      <c r="K48" s="1202"/>
      <c r="X48" s="1203"/>
      <c r="AC48" s="1115"/>
    </row>
    <row r="49" spans="1:29" s="1110" customFormat="1" ht="18" hidden="1" outlineLevel="1">
      <c r="B49" s="1109"/>
      <c r="E49" s="1110" t="s">
        <v>460</v>
      </c>
      <c r="J49" s="1116"/>
      <c r="K49" s="1204"/>
      <c r="X49" s="1203"/>
      <c r="AC49" s="1115"/>
    </row>
    <row r="50" spans="1:29" s="1110" customFormat="1" ht="18" hidden="1" outlineLevel="1">
      <c r="B50" s="1109"/>
      <c r="E50" s="1117" t="s">
        <v>461</v>
      </c>
      <c r="J50" s="2339" t="s">
        <v>399</v>
      </c>
      <c r="K50" s="2339"/>
      <c r="X50" s="1203"/>
      <c r="AC50" s="1115"/>
    </row>
    <row r="51" spans="1:29" s="1110" customFormat="1" ht="18" hidden="1" outlineLevel="1">
      <c r="A51" s="1205"/>
      <c r="B51" s="1109"/>
      <c r="K51" s="1202"/>
      <c r="X51" s="1203"/>
      <c r="AC51" s="1115"/>
    </row>
    <row r="52" spans="1:29" s="1110" customFormat="1" ht="18" hidden="1" outlineLevel="1">
      <c r="A52" s="1205"/>
      <c r="B52" s="1109"/>
      <c r="E52" s="1110" t="s">
        <v>462</v>
      </c>
      <c r="K52" s="1202"/>
      <c r="X52" s="1203"/>
      <c r="AC52" s="1115"/>
    </row>
    <row r="53" spans="1:29" s="1110" customFormat="1" ht="18" hidden="1" outlineLevel="1">
      <c r="A53" s="1205"/>
      <c r="B53" s="1109"/>
      <c r="E53" s="1110" t="s">
        <v>460</v>
      </c>
      <c r="J53" s="1116"/>
      <c r="K53" s="1204"/>
      <c r="X53" s="1203"/>
      <c r="AC53" s="1115"/>
    </row>
    <row r="54" spans="1:29" s="1110" customFormat="1" ht="18" hidden="1" outlineLevel="1">
      <c r="A54" s="1205"/>
      <c r="B54" s="1109"/>
      <c r="E54" s="1117" t="s">
        <v>463</v>
      </c>
      <c r="J54" s="2339" t="s">
        <v>399</v>
      </c>
      <c r="K54" s="2339"/>
      <c r="X54" s="1203"/>
      <c r="AC54" s="1115"/>
    </row>
    <row r="55" spans="1:29" s="1110" customFormat="1" ht="18" hidden="1" outlineLevel="1">
      <c r="A55" s="1205"/>
      <c r="B55" s="1109"/>
      <c r="K55" s="1202"/>
      <c r="X55" s="1203"/>
      <c r="AC55" s="1115"/>
    </row>
    <row r="56" spans="1:29" s="1110" customFormat="1" ht="18" hidden="1" outlineLevel="1">
      <c r="A56" s="1205"/>
      <c r="B56" s="1109"/>
      <c r="D56" s="1117" t="s">
        <v>464</v>
      </c>
      <c r="K56" s="1202"/>
      <c r="X56" s="1203"/>
      <c r="AC56" s="1115"/>
    </row>
    <row r="57" spans="1:29" s="1110" customFormat="1" ht="18" hidden="1" outlineLevel="1">
      <c r="A57" s="1205"/>
      <c r="B57" s="1109"/>
      <c r="D57" s="1117" t="s">
        <v>462</v>
      </c>
      <c r="E57" s="1110" t="s">
        <v>460</v>
      </c>
      <c r="J57" s="1116"/>
      <c r="K57" s="1204"/>
      <c r="X57" s="1203"/>
      <c r="AC57" s="1115"/>
    </row>
    <row r="58" spans="1:29" s="1110" customFormat="1" ht="18.5" hidden="1" outlineLevel="1" thickBot="1">
      <c r="A58" s="1205"/>
      <c r="B58" s="1119"/>
      <c r="C58" s="1120"/>
      <c r="D58" s="1120"/>
      <c r="E58" s="1122" t="s">
        <v>463</v>
      </c>
      <c r="F58" s="1120"/>
      <c r="G58" s="1120"/>
      <c r="H58" s="1120"/>
      <c r="I58" s="1120"/>
      <c r="J58" s="2340" t="s">
        <v>399</v>
      </c>
      <c r="K58" s="2340"/>
      <c r="L58" s="1120"/>
      <c r="M58" s="1120"/>
      <c r="N58" s="1120"/>
      <c r="O58" s="1120"/>
      <c r="P58" s="1120"/>
      <c r="Q58" s="1120"/>
      <c r="R58" s="1120"/>
      <c r="S58" s="1120"/>
      <c r="T58" s="1120"/>
      <c r="U58" s="1120"/>
      <c r="V58" s="1120"/>
      <c r="W58" s="1120"/>
      <c r="X58" s="1206"/>
      <c r="Y58" s="1120"/>
      <c r="Z58" s="1120"/>
      <c r="AA58" s="1120"/>
      <c r="AB58" s="1120"/>
      <c r="AC58" s="1126"/>
    </row>
    <row r="59" spans="1:29" ht="12.75" hidden="1" customHeight="1" outlineLevel="1">
      <c r="A59" s="394"/>
      <c r="B59" s="394"/>
      <c r="C59" s="394"/>
      <c r="D59" s="395"/>
      <c r="E59" s="394"/>
      <c r="F59" s="394"/>
      <c r="G59" s="394"/>
      <c r="H59" s="394"/>
      <c r="I59" s="394"/>
      <c r="J59" s="396"/>
      <c r="K59" s="396"/>
      <c r="L59" s="394"/>
      <c r="M59" s="394"/>
      <c r="N59" s="394"/>
      <c r="O59" s="394"/>
      <c r="P59" s="394"/>
      <c r="Q59" s="394"/>
      <c r="R59" s="394"/>
      <c r="S59" s="394"/>
      <c r="T59" s="394"/>
      <c r="U59" s="394"/>
      <c r="V59" s="394"/>
      <c r="W59" s="394"/>
      <c r="X59" s="886"/>
      <c r="Y59" s="394"/>
      <c r="Z59" s="394"/>
      <c r="AA59" s="394"/>
      <c r="AB59" s="394"/>
      <c r="AC59" s="394"/>
    </row>
    <row r="60" spans="1:29" ht="15.5" collapsed="1">
      <c r="A60" s="394"/>
      <c r="B60" s="394"/>
      <c r="C60" s="394"/>
      <c r="D60" s="395"/>
      <c r="E60" s="394"/>
      <c r="F60" s="394"/>
      <c r="G60" s="394"/>
      <c r="H60" s="394"/>
      <c r="I60" s="394"/>
      <c r="J60" s="396"/>
      <c r="K60" s="396"/>
      <c r="L60" s="394"/>
      <c r="M60" s="394"/>
      <c r="N60" s="394"/>
      <c r="O60" s="394"/>
      <c r="P60" s="394"/>
      <c r="Q60" s="394"/>
      <c r="R60" s="394"/>
      <c r="S60" s="394"/>
      <c r="T60" s="394"/>
      <c r="U60" s="394"/>
      <c r="V60" s="394"/>
      <c r="W60" s="394"/>
      <c r="X60" s="886"/>
      <c r="Y60" s="394"/>
      <c r="Z60" s="394"/>
      <c r="AA60" s="394"/>
      <c r="AB60" s="394"/>
      <c r="AC60" s="394"/>
    </row>
    <row r="61" spans="1:29" ht="15.5">
      <c r="A61" s="394"/>
      <c r="B61" s="394"/>
      <c r="C61" s="394"/>
      <c r="D61" s="395"/>
      <c r="E61" s="394"/>
      <c r="F61" s="394"/>
      <c r="G61" s="394"/>
      <c r="H61" s="394"/>
      <c r="I61" s="394"/>
      <c r="J61" s="396"/>
      <c r="K61" s="396"/>
      <c r="L61" s="394"/>
      <c r="M61" s="394"/>
      <c r="N61" s="394"/>
      <c r="O61" s="394"/>
      <c r="P61" s="394"/>
      <c r="Q61" s="394"/>
      <c r="R61" s="394"/>
      <c r="S61" s="394"/>
      <c r="T61" s="394"/>
      <c r="U61" s="394"/>
      <c r="V61" s="394"/>
      <c r="W61" s="394"/>
      <c r="X61" s="886"/>
      <c r="Y61" s="394"/>
      <c r="Z61" s="394"/>
      <c r="AA61" s="394"/>
      <c r="AB61" s="394"/>
      <c r="AC61" s="394"/>
    </row>
    <row r="62" spans="1:29" ht="15.5">
      <c r="D62" s="392"/>
      <c r="J62" s="393"/>
    </row>
    <row r="63" spans="1:29" ht="15.5">
      <c r="D63" s="392"/>
      <c r="J63" s="393"/>
    </row>
    <row r="64" spans="1:29" ht="15.5">
      <c r="D64" s="392"/>
      <c r="J64" s="393"/>
    </row>
    <row r="65" spans="4:10" ht="15.5">
      <c r="D65" s="392"/>
      <c r="J65" s="393"/>
    </row>
    <row r="66" spans="4:10" ht="15.5">
      <c r="D66" s="392"/>
      <c r="J66" s="393"/>
    </row>
    <row r="67" spans="4:10" ht="15.5">
      <c r="D67" s="392"/>
      <c r="J67" s="393"/>
    </row>
    <row r="68" spans="4:10" ht="15.5">
      <c r="D68" s="392"/>
      <c r="J68" s="393"/>
    </row>
    <row r="69" spans="4:10" ht="15.5">
      <c r="D69" s="392"/>
      <c r="J69" s="393"/>
    </row>
    <row r="70" spans="4:10" ht="15.5">
      <c r="D70" s="392"/>
      <c r="J70" s="393"/>
    </row>
    <row r="71" spans="4:10" ht="15.5">
      <c r="D71" s="392"/>
      <c r="J71" s="393"/>
    </row>
    <row r="72" spans="4:10" ht="15.5">
      <c r="D72" s="392"/>
      <c r="J72" s="393"/>
    </row>
    <row r="73" spans="4:10" ht="15.5">
      <c r="D73" s="392"/>
      <c r="J73" s="393"/>
    </row>
    <row r="74" spans="4:10" ht="15.5">
      <c r="D74" s="392"/>
      <c r="J74" s="393"/>
    </row>
    <row r="75" spans="4:10" ht="15.5">
      <c r="D75" s="392"/>
      <c r="J75" s="393"/>
    </row>
    <row r="76" spans="4:10" ht="15.5">
      <c r="D76" s="392"/>
      <c r="J76" s="393"/>
    </row>
    <row r="77" spans="4:10" ht="15.5">
      <c r="D77" s="392"/>
      <c r="J77" s="393"/>
    </row>
    <row r="78" spans="4:10" ht="15.5">
      <c r="D78" s="392"/>
      <c r="J78" s="393"/>
    </row>
    <row r="79" spans="4:10" ht="15.5">
      <c r="D79" s="392"/>
      <c r="J79" s="393"/>
    </row>
    <row r="80" spans="4:10" ht="15.5">
      <c r="D80" s="392"/>
      <c r="J80" s="393"/>
    </row>
    <row r="81" spans="4:10" ht="15.5">
      <c r="D81" s="392"/>
      <c r="J81" s="393"/>
    </row>
    <row r="82" spans="4:10" ht="15.5">
      <c r="D82" s="392"/>
      <c r="J82" s="393"/>
    </row>
    <row r="83" spans="4:10" ht="15.5">
      <c r="D83" s="392"/>
      <c r="J83" s="393"/>
    </row>
    <row r="84" spans="4:10" ht="15.5">
      <c r="D84" s="392"/>
      <c r="J84" s="393"/>
    </row>
    <row r="85" spans="4:10" ht="15.5">
      <c r="D85" s="392"/>
      <c r="J85" s="393"/>
    </row>
    <row r="86" spans="4:10" ht="15.5">
      <c r="D86" s="392"/>
      <c r="J86" s="393"/>
    </row>
    <row r="87" spans="4:10" ht="15.5">
      <c r="D87" s="392"/>
      <c r="J87" s="393"/>
    </row>
    <row r="88" spans="4:10" ht="15.5">
      <c r="D88" s="392"/>
      <c r="J88" s="393"/>
    </row>
    <row r="89" spans="4:10" ht="15.5">
      <c r="D89" s="392"/>
      <c r="J89" s="393"/>
    </row>
    <row r="90" spans="4:10" ht="15.5">
      <c r="D90" s="392"/>
      <c r="J90" s="393"/>
    </row>
    <row r="91" spans="4:10" ht="15.5">
      <c r="D91" s="392"/>
      <c r="J91" s="393"/>
    </row>
    <row r="92" spans="4:10" ht="15.5">
      <c r="D92" s="392"/>
      <c r="J92" s="393"/>
    </row>
    <row r="93" spans="4:10" ht="15.5">
      <c r="D93" s="392"/>
      <c r="J93" s="393"/>
    </row>
    <row r="94" spans="4:10" ht="15.5">
      <c r="D94" s="392"/>
      <c r="J94" s="393"/>
    </row>
    <row r="95" spans="4:10" ht="15.5">
      <c r="D95" s="392"/>
      <c r="J95" s="393"/>
    </row>
    <row r="96" spans="4:10" ht="15.5">
      <c r="D96" s="392"/>
      <c r="J96" s="393"/>
    </row>
    <row r="97" spans="4:11" ht="15.5">
      <c r="D97" s="392"/>
      <c r="J97" s="393"/>
    </row>
    <row r="98" spans="4:11" ht="15.5">
      <c r="D98" s="392"/>
      <c r="J98" s="393"/>
    </row>
    <row r="99" spans="4:11" ht="15.5">
      <c r="D99" s="392"/>
      <c r="J99" s="393"/>
    </row>
    <row r="100" spans="4:11" ht="15.5">
      <c r="D100" s="392"/>
      <c r="J100" s="393"/>
    </row>
    <row r="101" spans="4:11" ht="15.5">
      <c r="D101" s="392"/>
      <c r="J101" s="393"/>
    </row>
    <row r="102" spans="4:11" ht="15.5">
      <c r="D102" s="392"/>
      <c r="J102" s="393"/>
    </row>
    <row r="103" spans="4:11" ht="15.5">
      <c r="D103" s="392"/>
      <c r="J103" s="393"/>
    </row>
    <row r="104" spans="4:11" ht="15.5">
      <c r="D104" s="392"/>
      <c r="J104" s="393"/>
    </row>
    <row r="105" spans="4:11" ht="15.5">
      <c r="D105" s="392"/>
      <c r="J105" s="393"/>
    </row>
    <row r="106" spans="4:11" ht="15.5">
      <c r="D106" s="392"/>
      <c r="J106" s="393"/>
    </row>
    <row r="107" spans="4:11" ht="15.5">
      <c r="D107" s="392"/>
      <c r="J107" s="393"/>
    </row>
    <row r="108" spans="4:11" ht="15.5">
      <c r="D108" s="392"/>
      <c r="J108" s="393"/>
    </row>
    <row r="109" spans="4:11" ht="15.5">
      <c r="D109" s="392"/>
      <c r="J109" s="393"/>
    </row>
    <row r="110" spans="4:11" ht="15.5">
      <c r="D110" s="392"/>
      <c r="J110" s="393"/>
    </row>
    <row r="111" spans="4:11" ht="15.5">
      <c r="E111" s="392"/>
      <c r="K111" s="393"/>
    </row>
    <row r="112" spans="4:11" ht="15.5">
      <c r="E112" s="392"/>
      <c r="K112" s="393"/>
    </row>
    <row r="113" spans="5:11" ht="15.5">
      <c r="E113" s="392"/>
      <c r="K113" s="393"/>
    </row>
    <row r="114" spans="5:11" ht="15.5">
      <c r="E114" s="392"/>
      <c r="K114" s="393"/>
    </row>
    <row r="115" spans="5:11" ht="15.5">
      <c r="E115" s="392"/>
      <c r="K115" s="393"/>
    </row>
    <row r="116" spans="5:11" ht="15.5">
      <c r="E116" s="392"/>
      <c r="K116" s="393"/>
    </row>
    <row r="117" spans="5:11" ht="15.5">
      <c r="E117" s="392"/>
      <c r="K117" s="393"/>
    </row>
    <row r="118" spans="5:11" ht="15.5">
      <c r="E118" s="392"/>
      <c r="K118" s="393"/>
    </row>
    <row r="119" spans="5:11" ht="15.5">
      <c r="E119" s="392"/>
      <c r="K119" s="393"/>
    </row>
    <row r="120" spans="5:11" ht="15.5">
      <c r="E120" s="392"/>
      <c r="K120" s="393"/>
    </row>
    <row r="121" spans="5:11" ht="15.5">
      <c r="E121" s="392"/>
      <c r="K121" s="393"/>
    </row>
    <row r="122" spans="5:11" ht="15.5">
      <c r="E122" s="392"/>
      <c r="K122" s="393"/>
    </row>
    <row r="123" spans="5:11" ht="15.5">
      <c r="E123" s="392"/>
      <c r="K123" s="393"/>
    </row>
    <row r="124" spans="5:11" ht="15.5">
      <c r="E124" s="392"/>
      <c r="K124" s="393"/>
    </row>
    <row r="125" spans="5:11" ht="15.5">
      <c r="E125" s="392"/>
      <c r="K125" s="393"/>
    </row>
    <row r="126" spans="5:11" ht="15.5">
      <c r="E126" s="392"/>
      <c r="K126" s="393"/>
    </row>
    <row r="127" spans="5:11" ht="15.5">
      <c r="E127" s="392"/>
      <c r="K127" s="393"/>
    </row>
    <row r="128" spans="5:11" ht="15.5">
      <c r="E128" s="392"/>
      <c r="K128" s="393"/>
    </row>
    <row r="129" spans="5:11" ht="15.5">
      <c r="E129" s="392"/>
      <c r="K129" s="393"/>
    </row>
    <row r="130" spans="5:11" ht="15.5">
      <c r="E130" s="392"/>
      <c r="K130" s="393"/>
    </row>
    <row r="131" spans="5:11" ht="15.5">
      <c r="E131" s="392"/>
      <c r="K131" s="393"/>
    </row>
    <row r="132" spans="5:11" ht="15.5">
      <c r="E132" s="392"/>
      <c r="K132" s="393"/>
    </row>
    <row r="133" spans="5:11" ht="15.5">
      <c r="E133" s="392"/>
      <c r="K133" s="393"/>
    </row>
    <row r="134" spans="5:11" ht="15.5">
      <c r="E134" s="392"/>
      <c r="K134" s="393"/>
    </row>
    <row r="135" spans="5:11" ht="15.5">
      <c r="E135" s="392"/>
      <c r="K135" s="393"/>
    </row>
    <row r="136" spans="5:11" ht="15.5">
      <c r="E136" s="392"/>
      <c r="K136" s="393"/>
    </row>
    <row r="137" spans="5:11" ht="15.5">
      <c r="E137" s="392"/>
      <c r="K137" s="393"/>
    </row>
    <row r="138" spans="5:11" ht="15.5">
      <c r="E138" s="392"/>
      <c r="K138" s="393"/>
    </row>
    <row r="139" spans="5:11" ht="15.5">
      <c r="E139" s="392"/>
      <c r="K139" s="393"/>
    </row>
    <row r="140" spans="5:11" ht="15.5">
      <c r="E140" s="392"/>
      <c r="K140" s="393"/>
    </row>
    <row r="141" spans="5:11" ht="15.5">
      <c r="E141" s="392"/>
      <c r="K141" s="393"/>
    </row>
    <row r="142" spans="5:11" ht="15.5">
      <c r="E142" s="392"/>
      <c r="K142" s="393"/>
    </row>
    <row r="143" spans="5:11" ht="15.5">
      <c r="E143" s="392"/>
      <c r="K143" s="393"/>
    </row>
    <row r="144" spans="5:11" ht="15.5">
      <c r="E144" s="392"/>
      <c r="K144" s="393"/>
    </row>
    <row r="145" spans="5:11" ht="15.5">
      <c r="E145" s="392"/>
      <c r="K145" s="393"/>
    </row>
    <row r="146" spans="5:11" ht="15.5">
      <c r="E146" s="392"/>
      <c r="K146" s="393"/>
    </row>
    <row r="147" spans="5:11" ht="15.5">
      <c r="E147" s="392"/>
      <c r="K147" s="393"/>
    </row>
    <row r="148" spans="5:11" ht="15.5">
      <c r="E148" s="392"/>
      <c r="K148" s="393"/>
    </row>
    <row r="149" spans="5:11" ht="15.5">
      <c r="E149" s="392"/>
      <c r="K149" s="393"/>
    </row>
    <row r="150" spans="5:11" ht="15.5">
      <c r="E150" s="392"/>
      <c r="K150" s="393"/>
    </row>
    <row r="151" spans="5:11" ht="15.5">
      <c r="E151" s="392"/>
      <c r="K151" s="393"/>
    </row>
    <row r="152" spans="5:11" ht="15.5">
      <c r="E152" s="392"/>
      <c r="K152" s="393"/>
    </row>
    <row r="153" spans="5:11" ht="15.5">
      <c r="E153" s="392"/>
      <c r="K153" s="393"/>
    </row>
    <row r="154" spans="5:11" ht="15.5">
      <c r="E154" s="392"/>
      <c r="K154" s="393"/>
    </row>
    <row r="155" spans="5:11" ht="15.5">
      <c r="E155" s="392"/>
      <c r="K155" s="393"/>
    </row>
    <row r="156" spans="5:11" ht="15.5">
      <c r="E156" s="392"/>
      <c r="K156" s="393"/>
    </row>
    <row r="157" spans="5:11" ht="15.5">
      <c r="E157" s="392"/>
      <c r="K157" s="393"/>
    </row>
    <row r="158" spans="5:11" ht="15.5">
      <c r="E158" s="392"/>
      <c r="K158" s="393"/>
    </row>
    <row r="159" spans="5:11" ht="15.5">
      <c r="E159" s="392"/>
      <c r="K159" s="393"/>
    </row>
    <row r="160" spans="5:11" ht="15.5">
      <c r="E160" s="392"/>
      <c r="K160" s="393"/>
    </row>
    <row r="161" spans="5:11" ht="15.5">
      <c r="E161" s="392"/>
      <c r="K161" s="393"/>
    </row>
    <row r="162" spans="5:11" ht="15.5">
      <c r="E162" s="392"/>
      <c r="K162" s="393"/>
    </row>
    <row r="163" spans="5:11" ht="15.5">
      <c r="E163" s="392"/>
      <c r="K163" s="393"/>
    </row>
    <row r="164" spans="5:11" ht="15.5">
      <c r="E164" s="392"/>
      <c r="K164" s="393"/>
    </row>
    <row r="165" spans="5:11" ht="15.5">
      <c r="E165" s="392"/>
      <c r="K165" s="393"/>
    </row>
    <row r="166" spans="5:11" ht="15.5">
      <c r="E166" s="392"/>
      <c r="K166" s="393"/>
    </row>
    <row r="167" spans="5:11" ht="15.5">
      <c r="E167" s="392"/>
      <c r="K167" s="393"/>
    </row>
    <row r="168" spans="5:11" ht="15.5">
      <c r="E168" s="392"/>
      <c r="K168" s="393"/>
    </row>
    <row r="169" spans="5:11" ht="15.5">
      <c r="E169" s="392"/>
      <c r="K169" s="393"/>
    </row>
    <row r="170" spans="5:11" ht="15.5">
      <c r="E170" s="392"/>
      <c r="K170" s="393"/>
    </row>
    <row r="171" spans="5:11" ht="15.5">
      <c r="E171" s="392"/>
      <c r="K171" s="393"/>
    </row>
    <row r="172" spans="5:11" ht="15.5">
      <c r="E172" s="392"/>
      <c r="K172" s="393"/>
    </row>
    <row r="173" spans="5:11" ht="15.5">
      <c r="E173" s="392"/>
      <c r="K173" s="393"/>
    </row>
    <row r="174" spans="5:11" ht="15.5">
      <c r="E174" s="392"/>
      <c r="K174" s="393"/>
    </row>
    <row r="175" spans="5:11" ht="15.5">
      <c r="E175" s="392"/>
      <c r="K175" s="393"/>
    </row>
    <row r="176" spans="5:11" ht="15.5">
      <c r="E176" s="392"/>
      <c r="K176" s="393"/>
    </row>
    <row r="177" spans="5:11" ht="15.5">
      <c r="E177" s="392"/>
      <c r="K177" s="393"/>
    </row>
    <row r="178" spans="5:11" ht="15.5">
      <c r="E178" s="392"/>
      <c r="K178" s="393"/>
    </row>
    <row r="179" spans="5:11" ht="15.5">
      <c r="E179" s="392"/>
      <c r="K179" s="393"/>
    </row>
    <row r="180" spans="5:11" ht="15.5">
      <c r="E180" s="392"/>
      <c r="K180" s="393"/>
    </row>
    <row r="181" spans="5:11" ht="15.5">
      <c r="E181" s="392"/>
      <c r="K181" s="393"/>
    </row>
    <row r="182" spans="5:11" ht="15.5">
      <c r="E182" s="392"/>
      <c r="K182" s="393"/>
    </row>
    <row r="183" spans="5:11" ht="15.5">
      <c r="E183" s="392"/>
      <c r="K183" s="393"/>
    </row>
    <row r="184" spans="5:11" ht="15.5">
      <c r="E184" s="392"/>
      <c r="K184" s="393"/>
    </row>
    <row r="185" spans="5:11" ht="15.5">
      <c r="E185" s="392"/>
      <c r="K185" s="393"/>
    </row>
    <row r="186" spans="5:11" ht="15.5">
      <c r="E186" s="392"/>
      <c r="K186" s="393"/>
    </row>
    <row r="187" spans="5:11" ht="15.5">
      <c r="E187" s="392"/>
      <c r="K187" s="393"/>
    </row>
    <row r="188" spans="5:11" ht="15.5">
      <c r="E188" s="392"/>
      <c r="K188" s="393"/>
    </row>
    <row r="189" spans="5:11" ht="15.5">
      <c r="E189" s="392"/>
      <c r="K189" s="393"/>
    </row>
    <row r="190" spans="5:11" ht="15.5">
      <c r="E190" s="392"/>
      <c r="K190" s="393"/>
    </row>
    <row r="191" spans="5:11" ht="15.5">
      <c r="E191" s="392"/>
      <c r="K191" s="393"/>
    </row>
    <row r="192" spans="5:11" ht="15.5">
      <c r="E192" s="392"/>
      <c r="K192" s="393"/>
    </row>
    <row r="193" spans="5:11" ht="15.5">
      <c r="E193" s="392"/>
      <c r="K193" s="393"/>
    </row>
    <row r="194" spans="5:11" ht="15.5">
      <c r="E194" s="392"/>
      <c r="K194" s="393"/>
    </row>
    <row r="195" spans="5:11" ht="15.5">
      <c r="E195" s="392"/>
      <c r="K195" s="393"/>
    </row>
    <row r="196" spans="5:11" ht="15.5">
      <c r="E196" s="392"/>
      <c r="K196" s="393"/>
    </row>
    <row r="197" spans="5:11" ht="15.5">
      <c r="E197" s="392"/>
      <c r="K197" s="393"/>
    </row>
    <row r="198" spans="5:11" ht="15.5">
      <c r="E198" s="392"/>
      <c r="K198" s="393"/>
    </row>
    <row r="199" spans="5:11" ht="15.5">
      <c r="E199" s="392"/>
      <c r="K199" s="393"/>
    </row>
    <row r="200" spans="5:11" ht="15.5">
      <c r="E200" s="392"/>
      <c r="K200" s="393"/>
    </row>
    <row r="201" spans="5:11" ht="15.5">
      <c r="E201" s="392"/>
      <c r="K201" s="393"/>
    </row>
    <row r="202" spans="5:11" ht="15.5">
      <c r="E202" s="392"/>
      <c r="K202" s="393"/>
    </row>
    <row r="203" spans="5:11" ht="15.5">
      <c r="E203" s="392"/>
      <c r="K203" s="393"/>
    </row>
    <row r="204" spans="5:11" ht="15.5">
      <c r="E204" s="392"/>
      <c r="K204" s="393"/>
    </row>
    <row r="205" spans="5:11" ht="15.5">
      <c r="E205" s="392"/>
      <c r="K205" s="393"/>
    </row>
    <row r="206" spans="5:11" ht="15.5">
      <c r="E206" s="392"/>
      <c r="K206" s="393"/>
    </row>
    <row r="207" spans="5:11" ht="15.5">
      <c r="E207" s="392"/>
      <c r="K207" s="393"/>
    </row>
    <row r="208" spans="5:11" ht="15.5">
      <c r="E208" s="392"/>
      <c r="K208" s="393"/>
    </row>
    <row r="209" spans="5:11" ht="15.5">
      <c r="E209" s="392"/>
      <c r="K209" s="393"/>
    </row>
    <row r="210" spans="5:11" ht="15.5">
      <c r="E210" s="392"/>
      <c r="K210" s="393"/>
    </row>
    <row r="211" spans="5:11" ht="15.5">
      <c r="E211" s="392"/>
      <c r="K211" s="393"/>
    </row>
    <row r="212" spans="5:11" ht="15.5">
      <c r="E212" s="392"/>
      <c r="K212" s="393"/>
    </row>
    <row r="213" spans="5:11" ht="15.5">
      <c r="E213" s="392"/>
      <c r="K213" s="393"/>
    </row>
    <row r="214" spans="5:11" ht="15.5">
      <c r="E214" s="392"/>
      <c r="K214" s="393"/>
    </row>
    <row r="215" spans="5:11" ht="15.5">
      <c r="E215" s="392"/>
      <c r="K215" s="393"/>
    </row>
    <row r="216" spans="5:11" ht="15.5">
      <c r="E216" s="392"/>
      <c r="K216" s="393"/>
    </row>
    <row r="217" spans="5:11" ht="15.5">
      <c r="E217" s="392"/>
      <c r="K217" s="393"/>
    </row>
    <row r="218" spans="5:11" ht="15.5">
      <c r="E218" s="392"/>
      <c r="K218" s="393"/>
    </row>
    <row r="219" spans="5:11" ht="15.5">
      <c r="E219" s="392"/>
      <c r="K219" s="393"/>
    </row>
    <row r="220" spans="5:11" ht="15.5">
      <c r="E220" s="392"/>
      <c r="K220" s="393"/>
    </row>
    <row r="221" spans="5:11" ht="15.5">
      <c r="E221" s="392"/>
      <c r="K221" s="393"/>
    </row>
    <row r="222" spans="5:11" ht="15.5">
      <c r="E222" s="392"/>
      <c r="K222" s="393"/>
    </row>
    <row r="223" spans="5:11" ht="15.5">
      <c r="E223" s="392"/>
      <c r="K223" s="393"/>
    </row>
    <row r="224" spans="5:11" ht="15.5">
      <c r="E224" s="392"/>
      <c r="K224" s="393"/>
    </row>
    <row r="225" spans="5:11" ht="15.5">
      <c r="E225" s="392"/>
      <c r="K225" s="393"/>
    </row>
    <row r="226" spans="5:11" ht="15.5">
      <c r="E226" s="392"/>
      <c r="K226" s="393"/>
    </row>
    <row r="227" spans="5:11" ht="15.5">
      <c r="E227" s="392"/>
      <c r="K227" s="393"/>
    </row>
    <row r="228" spans="5:11" ht="15.5">
      <c r="E228" s="392"/>
      <c r="K228" s="393"/>
    </row>
    <row r="229" spans="5:11" ht="15.5">
      <c r="E229" s="392"/>
      <c r="K229" s="393"/>
    </row>
    <row r="230" spans="5:11" ht="15.5">
      <c r="E230" s="392"/>
      <c r="K230" s="393"/>
    </row>
    <row r="231" spans="5:11" ht="15.5">
      <c r="E231" s="392"/>
      <c r="K231" s="393"/>
    </row>
    <row r="232" spans="5:11" ht="15.5">
      <c r="E232" s="392"/>
      <c r="K232" s="393"/>
    </row>
    <row r="233" spans="5:11" ht="15.5">
      <c r="E233" s="392"/>
      <c r="K233" s="393"/>
    </row>
    <row r="234" spans="5:11" ht="15.5">
      <c r="E234" s="392"/>
      <c r="K234" s="393"/>
    </row>
    <row r="235" spans="5:11" ht="15.5">
      <c r="E235" s="392"/>
      <c r="K235" s="393"/>
    </row>
    <row r="236" spans="5:11" ht="15.5">
      <c r="E236" s="392"/>
      <c r="K236" s="393"/>
    </row>
    <row r="237" spans="5:11" ht="15.5">
      <c r="E237" s="392"/>
      <c r="K237" s="393"/>
    </row>
    <row r="238" spans="5:11" ht="15.5">
      <c r="E238" s="392"/>
      <c r="K238" s="393"/>
    </row>
    <row r="239" spans="5:11" ht="15.5">
      <c r="E239" s="392"/>
      <c r="K239" s="393"/>
    </row>
    <row r="240" spans="5:11" ht="15.5">
      <c r="E240" s="392"/>
      <c r="K240" s="393"/>
    </row>
    <row r="241" spans="5:11" ht="15.5">
      <c r="E241" s="392"/>
      <c r="K241" s="393"/>
    </row>
    <row r="242" spans="5:11" ht="15.5">
      <c r="E242" s="392"/>
      <c r="K242" s="393"/>
    </row>
    <row r="243" spans="5:11" ht="15.5">
      <c r="E243" s="392"/>
      <c r="K243" s="393"/>
    </row>
    <row r="244" spans="5:11" ht="15.5">
      <c r="E244" s="392"/>
      <c r="K244" s="393"/>
    </row>
    <row r="245" spans="5:11" ht="15.5">
      <c r="E245" s="392"/>
      <c r="K245" s="393"/>
    </row>
    <row r="246" spans="5:11" ht="15.5">
      <c r="E246" s="392"/>
      <c r="K246" s="393"/>
    </row>
    <row r="247" spans="5:11" ht="15.5">
      <c r="E247" s="392"/>
      <c r="K247" s="393"/>
    </row>
    <row r="248" spans="5:11" ht="15.5">
      <c r="E248" s="392"/>
      <c r="K248" s="393"/>
    </row>
    <row r="249" spans="5:11" ht="15.5">
      <c r="E249" s="392"/>
      <c r="K249" s="393"/>
    </row>
    <row r="250" spans="5:11" ht="15.5">
      <c r="E250" s="392"/>
      <c r="K250" s="393"/>
    </row>
    <row r="251" spans="5:11" ht="15.5">
      <c r="E251" s="392"/>
      <c r="K251" s="393"/>
    </row>
    <row r="252" spans="5:11" ht="15.5">
      <c r="E252" s="392"/>
      <c r="K252" s="393"/>
    </row>
    <row r="253" spans="5:11" ht="15.5">
      <c r="E253" s="392"/>
      <c r="K253" s="393"/>
    </row>
    <row r="254" spans="5:11" ht="15.5">
      <c r="E254" s="392"/>
      <c r="K254" s="393"/>
    </row>
    <row r="255" spans="5:11" ht="15.5">
      <c r="E255" s="392"/>
      <c r="K255" s="393"/>
    </row>
    <row r="256" spans="5:11" ht="15.5">
      <c r="E256" s="392"/>
      <c r="K256" s="393"/>
    </row>
    <row r="257" spans="5:11" ht="15.5">
      <c r="E257" s="392"/>
      <c r="K257" s="393"/>
    </row>
    <row r="258" spans="5:11" ht="15.5">
      <c r="E258" s="392"/>
      <c r="K258" s="393"/>
    </row>
    <row r="259" spans="5:11" ht="15.5">
      <c r="E259" s="392"/>
      <c r="K259" s="393"/>
    </row>
    <row r="260" spans="5:11" ht="15.5">
      <c r="E260" s="392"/>
      <c r="K260" s="393"/>
    </row>
    <row r="261" spans="5:11" ht="15.5">
      <c r="E261" s="392"/>
      <c r="K261" s="393"/>
    </row>
    <row r="262" spans="5:11" ht="15.5">
      <c r="E262" s="392"/>
      <c r="K262" s="393"/>
    </row>
    <row r="263" spans="5:11" ht="15.5">
      <c r="E263" s="392"/>
      <c r="K263" s="393"/>
    </row>
    <row r="264" spans="5:11" ht="15.5">
      <c r="E264" s="392"/>
      <c r="K264" s="393"/>
    </row>
    <row r="265" spans="5:11" ht="15.5">
      <c r="E265" s="392"/>
      <c r="K265" s="393"/>
    </row>
    <row r="266" spans="5:11" ht="15.5">
      <c r="E266" s="392"/>
      <c r="K266" s="393"/>
    </row>
    <row r="267" spans="5:11" ht="15.5">
      <c r="E267" s="392"/>
      <c r="K267" s="393"/>
    </row>
    <row r="268" spans="5:11" ht="15.5">
      <c r="E268" s="392"/>
      <c r="K268" s="393"/>
    </row>
    <row r="269" spans="5:11" ht="15.5">
      <c r="E269" s="392"/>
      <c r="K269" s="393"/>
    </row>
    <row r="270" spans="5:11" ht="15.5">
      <c r="E270" s="392"/>
      <c r="K270" s="393"/>
    </row>
    <row r="271" spans="5:11" ht="15.5">
      <c r="E271" s="392"/>
      <c r="K271" s="393"/>
    </row>
    <row r="272" spans="5:11" ht="15.5">
      <c r="E272" s="392"/>
      <c r="K272" s="393"/>
    </row>
    <row r="273" spans="5:11" ht="15.5">
      <c r="E273" s="392"/>
      <c r="K273" s="393"/>
    </row>
    <row r="274" spans="5:11" ht="15.5">
      <c r="E274" s="392"/>
      <c r="K274" s="393"/>
    </row>
    <row r="275" spans="5:11" ht="15.5">
      <c r="E275" s="392"/>
      <c r="K275" s="393"/>
    </row>
    <row r="276" spans="5:11" ht="15.5">
      <c r="E276" s="392"/>
      <c r="K276" s="393"/>
    </row>
    <row r="277" spans="5:11" ht="15.5">
      <c r="E277" s="392"/>
      <c r="K277" s="393"/>
    </row>
    <row r="278" spans="5:11" ht="15.5">
      <c r="E278" s="392"/>
      <c r="K278" s="393"/>
    </row>
    <row r="279" spans="5:11" ht="15.5">
      <c r="E279" s="392"/>
      <c r="K279" s="393"/>
    </row>
    <row r="280" spans="5:11" ht="15.5">
      <c r="E280" s="392"/>
      <c r="K280" s="393"/>
    </row>
    <row r="281" spans="5:11" ht="15.5">
      <c r="E281" s="392"/>
      <c r="K281" s="393"/>
    </row>
    <row r="282" spans="5:11" ht="15.5">
      <c r="E282" s="392"/>
      <c r="K282" s="393"/>
    </row>
    <row r="283" spans="5:11" ht="15.5">
      <c r="E283" s="392"/>
      <c r="K283" s="393"/>
    </row>
    <row r="284" spans="5:11" ht="15.5">
      <c r="E284" s="392"/>
      <c r="K284" s="393"/>
    </row>
    <row r="285" spans="5:11" ht="15.5">
      <c r="E285" s="392"/>
      <c r="K285" s="393"/>
    </row>
    <row r="286" spans="5:11" ht="15.5">
      <c r="E286" s="392"/>
      <c r="K286" s="393"/>
    </row>
    <row r="287" spans="5:11" ht="15.5">
      <c r="E287" s="392"/>
      <c r="K287" s="393"/>
    </row>
    <row r="288" spans="5:11" ht="15.5">
      <c r="E288" s="392"/>
      <c r="K288" s="393"/>
    </row>
    <row r="289" spans="5:11" ht="15.5">
      <c r="E289" s="392"/>
      <c r="K289" s="393"/>
    </row>
    <row r="290" spans="5:11" ht="15.5">
      <c r="E290" s="392"/>
      <c r="K290" s="393"/>
    </row>
    <row r="291" spans="5:11" ht="15.5">
      <c r="E291" s="392"/>
      <c r="K291" s="393"/>
    </row>
    <row r="292" spans="5:11" ht="15.5">
      <c r="E292" s="392"/>
      <c r="K292" s="393"/>
    </row>
    <row r="293" spans="5:11" ht="15.5">
      <c r="E293" s="392"/>
      <c r="K293" s="393"/>
    </row>
    <row r="294" spans="5:11" ht="15.5">
      <c r="E294" s="392"/>
      <c r="K294" s="393"/>
    </row>
    <row r="295" spans="5:11" ht="15.5">
      <c r="E295" s="392"/>
      <c r="K295" s="393"/>
    </row>
    <row r="296" spans="5:11" ht="15.5">
      <c r="E296" s="392"/>
      <c r="K296" s="393"/>
    </row>
    <row r="297" spans="5:11" ht="15.5">
      <c r="E297" s="392"/>
      <c r="K297" s="393"/>
    </row>
    <row r="298" spans="5:11" ht="15.5">
      <c r="E298" s="392"/>
      <c r="K298" s="393"/>
    </row>
    <row r="299" spans="5:11" ht="15.5">
      <c r="E299" s="392"/>
      <c r="K299" s="393"/>
    </row>
    <row r="300" spans="5:11" ht="15.5">
      <c r="E300" s="392"/>
      <c r="K300" s="393"/>
    </row>
    <row r="301" spans="5:11" ht="15.5">
      <c r="E301" s="392"/>
      <c r="K301" s="393"/>
    </row>
    <row r="302" spans="5:11" ht="15.5">
      <c r="E302" s="392"/>
      <c r="K302" s="393"/>
    </row>
    <row r="303" spans="5:11" ht="15.5">
      <c r="E303" s="392"/>
      <c r="K303" s="393"/>
    </row>
    <row r="304" spans="5:11" ht="15.5">
      <c r="E304" s="392"/>
      <c r="K304" s="393"/>
    </row>
    <row r="305" spans="5:11" ht="15.5">
      <c r="E305" s="392"/>
      <c r="K305" s="393"/>
    </row>
    <row r="306" spans="5:11" ht="15.5">
      <c r="E306" s="392"/>
      <c r="K306" s="393"/>
    </row>
    <row r="307" spans="5:11" ht="15.5">
      <c r="E307" s="392"/>
      <c r="K307" s="393"/>
    </row>
    <row r="308" spans="5:11" ht="15.5">
      <c r="E308" s="392"/>
      <c r="K308" s="393"/>
    </row>
    <row r="309" spans="5:11" ht="15.5">
      <c r="E309" s="392"/>
      <c r="K309" s="393"/>
    </row>
    <row r="310" spans="5:11" ht="15.5">
      <c r="E310" s="392"/>
      <c r="K310" s="393"/>
    </row>
    <row r="311" spans="5:11" ht="15.5">
      <c r="E311" s="392"/>
      <c r="K311" s="393"/>
    </row>
    <row r="312" spans="5:11" ht="15.5">
      <c r="E312" s="392"/>
      <c r="K312" s="393"/>
    </row>
    <row r="313" spans="5:11" ht="15.5">
      <c r="E313" s="392"/>
      <c r="K313" s="393"/>
    </row>
    <row r="314" spans="5:11" ht="15.5">
      <c r="E314" s="392"/>
      <c r="K314" s="393"/>
    </row>
    <row r="315" spans="5:11" ht="15.5">
      <c r="E315" s="392"/>
      <c r="K315" s="393"/>
    </row>
    <row r="316" spans="5:11" ht="15.5">
      <c r="E316" s="392"/>
      <c r="K316" s="393"/>
    </row>
    <row r="317" spans="5:11" ht="15.5">
      <c r="E317" s="392"/>
      <c r="K317" s="393"/>
    </row>
    <row r="318" spans="5:11" ht="15.5">
      <c r="E318" s="392"/>
      <c r="K318" s="393"/>
    </row>
    <row r="319" spans="5:11" ht="15.5">
      <c r="E319" s="392"/>
      <c r="K319" s="393"/>
    </row>
    <row r="320" spans="5:11" ht="15.5">
      <c r="E320" s="392"/>
      <c r="K320" s="393"/>
    </row>
    <row r="321" spans="5:11" ht="15.5">
      <c r="E321" s="392"/>
      <c r="K321" s="393"/>
    </row>
    <row r="322" spans="5:11" ht="15.5">
      <c r="E322" s="392"/>
      <c r="K322" s="393"/>
    </row>
    <row r="323" spans="5:11" ht="15.5">
      <c r="E323" s="392"/>
      <c r="K323" s="393"/>
    </row>
    <row r="324" spans="5:11" ht="15.5">
      <c r="E324" s="392"/>
      <c r="K324" s="393"/>
    </row>
    <row r="325" spans="5:11" ht="15.5">
      <c r="E325" s="392"/>
      <c r="K325" s="393"/>
    </row>
    <row r="326" spans="5:11" ht="15.5">
      <c r="E326" s="392"/>
      <c r="K326" s="393"/>
    </row>
    <row r="327" spans="5:11" ht="15.5">
      <c r="E327" s="392"/>
      <c r="K327" s="393"/>
    </row>
    <row r="328" spans="5:11" ht="15.5">
      <c r="E328" s="392"/>
      <c r="K328" s="393"/>
    </row>
    <row r="329" spans="5:11" ht="15.5">
      <c r="E329" s="392"/>
      <c r="K329" s="393"/>
    </row>
    <row r="330" spans="5:11" ht="15.5">
      <c r="E330" s="392"/>
      <c r="K330" s="393"/>
    </row>
    <row r="331" spans="5:11" ht="15.5">
      <c r="E331" s="392"/>
      <c r="K331" s="393"/>
    </row>
    <row r="332" spans="5:11" ht="15.5">
      <c r="E332" s="392"/>
      <c r="K332" s="393"/>
    </row>
    <row r="333" spans="5:11" ht="15.5">
      <c r="E333" s="392"/>
      <c r="K333" s="393"/>
    </row>
    <row r="334" spans="5:11" ht="15.5">
      <c r="E334" s="392"/>
      <c r="K334" s="393"/>
    </row>
    <row r="335" spans="5:11" ht="15.5">
      <c r="E335" s="392"/>
      <c r="K335" s="393"/>
    </row>
    <row r="336" spans="5:11" ht="15.5">
      <c r="E336" s="392"/>
      <c r="K336" s="393"/>
    </row>
    <row r="337" spans="5:11" ht="15.5">
      <c r="E337" s="392"/>
      <c r="K337" s="393"/>
    </row>
    <row r="338" spans="5:11" ht="15.5">
      <c r="E338" s="392"/>
      <c r="K338" s="393"/>
    </row>
    <row r="339" spans="5:11" ht="15.5">
      <c r="E339" s="392"/>
      <c r="K339" s="393"/>
    </row>
    <row r="340" spans="5:11" ht="15.5">
      <c r="E340" s="392"/>
      <c r="K340" s="393"/>
    </row>
    <row r="341" spans="5:11" ht="15.5">
      <c r="E341" s="392"/>
      <c r="K341" s="393"/>
    </row>
    <row r="342" spans="5:11" ht="15.5">
      <c r="E342" s="392"/>
      <c r="K342" s="393"/>
    </row>
    <row r="343" spans="5:11" ht="15.5">
      <c r="E343" s="392"/>
      <c r="K343" s="393"/>
    </row>
    <row r="344" spans="5:11" ht="15.5">
      <c r="E344" s="392"/>
      <c r="K344" s="393"/>
    </row>
    <row r="345" spans="5:11" ht="15.5">
      <c r="E345" s="392"/>
      <c r="K345" s="393"/>
    </row>
    <row r="346" spans="5:11" ht="15.5">
      <c r="E346" s="392"/>
      <c r="K346" s="393"/>
    </row>
    <row r="347" spans="5:11" ht="15.5">
      <c r="E347" s="392"/>
      <c r="K347" s="393"/>
    </row>
    <row r="348" spans="5:11" ht="15.5">
      <c r="E348" s="392"/>
      <c r="K348" s="393"/>
    </row>
    <row r="349" spans="5:11" ht="15.5">
      <c r="E349" s="392"/>
      <c r="K349" s="393"/>
    </row>
    <row r="350" spans="5:11" ht="15.5">
      <c r="E350" s="392"/>
      <c r="K350" s="393"/>
    </row>
    <row r="351" spans="5:11" ht="15.5">
      <c r="E351" s="392"/>
      <c r="K351" s="393"/>
    </row>
    <row r="352" spans="5:11" ht="15.5">
      <c r="E352" s="392"/>
      <c r="K352" s="393"/>
    </row>
    <row r="353" spans="5:11" ht="15.5">
      <c r="E353" s="392"/>
      <c r="K353" s="393"/>
    </row>
    <row r="354" spans="5:11" ht="15.5">
      <c r="E354" s="392"/>
      <c r="K354" s="393"/>
    </row>
    <row r="355" spans="5:11" ht="15.5">
      <c r="E355" s="392"/>
      <c r="K355" s="393"/>
    </row>
    <row r="356" spans="5:11" ht="15.5">
      <c r="E356" s="392"/>
      <c r="K356" s="393"/>
    </row>
    <row r="357" spans="5:11" ht="15.5">
      <c r="E357" s="392"/>
      <c r="K357" s="393"/>
    </row>
    <row r="358" spans="5:11" ht="15.5">
      <c r="E358" s="392"/>
      <c r="K358" s="393"/>
    </row>
    <row r="359" spans="5:11" ht="15.5">
      <c r="E359" s="392"/>
      <c r="K359" s="393"/>
    </row>
    <row r="360" spans="5:11" ht="15.5">
      <c r="E360" s="392"/>
      <c r="K360" s="393"/>
    </row>
    <row r="361" spans="5:11" ht="15.5">
      <c r="E361" s="392"/>
      <c r="K361" s="393"/>
    </row>
    <row r="362" spans="5:11" ht="15.5">
      <c r="E362" s="392"/>
      <c r="K362" s="393"/>
    </row>
    <row r="363" spans="5:11" ht="15.5">
      <c r="E363" s="392"/>
      <c r="K363" s="393"/>
    </row>
    <row r="364" spans="5:11" ht="15.5">
      <c r="E364" s="392"/>
      <c r="K364" s="393"/>
    </row>
    <row r="365" spans="5:11" ht="15.5">
      <c r="E365" s="392"/>
      <c r="K365" s="393"/>
    </row>
    <row r="366" spans="5:11" ht="15.5">
      <c r="E366" s="392"/>
      <c r="K366" s="393"/>
    </row>
    <row r="367" spans="5:11" ht="15.5">
      <c r="E367" s="392"/>
      <c r="K367" s="393"/>
    </row>
    <row r="368" spans="5:11" ht="15.5">
      <c r="E368" s="392"/>
      <c r="K368" s="393"/>
    </row>
    <row r="369" spans="5:11" ht="15.5">
      <c r="E369" s="392"/>
      <c r="K369" s="393"/>
    </row>
    <row r="370" spans="5:11" ht="15.5">
      <c r="E370" s="392"/>
      <c r="K370" s="393"/>
    </row>
    <row r="371" spans="5:11" ht="15.5">
      <c r="E371" s="392"/>
      <c r="K371" s="393"/>
    </row>
    <row r="372" spans="5:11" ht="15.5">
      <c r="E372" s="392"/>
      <c r="K372" s="393"/>
    </row>
    <row r="373" spans="5:11" ht="15.5">
      <c r="E373" s="392"/>
      <c r="K373" s="393"/>
    </row>
    <row r="374" spans="5:11" ht="15.5">
      <c r="E374" s="392"/>
      <c r="K374" s="393"/>
    </row>
    <row r="375" spans="5:11" ht="15.5">
      <c r="E375" s="392"/>
      <c r="K375" s="393"/>
    </row>
    <row r="376" spans="5:11" ht="15.5">
      <c r="E376" s="392"/>
      <c r="K376" s="393"/>
    </row>
    <row r="377" spans="5:11" ht="15.5">
      <c r="E377" s="392"/>
      <c r="K377" s="393"/>
    </row>
    <row r="378" spans="5:11" ht="15.5">
      <c r="E378" s="392"/>
      <c r="K378" s="393"/>
    </row>
    <row r="379" spans="5:11" ht="15.5">
      <c r="E379" s="392"/>
      <c r="K379" s="393"/>
    </row>
    <row r="380" spans="5:11" ht="15.5">
      <c r="E380" s="392"/>
      <c r="K380" s="393"/>
    </row>
    <row r="381" spans="5:11" ht="15.5">
      <c r="E381" s="392"/>
      <c r="K381" s="393"/>
    </row>
    <row r="382" spans="5:11" ht="15.5">
      <c r="E382" s="392"/>
      <c r="K382" s="393"/>
    </row>
    <row r="383" spans="5:11" ht="15.5">
      <c r="E383" s="392"/>
      <c r="K383" s="393"/>
    </row>
    <row r="384" spans="5:11" ht="15.5">
      <c r="E384" s="392"/>
      <c r="K384" s="393"/>
    </row>
    <row r="385" spans="5:11" ht="15.5">
      <c r="E385" s="392"/>
      <c r="K385" s="393"/>
    </row>
    <row r="386" spans="5:11" ht="15.5">
      <c r="E386" s="392"/>
      <c r="K386" s="393"/>
    </row>
    <row r="387" spans="5:11" ht="15.5">
      <c r="E387" s="392"/>
      <c r="K387" s="393"/>
    </row>
    <row r="388" spans="5:11" ht="15.5">
      <c r="E388" s="392"/>
      <c r="K388" s="393"/>
    </row>
    <row r="389" spans="5:11" ht="15.5">
      <c r="E389" s="392"/>
      <c r="K389" s="393"/>
    </row>
    <row r="390" spans="5:11" ht="15.5">
      <c r="E390" s="392"/>
      <c r="K390" s="393"/>
    </row>
    <row r="391" spans="5:11" ht="15.5">
      <c r="E391" s="392"/>
      <c r="K391" s="393"/>
    </row>
    <row r="392" spans="5:11" ht="15.5">
      <c r="E392" s="392"/>
      <c r="K392" s="393"/>
    </row>
    <row r="393" spans="5:11" ht="15.5">
      <c r="E393" s="392"/>
      <c r="K393" s="393"/>
    </row>
    <row r="394" spans="5:11" ht="15.5">
      <c r="E394" s="392"/>
      <c r="K394" s="393"/>
    </row>
    <row r="395" spans="5:11" ht="15.5">
      <c r="E395" s="392"/>
      <c r="K395" s="393"/>
    </row>
    <row r="396" spans="5:11" ht="15.5">
      <c r="E396" s="392"/>
      <c r="K396" s="393"/>
    </row>
    <row r="397" spans="5:11" ht="15.5">
      <c r="E397" s="392"/>
      <c r="K397" s="393"/>
    </row>
    <row r="398" spans="5:11" ht="15.5">
      <c r="E398" s="392"/>
      <c r="K398" s="393"/>
    </row>
    <row r="399" spans="5:11" ht="15.5">
      <c r="E399" s="392"/>
      <c r="K399" s="393"/>
    </row>
    <row r="400" spans="5:11" ht="15.5">
      <c r="E400" s="392"/>
      <c r="K400" s="393"/>
    </row>
    <row r="401" spans="5:11" ht="15.5">
      <c r="E401" s="392"/>
      <c r="K401" s="393"/>
    </row>
    <row r="402" spans="5:11" ht="15.5">
      <c r="E402" s="392"/>
      <c r="K402" s="393"/>
    </row>
    <row r="403" spans="5:11" ht="15.5">
      <c r="E403" s="392"/>
      <c r="K403" s="393"/>
    </row>
    <row r="404" spans="5:11" ht="15.5">
      <c r="E404" s="392"/>
      <c r="K404" s="393"/>
    </row>
    <row r="405" spans="5:11" ht="15.5">
      <c r="E405" s="392"/>
      <c r="K405" s="393"/>
    </row>
    <row r="406" spans="5:11" ht="15.5">
      <c r="E406" s="392"/>
      <c r="K406" s="393"/>
    </row>
    <row r="407" spans="5:11" ht="15.5">
      <c r="E407" s="392"/>
      <c r="K407" s="393"/>
    </row>
    <row r="408" spans="5:11" ht="15.5">
      <c r="E408" s="392"/>
      <c r="K408" s="393"/>
    </row>
    <row r="409" spans="5:11" ht="15.5">
      <c r="E409" s="392"/>
      <c r="K409" s="393"/>
    </row>
    <row r="410" spans="5:11" ht="15.5">
      <c r="E410" s="392"/>
      <c r="K410" s="393"/>
    </row>
    <row r="411" spans="5:11" ht="15.5">
      <c r="E411" s="392"/>
      <c r="K411" s="393"/>
    </row>
    <row r="412" spans="5:11" ht="15.5">
      <c r="E412" s="392"/>
      <c r="K412" s="393"/>
    </row>
    <row r="413" spans="5:11" ht="15.5">
      <c r="E413" s="392"/>
      <c r="K413" s="393"/>
    </row>
    <row r="414" spans="5:11" ht="15.5">
      <c r="E414" s="392"/>
      <c r="K414" s="393"/>
    </row>
    <row r="415" spans="5:11" ht="15.5">
      <c r="E415" s="392"/>
      <c r="K415" s="393"/>
    </row>
    <row r="416" spans="5:11" ht="15.5">
      <c r="E416" s="392"/>
      <c r="K416" s="393"/>
    </row>
    <row r="417" spans="5:11" ht="15.5">
      <c r="E417" s="392"/>
      <c r="K417" s="393"/>
    </row>
    <row r="418" spans="5:11" ht="15.5">
      <c r="E418" s="392"/>
      <c r="K418" s="393"/>
    </row>
    <row r="419" spans="5:11" ht="15.5">
      <c r="E419" s="392"/>
      <c r="K419" s="393"/>
    </row>
    <row r="420" spans="5:11" ht="15.5">
      <c r="E420" s="392"/>
      <c r="K420" s="393"/>
    </row>
    <row r="421" spans="5:11" ht="15.5">
      <c r="E421" s="392"/>
      <c r="K421" s="393"/>
    </row>
    <row r="422" spans="5:11" ht="15.5">
      <c r="E422" s="392"/>
      <c r="K422" s="393"/>
    </row>
    <row r="423" spans="5:11" ht="15.5">
      <c r="E423" s="392"/>
      <c r="K423" s="393"/>
    </row>
    <row r="424" spans="5:11" ht="15.5">
      <c r="E424" s="392"/>
      <c r="K424" s="393"/>
    </row>
    <row r="425" spans="5:11" ht="15.5">
      <c r="E425" s="392"/>
      <c r="K425" s="393"/>
    </row>
    <row r="426" spans="5:11" ht="15.5">
      <c r="E426" s="392"/>
      <c r="K426" s="393"/>
    </row>
    <row r="427" spans="5:11" ht="15.5">
      <c r="E427" s="392"/>
      <c r="K427" s="393"/>
    </row>
    <row r="428" spans="5:11" ht="15.5">
      <c r="E428" s="392"/>
      <c r="K428" s="393"/>
    </row>
    <row r="429" spans="5:11" ht="15.5">
      <c r="E429" s="392"/>
      <c r="K429" s="393"/>
    </row>
    <row r="430" spans="5:11" ht="15.5">
      <c r="E430" s="392"/>
      <c r="K430" s="393"/>
    </row>
    <row r="431" spans="5:11" ht="15.5">
      <c r="E431" s="392"/>
      <c r="K431" s="393"/>
    </row>
    <row r="432" spans="5:11" ht="15.5">
      <c r="E432" s="392"/>
      <c r="K432" s="393"/>
    </row>
    <row r="433" spans="5:11" ht="15.5">
      <c r="E433" s="392"/>
      <c r="K433" s="393"/>
    </row>
    <row r="434" spans="5:11" ht="15.5">
      <c r="E434" s="392"/>
      <c r="K434" s="393"/>
    </row>
    <row r="435" spans="5:11" ht="15.5">
      <c r="E435" s="392"/>
      <c r="K435" s="393"/>
    </row>
    <row r="436" spans="5:11" ht="15.5">
      <c r="E436" s="392"/>
      <c r="K436" s="393"/>
    </row>
    <row r="437" spans="5:11" ht="15.5">
      <c r="E437" s="392"/>
      <c r="K437" s="393"/>
    </row>
    <row r="438" spans="5:11" ht="15.5">
      <c r="E438" s="392"/>
      <c r="K438" s="393"/>
    </row>
    <row r="439" spans="5:11" ht="15.5">
      <c r="E439" s="392"/>
      <c r="K439" s="393"/>
    </row>
    <row r="440" spans="5:11" ht="15.5">
      <c r="E440" s="392"/>
      <c r="K440" s="393"/>
    </row>
    <row r="441" spans="5:11" ht="15.5">
      <c r="E441" s="392"/>
      <c r="K441" s="393"/>
    </row>
    <row r="442" spans="5:11" ht="15.5">
      <c r="E442" s="392"/>
      <c r="K442" s="393"/>
    </row>
    <row r="443" spans="5:11" ht="15.5">
      <c r="E443" s="392"/>
      <c r="K443" s="393"/>
    </row>
    <row r="444" spans="5:11" ht="15.5">
      <c r="E444" s="392"/>
      <c r="K444" s="393"/>
    </row>
    <row r="445" spans="5:11" ht="15.5">
      <c r="E445" s="392"/>
      <c r="K445" s="393"/>
    </row>
    <row r="446" spans="5:11" ht="15.5">
      <c r="E446" s="392"/>
      <c r="K446" s="393"/>
    </row>
    <row r="447" spans="5:11" ht="15.5">
      <c r="E447" s="392"/>
      <c r="K447" s="393"/>
    </row>
    <row r="448" spans="5:11" ht="15.5">
      <c r="E448" s="392"/>
      <c r="K448" s="393"/>
    </row>
    <row r="449" spans="5:11" ht="15.5">
      <c r="E449" s="392"/>
      <c r="K449" s="393"/>
    </row>
    <row r="450" spans="5:11" ht="15.5">
      <c r="E450" s="392"/>
      <c r="K450" s="393"/>
    </row>
    <row r="451" spans="5:11" ht="15.5">
      <c r="E451" s="392"/>
      <c r="K451" s="393"/>
    </row>
    <row r="452" spans="5:11" ht="15.5">
      <c r="E452" s="392"/>
      <c r="K452" s="393"/>
    </row>
    <row r="453" spans="5:11" ht="15.5">
      <c r="E453" s="392"/>
      <c r="K453" s="393"/>
    </row>
    <row r="454" spans="5:11" ht="15.5">
      <c r="E454" s="392"/>
      <c r="K454" s="393"/>
    </row>
    <row r="455" spans="5:11" ht="15.5">
      <c r="E455" s="392"/>
      <c r="K455" s="393"/>
    </row>
    <row r="456" spans="5:11" ht="15.5">
      <c r="E456" s="392"/>
      <c r="K456" s="393"/>
    </row>
    <row r="457" spans="5:11" ht="15.5">
      <c r="E457" s="392"/>
      <c r="K457" s="393"/>
    </row>
    <row r="458" spans="5:11" ht="15.5">
      <c r="E458" s="392"/>
      <c r="K458" s="393"/>
    </row>
    <row r="459" spans="5:11" ht="15.5">
      <c r="E459" s="392"/>
      <c r="K459" s="393"/>
    </row>
    <row r="460" spans="5:11" ht="15.5">
      <c r="E460" s="392"/>
      <c r="K460" s="393"/>
    </row>
    <row r="461" spans="5:11" ht="15.5">
      <c r="E461" s="392"/>
      <c r="K461" s="393"/>
    </row>
    <row r="462" spans="5:11" ht="15.5">
      <c r="E462" s="392"/>
      <c r="K462" s="393"/>
    </row>
    <row r="463" spans="5:11" ht="15.5">
      <c r="E463" s="392"/>
      <c r="K463" s="393"/>
    </row>
    <row r="464" spans="5:11" ht="15.5">
      <c r="E464" s="392"/>
      <c r="K464" s="393"/>
    </row>
    <row r="465" spans="5:11" ht="15.5">
      <c r="E465" s="392"/>
      <c r="K465" s="393"/>
    </row>
    <row r="466" spans="5:11" ht="15.5">
      <c r="E466" s="392"/>
      <c r="K466" s="393"/>
    </row>
    <row r="467" spans="5:11" ht="15.5">
      <c r="E467" s="392"/>
      <c r="K467" s="393"/>
    </row>
    <row r="468" spans="5:11" ht="15.5">
      <c r="E468" s="392"/>
      <c r="K468" s="393"/>
    </row>
    <row r="469" spans="5:11" ht="15.5">
      <c r="E469" s="392"/>
      <c r="K469" s="393"/>
    </row>
    <row r="470" spans="5:11" ht="15.5">
      <c r="E470" s="392"/>
      <c r="K470" s="393"/>
    </row>
    <row r="471" spans="5:11" ht="15.5">
      <c r="E471" s="392"/>
      <c r="K471" s="393"/>
    </row>
    <row r="472" spans="5:11" ht="15.5">
      <c r="E472" s="392"/>
      <c r="K472" s="393"/>
    </row>
    <row r="473" spans="5:11" ht="15.5">
      <c r="E473" s="392"/>
      <c r="K473" s="393"/>
    </row>
    <row r="474" spans="5:11" ht="15.5">
      <c r="E474" s="392"/>
      <c r="K474" s="393"/>
    </row>
    <row r="475" spans="5:11" ht="15.5">
      <c r="E475" s="392"/>
      <c r="K475" s="393"/>
    </row>
    <row r="476" spans="5:11" ht="15.5">
      <c r="E476" s="392"/>
      <c r="K476" s="393"/>
    </row>
    <row r="477" spans="5:11" ht="15.5">
      <c r="E477" s="392"/>
      <c r="K477" s="393"/>
    </row>
    <row r="478" spans="5:11" ht="15.5">
      <c r="E478" s="392"/>
      <c r="K478" s="393"/>
    </row>
    <row r="479" spans="5:11" ht="15.5">
      <c r="E479" s="392"/>
      <c r="K479" s="393"/>
    </row>
    <row r="480" spans="5:11" ht="15.5">
      <c r="E480" s="392"/>
      <c r="K480" s="393"/>
    </row>
    <row r="481" spans="5:11" ht="15.5">
      <c r="E481" s="392"/>
      <c r="K481" s="393"/>
    </row>
    <row r="482" spans="5:11" ht="15.5">
      <c r="E482" s="392"/>
      <c r="K482" s="393"/>
    </row>
    <row r="483" spans="5:11" ht="15.5">
      <c r="E483" s="392"/>
      <c r="K483" s="393"/>
    </row>
    <row r="484" spans="5:11" ht="15.5">
      <c r="E484" s="392"/>
      <c r="K484" s="393"/>
    </row>
    <row r="485" spans="5:11" ht="15.5">
      <c r="E485" s="392"/>
      <c r="K485" s="393"/>
    </row>
    <row r="486" spans="5:11" ht="15.5">
      <c r="E486" s="392"/>
      <c r="K486" s="393"/>
    </row>
    <row r="487" spans="5:11" ht="15.5">
      <c r="E487" s="392"/>
      <c r="K487" s="393"/>
    </row>
    <row r="488" spans="5:11" ht="15.5">
      <c r="E488" s="392"/>
      <c r="K488" s="393"/>
    </row>
    <row r="489" spans="5:11" ht="15.5">
      <c r="E489" s="392"/>
      <c r="K489" s="393"/>
    </row>
    <row r="490" spans="5:11" ht="15.5">
      <c r="E490" s="392"/>
      <c r="K490" s="393"/>
    </row>
    <row r="491" spans="5:11" ht="15.5">
      <c r="E491" s="392"/>
      <c r="K491" s="393"/>
    </row>
    <row r="492" spans="5:11" ht="15.5">
      <c r="E492" s="392"/>
      <c r="K492" s="393"/>
    </row>
    <row r="493" spans="5:11" ht="15.5">
      <c r="E493" s="392"/>
      <c r="K493" s="393"/>
    </row>
    <row r="494" spans="5:11" ht="15.5">
      <c r="E494" s="392"/>
      <c r="K494" s="393"/>
    </row>
    <row r="495" spans="5:11" ht="15.5">
      <c r="E495" s="392"/>
      <c r="K495" s="393"/>
    </row>
    <row r="496" spans="5:11" ht="15.5">
      <c r="E496" s="392"/>
      <c r="K496" s="393"/>
    </row>
    <row r="497" spans="5:11" ht="15.5">
      <c r="E497" s="392"/>
      <c r="K497" s="393"/>
    </row>
    <row r="498" spans="5:11" ht="15.5">
      <c r="E498" s="392"/>
      <c r="K498" s="393"/>
    </row>
    <row r="499" spans="5:11" ht="15.5">
      <c r="E499" s="392"/>
      <c r="K499" s="393"/>
    </row>
    <row r="500" spans="5:11" ht="15.5">
      <c r="E500" s="392"/>
      <c r="K500" s="393"/>
    </row>
    <row r="501" spans="5:11" ht="15.5">
      <c r="E501" s="392"/>
      <c r="K501" s="393"/>
    </row>
    <row r="502" spans="5:11" ht="15.5">
      <c r="E502" s="392"/>
      <c r="K502" s="393"/>
    </row>
    <row r="503" spans="5:11" ht="15.5">
      <c r="E503" s="392"/>
      <c r="K503" s="393"/>
    </row>
    <row r="504" spans="5:11" ht="15.5">
      <c r="E504" s="392"/>
      <c r="K504" s="393"/>
    </row>
    <row r="505" spans="5:11" ht="15.5">
      <c r="E505" s="392"/>
      <c r="K505" s="393"/>
    </row>
    <row r="506" spans="5:11" ht="15.5">
      <c r="E506" s="392"/>
      <c r="K506" s="393"/>
    </row>
    <row r="507" spans="5:11" ht="15.5">
      <c r="E507" s="392"/>
      <c r="K507" s="393"/>
    </row>
    <row r="508" spans="5:11" ht="15.5">
      <c r="E508" s="392"/>
      <c r="K508" s="393"/>
    </row>
    <row r="509" spans="5:11" ht="15.5">
      <c r="E509" s="392"/>
      <c r="K509" s="393"/>
    </row>
    <row r="510" spans="5:11" ht="15.5">
      <c r="E510" s="392"/>
      <c r="K510" s="393"/>
    </row>
    <row r="511" spans="5:11" ht="15.5">
      <c r="E511" s="392"/>
      <c r="K511" s="393"/>
    </row>
    <row r="512" spans="5:11" ht="15.5">
      <c r="E512" s="392"/>
      <c r="K512" s="393"/>
    </row>
    <row r="513" spans="5:11" ht="15.5">
      <c r="E513" s="392"/>
      <c r="K513" s="393"/>
    </row>
    <row r="514" spans="5:11" ht="15.5">
      <c r="E514" s="392"/>
      <c r="K514" s="393"/>
    </row>
    <row r="515" spans="5:11" ht="15.5">
      <c r="E515" s="392"/>
      <c r="K515" s="393"/>
    </row>
    <row r="516" spans="5:11" ht="15.5">
      <c r="E516" s="392"/>
      <c r="K516" s="393"/>
    </row>
    <row r="517" spans="5:11" ht="15.5">
      <c r="E517" s="392"/>
      <c r="K517" s="393"/>
    </row>
    <row r="518" spans="5:11" ht="15.5">
      <c r="E518" s="392"/>
      <c r="K518" s="393"/>
    </row>
    <row r="519" spans="5:11" ht="15.5">
      <c r="E519" s="392"/>
      <c r="K519" s="393"/>
    </row>
    <row r="520" spans="5:11" ht="15.5">
      <c r="E520" s="392"/>
      <c r="K520" s="393"/>
    </row>
    <row r="521" spans="5:11" ht="15.5">
      <c r="E521" s="392"/>
      <c r="K521" s="393"/>
    </row>
    <row r="522" spans="5:11" ht="15.5">
      <c r="E522" s="392"/>
      <c r="K522" s="393"/>
    </row>
    <row r="523" spans="5:11" ht="15.5">
      <c r="E523" s="392"/>
      <c r="K523" s="393"/>
    </row>
    <row r="524" spans="5:11" ht="15.5">
      <c r="E524" s="392"/>
      <c r="K524" s="393"/>
    </row>
    <row r="525" spans="5:11" ht="15.5">
      <c r="E525" s="392"/>
      <c r="K525" s="393"/>
    </row>
    <row r="526" spans="5:11" ht="15.5">
      <c r="E526" s="392"/>
      <c r="K526" s="393"/>
    </row>
    <row r="527" spans="5:11" ht="15.5">
      <c r="E527" s="392"/>
      <c r="K527" s="393"/>
    </row>
    <row r="528" spans="5:11" ht="15.5">
      <c r="E528" s="392"/>
      <c r="K528" s="393"/>
    </row>
    <row r="529" spans="5:11" ht="15.5">
      <c r="E529" s="392"/>
      <c r="K529" s="393"/>
    </row>
    <row r="530" spans="5:11" ht="15.5">
      <c r="E530" s="392"/>
      <c r="K530" s="393"/>
    </row>
    <row r="531" spans="5:11" ht="15.5">
      <c r="E531" s="392"/>
      <c r="K531" s="393"/>
    </row>
    <row r="532" spans="5:11" ht="15.5">
      <c r="E532" s="392"/>
      <c r="K532" s="393"/>
    </row>
    <row r="533" spans="5:11" ht="15.5">
      <c r="E533" s="392"/>
      <c r="K533" s="393"/>
    </row>
    <row r="534" spans="5:11" ht="15.5">
      <c r="E534" s="392"/>
      <c r="K534" s="393"/>
    </row>
    <row r="535" spans="5:11" ht="15.5">
      <c r="E535" s="392"/>
      <c r="K535" s="393"/>
    </row>
    <row r="536" spans="5:11" ht="15.5">
      <c r="E536" s="392"/>
      <c r="K536" s="393"/>
    </row>
    <row r="537" spans="5:11" ht="15.5">
      <c r="E537" s="392"/>
      <c r="K537" s="393"/>
    </row>
    <row r="538" spans="5:11" ht="15.5">
      <c r="E538" s="392"/>
      <c r="K538" s="393"/>
    </row>
    <row r="539" spans="5:11" ht="15.5">
      <c r="E539" s="392"/>
      <c r="K539" s="393"/>
    </row>
    <row r="540" spans="5:11" ht="15.5">
      <c r="E540" s="392"/>
      <c r="K540" s="393"/>
    </row>
    <row r="541" spans="5:11" ht="15.5">
      <c r="E541" s="392"/>
      <c r="K541" s="393"/>
    </row>
    <row r="542" spans="5:11" ht="15.5">
      <c r="E542" s="392"/>
      <c r="K542" s="393"/>
    </row>
    <row r="543" spans="5:11" ht="15.5">
      <c r="E543" s="392"/>
      <c r="K543" s="393"/>
    </row>
    <row r="544" spans="5:11" ht="15.5">
      <c r="E544" s="392"/>
      <c r="K544" s="393"/>
    </row>
    <row r="545" spans="5:11" ht="15.5">
      <c r="E545" s="392"/>
      <c r="K545" s="393"/>
    </row>
    <row r="546" spans="5:11" ht="15.5">
      <c r="E546" s="392"/>
      <c r="K546" s="393"/>
    </row>
    <row r="547" spans="5:11" ht="15.5">
      <c r="E547" s="392"/>
      <c r="K547" s="393"/>
    </row>
    <row r="548" spans="5:11" ht="15.5">
      <c r="E548" s="392"/>
      <c r="K548" s="393"/>
    </row>
    <row r="549" spans="5:11" ht="15.5">
      <c r="E549" s="392"/>
      <c r="K549" s="393"/>
    </row>
    <row r="550" spans="5:11" ht="15.5">
      <c r="E550" s="392"/>
      <c r="K550" s="393"/>
    </row>
    <row r="551" spans="5:11" ht="15.5">
      <c r="E551" s="392"/>
      <c r="K551" s="393"/>
    </row>
    <row r="552" spans="5:11" ht="15.5">
      <c r="E552" s="392"/>
      <c r="K552" s="393"/>
    </row>
    <row r="553" spans="5:11" ht="15.5">
      <c r="E553" s="392"/>
      <c r="K553" s="393"/>
    </row>
    <row r="554" spans="5:11" ht="15.5">
      <c r="E554" s="392"/>
      <c r="K554" s="393"/>
    </row>
    <row r="555" spans="5:11" ht="15.5">
      <c r="E555" s="392"/>
      <c r="K555" s="393"/>
    </row>
    <row r="556" spans="5:11" ht="15.5">
      <c r="E556" s="392"/>
      <c r="K556" s="393"/>
    </row>
    <row r="557" spans="5:11" ht="15.5">
      <c r="E557" s="392"/>
      <c r="K557" s="393"/>
    </row>
    <row r="558" spans="5:11" ht="15.5">
      <c r="E558" s="392"/>
      <c r="K558" s="393"/>
    </row>
    <row r="559" spans="5:11" ht="15.5">
      <c r="E559" s="392"/>
      <c r="K559" s="393"/>
    </row>
    <row r="560" spans="5:11" ht="15.5">
      <c r="E560" s="392"/>
      <c r="K560" s="393"/>
    </row>
    <row r="561" spans="5:11" ht="15.5">
      <c r="E561" s="392"/>
      <c r="K561" s="393"/>
    </row>
    <row r="562" spans="5:11" ht="15.5">
      <c r="E562" s="392"/>
      <c r="K562" s="393"/>
    </row>
    <row r="563" spans="5:11" ht="15.5">
      <c r="E563" s="392"/>
      <c r="K563" s="393"/>
    </row>
    <row r="564" spans="5:11" ht="15.5">
      <c r="E564" s="392"/>
      <c r="K564" s="393"/>
    </row>
    <row r="565" spans="5:11" ht="15.5">
      <c r="E565" s="392"/>
      <c r="K565" s="393"/>
    </row>
    <row r="566" spans="5:11" ht="15.5">
      <c r="E566" s="392"/>
      <c r="K566" s="393"/>
    </row>
    <row r="567" spans="5:11" ht="15.5">
      <c r="E567" s="392"/>
      <c r="K567" s="393"/>
    </row>
    <row r="568" spans="5:11" ht="15.5">
      <c r="E568" s="392"/>
      <c r="K568" s="393"/>
    </row>
    <row r="569" spans="5:11" ht="15.5">
      <c r="E569" s="392"/>
      <c r="K569" s="393"/>
    </row>
    <row r="570" spans="5:11" ht="15.5">
      <c r="E570" s="392"/>
      <c r="K570" s="393"/>
    </row>
    <row r="571" spans="5:11" ht="15.5">
      <c r="E571" s="392"/>
      <c r="K571" s="393"/>
    </row>
    <row r="572" spans="5:11" ht="15.5">
      <c r="E572" s="392"/>
      <c r="K572" s="393"/>
    </row>
    <row r="573" spans="5:11" ht="15.5">
      <c r="E573" s="392"/>
      <c r="K573" s="393"/>
    </row>
    <row r="574" spans="5:11" ht="15.5">
      <c r="E574" s="392"/>
      <c r="K574" s="393"/>
    </row>
    <row r="575" spans="5:11" ht="15.5">
      <c r="E575" s="392"/>
      <c r="K575" s="393"/>
    </row>
    <row r="576" spans="5:11" ht="15.5">
      <c r="E576" s="392"/>
      <c r="K576" s="393"/>
    </row>
    <row r="577" spans="5:11" ht="15.5">
      <c r="E577" s="392"/>
      <c r="K577" s="393"/>
    </row>
    <row r="578" spans="5:11" ht="15.5">
      <c r="E578" s="392"/>
      <c r="K578" s="393"/>
    </row>
    <row r="579" spans="5:11" ht="15.5">
      <c r="E579" s="392"/>
      <c r="K579" s="393"/>
    </row>
    <row r="580" spans="5:11" ht="15.5">
      <c r="E580" s="392"/>
      <c r="K580" s="393"/>
    </row>
    <row r="581" spans="5:11" ht="15.5">
      <c r="E581" s="392"/>
      <c r="K581" s="393"/>
    </row>
    <row r="582" spans="5:11" ht="15.5">
      <c r="E582" s="392"/>
      <c r="K582" s="393"/>
    </row>
    <row r="583" spans="5:11" ht="15.5">
      <c r="E583" s="392"/>
      <c r="K583" s="393"/>
    </row>
    <row r="584" spans="5:11" ht="15.5">
      <c r="E584" s="392"/>
      <c r="K584" s="393"/>
    </row>
    <row r="585" spans="5:11" ht="15.5">
      <c r="E585" s="392"/>
      <c r="K585" s="393"/>
    </row>
    <row r="586" spans="5:11" ht="15.5">
      <c r="E586" s="392"/>
      <c r="K586" s="393"/>
    </row>
    <row r="587" spans="5:11" ht="15.5">
      <c r="E587" s="392"/>
      <c r="K587" s="393"/>
    </row>
    <row r="588" spans="5:11" ht="15.5">
      <c r="E588" s="392"/>
      <c r="K588" s="393"/>
    </row>
    <row r="589" spans="5:11" ht="15.5">
      <c r="E589" s="392"/>
      <c r="K589" s="393"/>
    </row>
    <row r="590" spans="5:11" ht="15.5">
      <c r="E590" s="392"/>
      <c r="K590" s="393"/>
    </row>
    <row r="591" spans="5:11" ht="15.5">
      <c r="E591" s="392"/>
      <c r="K591" s="393"/>
    </row>
    <row r="592" spans="5:11" ht="15.5">
      <c r="E592" s="392"/>
      <c r="K592" s="393"/>
    </row>
    <row r="593" spans="5:11" ht="15.5">
      <c r="E593" s="392"/>
      <c r="K593" s="393"/>
    </row>
    <row r="594" spans="5:11" ht="15.5">
      <c r="E594" s="392"/>
      <c r="K594" s="393"/>
    </row>
    <row r="595" spans="5:11" ht="15.5">
      <c r="E595" s="392"/>
      <c r="K595" s="393"/>
    </row>
    <row r="596" spans="5:11" ht="15.5">
      <c r="E596" s="392"/>
      <c r="K596" s="393"/>
    </row>
    <row r="597" spans="5:11" ht="15.5">
      <c r="E597" s="392"/>
      <c r="K597" s="393"/>
    </row>
    <row r="598" spans="5:11" ht="15.5">
      <c r="E598" s="392"/>
      <c r="K598" s="393"/>
    </row>
    <row r="599" spans="5:11" ht="15.5">
      <c r="E599" s="392"/>
      <c r="K599" s="393"/>
    </row>
    <row r="600" spans="5:11" ht="15.5">
      <c r="E600" s="392"/>
      <c r="K600" s="393"/>
    </row>
    <row r="601" spans="5:11" ht="15.5">
      <c r="E601" s="392"/>
      <c r="K601" s="393"/>
    </row>
    <row r="602" spans="5:11" ht="15.5">
      <c r="E602" s="392"/>
      <c r="K602" s="393"/>
    </row>
    <row r="603" spans="5:11" ht="15.5">
      <c r="E603" s="392"/>
      <c r="K603" s="393"/>
    </row>
    <row r="604" spans="5:11" ht="15.5">
      <c r="E604" s="392"/>
      <c r="K604" s="393"/>
    </row>
    <row r="605" spans="5:11" ht="15.5">
      <c r="E605" s="392"/>
      <c r="K605" s="393"/>
    </row>
    <row r="606" spans="5:11" ht="15.5">
      <c r="E606" s="392"/>
      <c r="K606" s="393"/>
    </row>
    <row r="607" spans="5:11" ht="15.5">
      <c r="E607" s="392"/>
      <c r="K607" s="393"/>
    </row>
    <row r="608" spans="5:11" ht="15.5">
      <c r="E608" s="392"/>
      <c r="K608" s="393"/>
    </row>
    <row r="609" spans="5:11" ht="15.5">
      <c r="E609" s="392"/>
      <c r="K609" s="393"/>
    </row>
    <row r="610" spans="5:11" ht="15.5">
      <c r="E610" s="392"/>
      <c r="K610" s="393"/>
    </row>
    <row r="611" spans="5:11" ht="15.5">
      <c r="E611" s="392"/>
      <c r="K611" s="393"/>
    </row>
    <row r="612" spans="5:11" ht="15.5">
      <c r="E612" s="392"/>
      <c r="K612" s="393"/>
    </row>
    <row r="613" spans="5:11" ht="15.5">
      <c r="E613" s="392"/>
      <c r="K613" s="393"/>
    </row>
    <row r="614" spans="5:11" ht="15.5">
      <c r="E614" s="392"/>
      <c r="K614" s="393"/>
    </row>
    <row r="615" spans="5:11" ht="15.5">
      <c r="E615" s="392"/>
      <c r="K615" s="393"/>
    </row>
    <row r="616" spans="5:11" ht="15.5">
      <c r="E616" s="392"/>
      <c r="K616" s="393"/>
    </row>
    <row r="617" spans="5:11" ht="15.5">
      <c r="E617" s="392"/>
      <c r="K617" s="393"/>
    </row>
    <row r="618" spans="5:11" ht="15.5">
      <c r="E618" s="392"/>
      <c r="K618" s="393"/>
    </row>
    <row r="619" spans="5:11" ht="15.5">
      <c r="E619" s="392"/>
      <c r="K619" s="393"/>
    </row>
    <row r="620" spans="5:11" ht="15.5">
      <c r="E620" s="392"/>
      <c r="K620" s="393"/>
    </row>
    <row r="621" spans="5:11" ht="15.5">
      <c r="E621" s="392"/>
      <c r="K621" s="393"/>
    </row>
    <row r="622" spans="5:11" ht="15.5">
      <c r="E622" s="392"/>
      <c r="K622" s="393"/>
    </row>
    <row r="623" spans="5:11" ht="15.5">
      <c r="E623" s="392"/>
      <c r="K623" s="393"/>
    </row>
    <row r="624" spans="5:11" ht="15.5">
      <c r="E624" s="392"/>
      <c r="K624" s="393"/>
    </row>
    <row r="625" spans="5:11" ht="15.5">
      <c r="E625" s="392"/>
      <c r="K625" s="393"/>
    </row>
    <row r="626" spans="5:11" ht="15.5">
      <c r="E626" s="392"/>
      <c r="K626" s="393"/>
    </row>
    <row r="627" spans="5:11" ht="15.5">
      <c r="E627" s="392"/>
      <c r="K627" s="393"/>
    </row>
    <row r="628" spans="5:11" ht="15.5">
      <c r="E628" s="392"/>
      <c r="K628" s="393"/>
    </row>
    <row r="629" spans="5:11" ht="15.5">
      <c r="E629" s="392"/>
      <c r="K629" s="393"/>
    </row>
    <row r="630" spans="5:11" ht="15.5">
      <c r="E630" s="392"/>
      <c r="K630" s="393"/>
    </row>
    <row r="631" spans="5:11" ht="15.5">
      <c r="E631" s="392"/>
      <c r="K631" s="393"/>
    </row>
    <row r="632" spans="5:11" ht="15.5">
      <c r="E632" s="392"/>
      <c r="K632" s="393"/>
    </row>
    <row r="633" spans="5:11" ht="15.5">
      <c r="E633" s="392"/>
      <c r="K633" s="393"/>
    </row>
    <row r="634" spans="5:11" ht="15.5">
      <c r="E634" s="392"/>
      <c r="K634" s="393"/>
    </row>
    <row r="635" spans="5:11" ht="15.5">
      <c r="E635" s="392"/>
      <c r="K635" s="393"/>
    </row>
    <row r="636" spans="5:11" ht="15.5">
      <c r="E636" s="392"/>
      <c r="K636" s="393"/>
    </row>
    <row r="637" spans="5:11" ht="15.5">
      <c r="E637" s="392"/>
      <c r="K637" s="393"/>
    </row>
    <row r="638" spans="5:11" ht="15.5">
      <c r="E638" s="392"/>
      <c r="K638" s="393"/>
    </row>
    <row r="639" spans="5:11" ht="15.5">
      <c r="E639" s="392"/>
      <c r="K639" s="393"/>
    </row>
    <row r="640" spans="5:11" ht="15.5">
      <c r="E640" s="392"/>
      <c r="K640" s="393"/>
    </row>
    <row r="641" spans="5:11" ht="15.5">
      <c r="E641" s="392"/>
      <c r="K641" s="393"/>
    </row>
    <row r="642" spans="5:11" ht="15.5">
      <c r="E642" s="392"/>
      <c r="K642" s="393"/>
    </row>
    <row r="643" spans="5:11" ht="15.5">
      <c r="E643" s="392"/>
      <c r="K643" s="393"/>
    </row>
    <row r="644" spans="5:11" ht="15.5">
      <c r="E644" s="392"/>
      <c r="K644" s="393"/>
    </row>
    <row r="645" spans="5:11" ht="15.5">
      <c r="E645" s="392"/>
      <c r="K645" s="393"/>
    </row>
    <row r="646" spans="5:11" ht="15.5">
      <c r="E646" s="392"/>
      <c r="K646" s="393"/>
    </row>
    <row r="647" spans="5:11" ht="15.5">
      <c r="E647" s="392"/>
      <c r="K647" s="393"/>
    </row>
    <row r="648" spans="5:11" ht="15.5">
      <c r="E648" s="392"/>
      <c r="K648" s="393"/>
    </row>
    <row r="649" spans="5:11" ht="15.5">
      <c r="E649" s="392"/>
      <c r="K649" s="393"/>
    </row>
    <row r="650" spans="5:11" ht="15.5">
      <c r="E650" s="392"/>
      <c r="K650" s="393"/>
    </row>
    <row r="651" spans="5:11" ht="15.5">
      <c r="E651" s="392"/>
      <c r="K651" s="393"/>
    </row>
    <row r="652" spans="5:11" ht="15.5">
      <c r="E652" s="392"/>
      <c r="K652" s="393"/>
    </row>
    <row r="653" spans="5:11" ht="15.5">
      <c r="E653" s="392"/>
      <c r="K653" s="393"/>
    </row>
    <row r="654" spans="5:11" ht="15.5">
      <c r="E654" s="392"/>
      <c r="K654" s="393"/>
    </row>
    <row r="655" spans="5:11" ht="15.5">
      <c r="E655" s="392"/>
      <c r="K655" s="393"/>
    </row>
    <row r="656" spans="5:11" ht="15.5">
      <c r="E656" s="392"/>
      <c r="K656" s="393"/>
    </row>
    <row r="657" spans="5:11" ht="15.5">
      <c r="E657" s="392"/>
      <c r="K657" s="393"/>
    </row>
    <row r="658" spans="5:11" ht="15.5">
      <c r="E658" s="392"/>
      <c r="K658" s="393"/>
    </row>
    <row r="659" spans="5:11" ht="15.5">
      <c r="E659" s="392"/>
      <c r="K659" s="393"/>
    </row>
    <row r="660" spans="5:11" ht="15.5">
      <c r="E660" s="392"/>
      <c r="K660" s="393"/>
    </row>
    <row r="661" spans="5:11" ht="15.5">
      <c r="E661" s="392"/>
      <c r="K661" s="393"/>
    </row>
    <row r="662" spans="5:11" ht="15.5">
      <c r="E662" s="392"/>
      <c r="K662" s="393"/>
    </row>
    <row r="663" spans="5:11" ht="15.5">
      <c r="E663" s="392"/>
      <c r="K663" s="393"/>
    </row>
    <row r="664" spans="5:11" ht="15.5">
      <c r="E664" s="392"/>
      <c r="K664" s="393"/>
    </row>
    <row r="665" spans="5:11" ht="15.5">
      <c r="E665" s="392"/>
      <c r="K665" s="393"/>
    </row>
    <row r="666" spans="5:11" ht="15.5">
      <c r="E666" s="392"/>
      <c r="K666" s="393"/>
    </row>
    <row r="667" spans="5:11" ht="15.5">
      <c r="E667" s="392"/>
      <c r="K667" s="393"/>
    </row>
    <row r="668" spans="5:11" ht="15.5">
      <c r="E668" s="392"/>
      <c r="K668" s="393"/>
    </row>
    <row r="669" spans="5:11" ht="15.5">
      <c r="E669" s="392"/>
      <c r="K669" s="393"/>
    </row>
    <row r="670" spans="5:11" ht="15.5">
      <c r="E670" s="392"/>
      <c r="K670" s="393"/>
    </row>
    <row r="671" spans="5:11" ht="15.5">
      <c r="E671" s="392"/>
      <c r="K671" s="393"/>
    </row>
    <row r="672" spans="5:11" ht="15.5">
      <c r="E672" s="392"/>
      <c r="K672" s="393"/>
    </row>
    <row r="673" spans="5:11" ht="15.5">
      <c r="E673" s="392"/>
      <c r="K673" s="393"/>
    </row>
    <row r="674" spans="5:11" ht="15.5">
      <c r="E674" s="392"/>
      <c r="K674" s="393"/>
    </row>
    <row r="675" spans="5:11" ht="15.5">
      <c r="E675" s="392"/>
      <c r="K675" s="393"/>
    </row>
    <row r="676" spans="5:11" ht="15.5">
      <c r="E676" s="392"/>
      <c r="K676" s="393"/>
    </row>
    <row r="677" spans="5:11" ht="15.5">
      <c r="E677" s="392"/>
      <c r="K677" s="393"/>
    </row>
    <row r="678" spans="5:11" ht="15.5">
      <c r="E678" s="392"/>
      <c r="K678" s="393"/>
    </row>
    <row r="679" spans="5:11" ht="15.5">
      <c r="E679" s="392"/>
      <c r="K679" s="393"/>
    </row>
    <row r="680" spans="5:11" ht="15.5">
      <c r="E680" s="392"/>
      <c r="K680" s="393"/>
    </row>
    <row r="681" spans="5:11" ht="15.5">
      <c r="E681" s="392"/>
      <c r="K681" s="393"/>
    </row>
    <row r="682" spans="5:11" ht="15.5">
      <c r="E682" s="392"/>
      <c r="K682" s="393"/>
    </row>
    <row r="683" spans="5:11" ht="15.5">
      <c r="E683" s="392"/>
      <c r="K683" s="393"/>
    </row>
    <row r="684" spans="5:11" ht="15.5">
      <c r="E684" s="392"/>
      <c r="K684" s="393"/>
    </row>
    <row r="685" spans="5:11" ht="15.5">
      <c r="E685" s="392"/>
      <c r="K685" s="393"/>
    </row>
    <row r="686" spans="5:11" ht="15.5">
      <c r="E686" s="392"/>
      <c r="K686" s="393"/>
    </row>
    <row r="687" spans="5:11" ht="15.5">
      <c r="E687" s="392"/>
      <c r="K687" s="393"/>
    </row>
    <row r="688" spans="5:11" ht="15.5">
      <c r="E688" s="392"/>
      <c r="K688" s="393"/>
    </row>
    <row r="689" spans="5:11" ht="15.5">
      <c r="E689" s="392"/>
      <c r="K689" s="393"/>
    </row>
    <row r="690" spans="5:11" ht="15.5">
      <c r="E690" s="392"/>
      <c r="K690" s="393"/>
    </row>
    <row r="691" spans="5:11" ht="15.5">
      <c r="E691" s="392"/>
      <c r="K691" s="393"/>
    </row>
    <row r="692" spans="5:11" ht="15.5">
      <c r="E692" s="392"/>
      <c r="K692" s="393"/>
    </row>
    <row r="693" spans="5:11" ht="15.5">
      <c r="E693" s="392"/>
      <c r="K693" s="393"/>
    </row>
    <row r="694" spans="5:11" ht="15.5">
      <c r="E694" s="392"/>
      <c r="K694" s="393"/>
    </row>
    <row r="695" spans="5:11" ht="15.5">
      <c r="E695" s="392"/>
      <c r="K695" s="393"/>
    </row>
    <row r="696" spans="5:11" ht="15.5">
      <c r="E696" s="392"/>
      <c r="K696" s="393"/>
    </row>
    <row r="697" spans="5:11" ht="15.5">
      <c r="E697" s="392"/>
      <c r="K697" s="393"/>
    </row>
    <row r="698" spans="5:11" ht="15.5">
      <c r="E698" s="392"/>
      <c r="K698" s="393"/>
    </row>
    <row r="699" spans="5:11" ht="15.5">
      <c r="E699" s="392"/>
      <c r="K699" s="393"/>
    </row>
    <row r="700" spans="5:11" ht="15.5">
      <c r="E700" s="392"/>
      <c r="K700" s="393"/>
    </row>
    <row r="701" spans="5:11" ht="15.5">
      <c r="E701" s="392"/>
      <c r="K701" s="393"/>
    </row>
    <row r="702" spans="5:11" ht="15.5">
      <c r="E702" s="392"/>
      <c r="K702" s="393"/>
    </row>
    <row r="703" spans="5:11" ht="15.5">
      <c r="E703" s="392"/>
      <c r="K703" s="393"/>
    </row>
    <row r="704" spans="5:11" ht="15.5">
      <c r="E704" s="392"/>
      <c r="K704" s="393"/>
    </row>
    <row r="705" spans="5:11" ht="15.5">
      <c r="E705" s="392"/>
      <c r="K705" s="393"/>
    </row>
    <row r="706" spans="5:11" ht="15.5">
      <c r="E706" s="392"/>
      <c r="K706" s="393"/>
    </row>
    <row r="707" spans="5:11" ht="15.5">
      <c r="E707" s="392"/>
      <c r="K707" s="393"/>
    </row>
    <row r="708" spans="5:11" ht="15.5">
      <c r="E708" s="392"/>
      <c r="K708" s="393"/>
    </row>
    <row r="709" spans="5:11" ht="15.5">
      <c r="E709" s="392"/>
      <c r="K709" s="393"/>
    </row>
    <row r="710" spans="5:11" ht="15.5">
      <c r="E710" s="392"/>
      <c r="K710" s="393"/>
    </row>
    <row r="711" spans="5:11" ht="15.5">
      <c r="E711" s="392"/>
      <c r="K711" s="393"/>
    </row>
    <row r="712" spans="5:11" ht="15.5">
      <c r="E712" s="392"/>
      <c r="K712" s="393"/>
    </row>
    <row r="713" spans="5:11" ht="15.5">
      <c r="E713" s="392"/>
      <c r="K713" s="393"/>
    </row>
    <row r="714" spans="5:11" ht="15.5">
      <c r="E714" s="392"/>
      <c r="K714" s="393"/>
    </row>
    <row r="715" spans="5:11" ht="15.5">
      <c r="E715" s="392"/>
      <c r="K715" s="393"/>
    </row>
    <row r="716" spans="5:11" ht="15.5">
      <c r="E716" s="392"/>
      <c r="K716" s="393"/>
    </row>
    <row r="717" spans="5:11" ht="15.5">
      <c r="E717" s="392"/>
      <c r="K717" s="393"/>
    </row>
    <row r="718" spans="5:11" ht="15.5">
      <c r="E718" s="392"/>
      <c r="K718" s="393"/>
    </row>
    <row r="719" spans="5:11" ht="15.5">
      <c r="E719" s="392"/>
      <c r="K719" s="393"/>
    </row>
    <row r="720" spans="5:11" ht="15.5">
      <c r="E720" s="392"/>
      <c r="K720" s="393"/>
    </row>
    <row r="721" spans="5:11" ht="15.5">
      <c r="E721" s="392"/>
      <c r="K721" s="393"/>
    </row>
    <row r="722" spans="5:11" ht="15.5">
      <c r="E722" s="392"/>
      <c r="K722" s="393"/>
    </row>
    <row r="723" spans="5:11" ht="15.5">
      <c r="E723" s="392"/>
      <c r="K723" s="393"/>
    </row>
    <row r="724" spans="5:11" ht="15.5">
      <c r="E724" s="392"/>
      <c r="K724" s="393"/>
    </row>
    <row r="725" spans="5:11" ht="15.5">
      <c r="E725" s="392"/>
      <c r="K725" s="393"/>
    </row>
    <row r="726" spans="5:11" ht="15.5">
      <c r="E726" s="392"/>
      <c r="K726" s="393"/>
    </row>
    <row r="727" spans="5:11" ht="15.5">
      <c r="E727" s="392"/>
      <c r="K727" s="393"/>
    </row>
    <row r="728" spans="5:11" ht="15.5">
      <c r="E728" s="392"/>
      <c r="K728" s="393"/>
    </row>
    <row r="729" spans="5:11" ht="15.5">
      <c r="E729" s="392"/>
      <c r="K729" s="393"/>
    </row>
    <row r="730" spans="5:11" ht="15.5">
      <c r="E730" s="392"/>
      <c r="K730" s="393"/>
    </row>
    <row r="731" spans="5:11" ht="15.5">
      <c r="E731" s="392"/>
      <c r="K731" s="393"/>
    </row>
    <row r="732" spans="5:11" ht="15.5">
      <c r="E732" s="392"/>
      <c r="K732" s="393"/>
    </row>
    <row r="733" spans="5:11" ht="15.5">
      <c r="E733" s="392"/>
      <c r="K733" s="393"/>
    </row>
    <row r="734" spans="5:11" ht="15.5">
      <c r="E734" s="392"/>
      <c r="K734" s="393"/>
    </row>
    <row r="735" spans="5:11" ht="15.5">
      <c r="E735" s="392"/>
      <c r="K735" s="393"/>
    </row>
    <row r="736" spans="5:11" ht="15.5">
      <c r="E736" s="392"/>
      <c r="K736" s="393"/>
    </row>
    <row r="737" spans="5:11" ht="15.5">
      <c r="E737" s="392"/>
      <c r="K737" s="393"/>
    </row>
    <row r="738" spans="5:11" ht="15.5">
      <c r="E738" s="392"/>
      <c r="K738" s="393"/>
    </row>
    <row r="739" spans="5:11" ht="15.5">
      <c r="E739" s="392"/>
      <c r="K739" s="393"/>
    </row>
    <row r="740" spans="5:11" ht="15.5">
      <c r="E740" s="392"/>
      <c r="K740" s="393"/>
    </row>
    <row r="741" spans="5:11" ht="15.5">
      <c r="E741" s="392"/>
      <c r="K741" s="393"/>
    </row>
    <row r="742" spans="5:11" ht="15.5">
      <c r="E742" s="392"/>
      <c r="K742" s="393"/>
    </row>
    <row r="743" spans="5:11" ht="15.5">
      <c r="E743" s="392"/>
      <c r="K743" s="393"/>
    </row>
    <row r="744" spans="5:11" ht="15.5">
      <c r="E744" s="392"/>
      <c r="K744" s="393"/>
    </row>
    <row r="745" spans="5:11" ht="15.5">
      <c r="E745" s="392"/>
      <c r="K745" s="393"/>
    </row>
    <row r="746" spans="5:11" ht="15.5">
      <c r="E746" s="392"/>
      <c r="K746" s="393"/>
    </row>
    <row r="747" spans="5:11" ht="15.5">
      <c r="E747" s="392"/>
      <c r="K747" s="393"/>
    </row>
    <row r="748" spans="5:11" ht="15.5">
      <c r="E748" s="392"/>
      <c r="K748" s="393"/>
    </row>
    <row r="749" spans="5:11" ht="15.5">
      <c r="E749" s="392"/>
      <c r="K749" s="393"/>
    </row>
    <row r="750" spans="5:11" ht="15.5">
      <c r="E750" s="392"/>
      <c r="K750" s="393"/>
    </row>
    <row r="751" spans="5:11" ht="15.5">
      <c r="E751" s="392"/>
      <c r="K751" s="393"/>
    </row>
    <row r="752" spans="5:11" ht="15.5">
      <c r="E752" s="392"/>
      <c r="K752" s="393"/>
    </row>
    <row r="753" spans="5:11" ht="15.5">
      <c r="E753" s="392"/>
      <c r="K753" s="393"/>
    </row>
    <row r="754" spans="5:11" ht="15.5">
      <c r="E754" s="392"/>
      <c r="K754" s="393"/>
    </row>
    <row r="755" spans="5:11" ht="15.5">
      <c r="E755" s="392"/>
      <c r="K755" s="393"/>
    </row>
    <row r="756" spans="5:11" ht="15.5">
      <c r="E756" s="392"/>
      <c r="K756" s="393"/>
    </row>
    <row r="757" spans="5:11" ht="15.5">
      <c r="E757" s="392"/>
      <c r="K757" s="393"/>
    </row>
    <row r="758" spans="5:11" ht="15.5">
      <c r="E758" s="392"/>
      <c r="K758" s="393"/>
    </row>
    <row r="759" spans="5:11" ht="15.5">
      <c r="E759" s="392"/>
      <c r="K759" s="393"/>
    </row>
    <row r="760" spans="5:11" ht="15.5">
      <c r="E760" s="392"/>
      <c r="K760" s="393"/>
    </row>
    <row r="761" spans="5:11" ht="15.5">
      <c r="E761" s="392"/>
      <c r="K761" s="393"/>
    </row>
    <row r="762" spans="5:11" ht="15.5">
      <c r="E762" s="392"/>
      <c r="K762" s="393"/>
    </row>
    <row r="763" spans="5:11" ht="15.5">
      <c r="E763" s="392"/>
      <c r="K763" s="393"/>
    </row>
    <row r="764" spans="5:11" ht="15.5">
      <c r="E764" s="392"/>
      <c r="K764" s="393"/>
    </row>
    <row r="765" spans="5:11" ht="15.5">
      <c r="E765" s="392"/>
      <c r="K765" s="393"/>
    </row>
    <row r="766" spans="5:11" ht="15.5">
      <c r="E766" s="392"/>
      <c r="K766" s="393"/>
    </row>
    <row r="767" spans="5:11" ht="15.5">
      <c r="E767" s="392"/>
      <c r="K767" s="393"/>
    </row>
    <row r="768" spans="5:11" ht="15.5">
      <c r="E768" s="392"/>
      <c r="K768" s="393"/>
    </row>
    <row r="769" spans="5:11" ht="15.5">
      <c r="E769" s="392"/>
      <c r="K769" s="393"/>
    </row>
    <row r="770" spans="5:11" ht="15.5">
      <c r="E770" s="392"/>
      <c r="K770" s="393"/>
    </row>
    <row r="771" spans="5:11" ht="15.5">
      <c r="E771" s="392"/>
      <c r="K771" s="393"/>
    </row>
    <row r="772" spans="5:11" ht="15.5">
      <c r="E772" s="392"/>
      <c r="K772" s="393"/>
    </row>
    <row r="773" spans="5:11" ht="15.5">
      <c r="E773" s="392"/>
      <c r="K773" s="393"/>
    </row>
    <row r="774" spans="5:11" ht="15.5">
      <c r="E774" s="392"/>
      <c r="K774" s="393"/>
    </row>
    <row r="775" spans="5:11" ht="15.5">
      <c r="E775" s="392"/>
      <c r="K775" s="393"/>
    </row>
    <row r="776" spans="5:11" ht="15.5">
      <c r="E776" s="392"/>
      <c r="K776" s="393"/>
    </row>
    <row r="777" spans="5:11" ht="15.5">
      <c r="E777" s="392"/>
      <c r="K777" s="393"/>
    </row>
    <row r="778" spans="5:11" ht="15.5">
      <c r="E778" s="392"/>
      <c r="K778" s="393"/>
    </row>
    <row r="779" spans="5:11" ht="15.5">
      <c r="E779" s="392"/>
      <c r="K779" s="393"/>
    </row>
    <row r="780" spans="5:11" ht="15.5">
      <c r="E780" s="392"/>
      <c r="K780" s="393"/>
    </row>
    <row r="781" spans="5:11" ht="15.5">
      <c r="E781" s="392"/>
      <c r="K781" s="393"/>
    </row>
    <row r="782" spans="5:11" ht="15.5">
      <c r="E782" s="392"/>
      <c r="K782" s="393"/>
    </row>
    <row r="783" spans="5:11" ht="15.5">
      <c r="E783" s="392"/>
      <c r="K783" s="393"/>
    </row>
    <row r="784" spans="5:11" ht="15.5">
      <c r="E784" s="392"/>
      <c r="K784" s="393"/>
    </row>
    <row r="785" spans="5:11" ht="15.5">
      <c r="E785" s="392"/>
      <c r="K785" s="393"/>
    </row>
    <row r="786" spans="5:11" ht="15.5">
      <c r="E786" s="392"/>
      <c r="K786" s="393"/>
    </row>
    <row r="787" spans="5:11" ht="15.5">
      <c r="E787" s="392"/>
      <c r="K787" s="393"/>
    </row>
    <row r="788" spans="5:11" ht="15.5">
      <c r="E788" s="392"/>
      <c r="K788" s="393"/>
    </row>
    <row r="789" spans="5:11" ht="15.5">
      <c r="E789" s="392"/>
      <c r="K789" s="393"/>
    </row>
    <row r="790" spans="5:11" ht="15.5">
      <c r="E790" s="392"/>
      <c r="K790" s="393"/>
    </row>
    <row r="791" spans="5:11" ht="15.5">
      <c r="E791" s="392"/>
      <c r="K791" s="393"/>
    </row>
    <row r="792" spans="5:11" ht="15.5">
      <c r="E792" s="392"/>
      <c r="K792" s="393"/>
    </row>
    <row r="793" spans="5:11" ht="15.5">
      <c r="E793" s="392"/>
      <c r="K793" s="393"/>
    </row>
    <row r="794" spans="5:11" ht="15.5">
      <c r="E794" s="392"/>
      <c r="K794" s="393"/>
    </row>
    <row r="795" spans="5:11" ht="15.5">
      <c r="E795" s="392"/>
      <c r="K795" s="393"/>
    </row>
    <row r="796" spans="5:11" ht="15.5">
      <c r="E796" s="392"/>
      <c r="K796" s="393"/>
    </row>
    <row r="797" spans="5:11" ht="15.5">
      <c r="E797" s="392"/>
      <c r="K797" s="393"/>
    </row>
    <row r="798" spans="5:11" ht="15.5">
      <c r="E798" s="392"/>
      <c r="K798" s="393"/>
    </row>
    <row r="799" spans="5:11" ht="15.5">
      <c r="E799" s="392"/>
      <c r="K799" s="393"/>
    </row>
    <row r="800" spans="5:11" ht="15.5">
      <c r="E800" s="392"/>
      <c r="K800" s="393"/>
    </row>
    <row r="801" spans="5:11" ht="15.5">
      <c r="E801" s="392"/>
      <c r="K801" s="393"/>
    </row>
    <row r="802" spans="5:11" ht="15.5">
      <c r="E802" s="392"/>
      <c r="K802" s="393"/>
    </row>
    <row r="803" spans="5:11" ht="15.5">
      <c r="E803" s="392"/>
      <c r="K803" s="393"/>
    </row>
    <row r="804" spans="5:11" ht="15.5">
      <c r="E804" s="392"/>
      <c r="K804" s="393"/>
    </row>
    <row r="805" spans="5:11" ht="15.5">
      <c r="E805" s="392"/>
      <c r="K805" s="393"/>
    </row>
    <row r="806" spans="5:11" ht="15.5">
      <c r="E806" s="392"/>
      <c r="K806" s="393"/>
    </row>
    <row r="807" spans="5:11" ht="15.5">
      <c r="E807" s="392"/>
      <c r="K807" s="393"/>
    </row>
    <row r="808" spans="5:11" ht="15.5">
      <c r="E808" s="392"/>
      <c r="K808" s="393"/>
    </row>
    <row r="809" spans="5:11" ht="15.5">
      <c r="E809" s="392"/>
      <c r="K809" s="393"/>
    </row>
    <row r="810" spans="5:11" ht="15.5">
      <c r="E810" s="392"/>
      <c r="K810" s="393"/>
    </row>
    <row r="811" spans="5:11" ht="15.5">
      <c r="E811" s="392"/>
      <c r="K811" s="393"/>
    </row>
    <row r="812" spans="5:11" ht="15.5">
      <c r="E812" s="392"/>
      <c r="K812" s="393"/>
    </row>
    <row r="813" spans="5:11" ht="15.5">
      <c r="E813" s="392"/>
      <c r="K813" s="393"/>
    </row>
    <row r="814" spans="5:11" ht="15.5">
      <c r="E814" s="392"/>
      <c r="K814" s="393"/>
    </row>
    <row r="815" spans="5:11" ht="15.5">
      <c r="E815" s="392"/>
      <c r="K815" s="393"/>
    </row>
    <row r="816" spans="5:11" ht="15.5">
      <c r="E816" s="392"/>
      <c r="K816" s="393"/>
    </row>
    <row r="817" spans="5:11" ht="15.5">
      <c r="E817" s="392"/>
      <c r="K817" s="393"/>
    </row>
    <row r="818" spans="5:11" ht="15.5">
      <c r="E818" s="392"/>
      <c r="K818" s="393"/>
    </row>
    <row r="819" spans="5:11" ht="15.5">
      <c r="E819" s="392"/>
      <c r="K819" s="393"/>
    </row>
    <row r="820" spans="5:11" ht="15.5">
      <c r="E820" s="392"/>
      <c r="K820" s="393"/>
    </row>
    <row r="821" spans="5:11" ht="15.5">
      <c r="E821" s="392"/>
      <c r="K821" s="393"/>
    </row>
    <row r="822" spans="5:11" ht="15.5">
      <c r="E822" s="392"/>
      <c r="K822" s="393"/>
    </row>
    <row r="823" spans="5:11" ht="15.5">
      <c r="E823" s="392"/>
      <c r="K823" s="393"/>
    </row>
    <row r="824" spans="5:11" ht="15.5">
      <c r="E824" s="392"/>
      <c r="K824" s="393"/>
    </row>
    <row r="825" spans="5:11" ht="15.5">
      <c r="E825" s="392"/>
      <c r="K825" s="393"/>
    </row>
    <row r="826" spans="5:11" ht="15.5">
      <c r="E826" s="392"/>
      <c r="K826" s="393"/>
    </row>
    <row r="827" spans="5:11" ht="15.5">
      <c r="E827" s="392"/>
      <c r="K827" s="393"/>
    </row>
    <row r="828" spans="5:11" ht="15.5">
      <c r="E828" s="392"/>
      <c r="K828" s="393"/>
    </row>
    <row r="829" spans="5:11" ht="15.5">
      <c r="E829" s="392"/>
      <c r="K829" s="393"/>
    </row>
    <row r="830" spans="5:11" ht="15.5">
      <c r="E830" s="392"/>
      <c r="K830" s="393"/>
    </row>
    <row r="831" spans="5:11" ht="15.5">
      <c r="E831" s="392"/>
      <c r="K831" s="393"/>
    </row>
    <row r="832" spans="5:11" ht="15.5">
      <c r="E832" s="392"/>
      <c r="K832" s="393"/>
    </row>
    <row r="833" spans="5:11" ht="15.5">
      <c r="E833" s="392"/>
      <c r="K833" s="393"/>
    </row>
    <row r="834" spans="5:11" ht="15.5">
      <c r="E834" s="392"/>
      <c r="K834" s="393"/>
    </row>
    <row r="835" spans="5:11" ht="15.5">
      <c r="E835" s="392"/>
      <c r="K835" s="393"/>
    </row>
    <row r="836" spans="5:11" ht="15.5">
      <c r="E836" s="392"/>
      <c r="K836" s="393"/>
    </row>
    <row r="837" spans="5:11" ht="15.5">
      <c r="E837" s="392"/>
      <c r="K837" s="393"/>
    </row>
    <row r="838" spans="5:11" ht="15.5">
      <c r="E838" s="392"/>
      <c r="K838" s="393"/>
    </row>
    <row r="839" spans="5:11" ht="15.5">
      <c r="E839" s="392"/>
      <c r="K839" s="393"/>
    </row>
    <row r="840" spans="5:11" ht="15.5">
      <c r="E840" s="392"/>
      <c r="K840" s="393"/>
    </row>
    <row r="841" spans="5:11" ht="15.5">
      <c r="E841" s="392"/>
      <c r="K841" s="393"/>
    </row>
    <row r="842" spans="5:11" ht="15.5">
      <c r="E842" s="392"/>
      <c r="K842" s="393"/>
    </row>
    <row r="843" spans="5:11" ht="15.5">
      <c r="E843" s="392"/>
      <c r="K843" s="393"/>
    </row>
    <row r="844" spans="5:11" ht="15.5">
      <c r="E844" s="392"/>
      <c r="K844" s="393"/>
    </row>
    <row r="845" spans="5:11" ht="15.5">
      <c r="E845" s="392"/>
      <c r="K845" s="393"/>
    </row>
    <row r="846" spans="5:11" ht="15.5">
      <c r="E846" s="392"/>
      <c r="K846" s="393"/>
    </row>
    <row r="847" spans="5:11" ht="15.5">
      <c r="E847" s="392"/>
      <c r="K847" s="393"/>
    </row>
    <row r="848" spans="5:11" ht="15.5">
      <c r="E848" s="392"/>
      <c r="K848" s="393"/>
    </row>
    <row r="849" spans="5:11" ht="15.5">
      <c r="E849" s="392"/>
      <c r="K849" s="393"/>
    </row>
    <row r="850" spans="5:11" ht="15.5">
      <c r="E850" s="392"/>
      <c r="K850" s="393"/>
    </row>
    <row r="851" spans="5:11" ht="15.5">
      <c r="E851" s="392"/>
      <c r="K851" s="393"/>
    </row>
    <row r="852" spans="5:11" ht="15.5">
      <c r="E852" s="392"/>
      <c r="K852" s="393"/>
    </row>
    <row r="853" spans="5:11" ht="15.5">
      <c r="E853" s="392"/>
      <c r="K853" s="393"/>
    </row>
    <row r="854" spans="5:11" ht="15.5">
      <c r="E854" s="392"/>
      <c r="K854" s="393"/>
    </row>
    <row r="855" spans="5:11" ht="15.5">
      <c r="E855" s="392"/>
      <c r="K855" s="393"/>
    </row>
    <row r="856" spans="5:11" ht="15.5">
      <c r="E856" s="392"/>
      <c r="K856" s="393"/>
    </row>
    <row r="857" spans="5:11" ht="15.5">
      <c r="E857" s="392"/>
      <c r="K857" s="393"/>
    </row>
    <row r="858" spans="5:11" ht="15.5">
      <c r="E858" s="392"/>
      <c r="K858" s="393"/>
    </row>
    <row r="859" spans="5:11" ht="15.5">
      <c r="E859" s="392"/>
      <c r="K859" s="393"/>
    </row>
    <row r="860" spans="5:11" ht="15.5">
      <c r="E860" s="392"/>
      <c r="K860" s="393"/>
    </row>
    <row r="861" spans="5:11" ht="15.5">
      <c r="E861" s="392"/>
      <c r="K861" s="393"/>
    </row>
    <row r="862" spans="5:11" ht="15.5">
      <c r="E862" s="392"/>
      <c r="K862" s="393"/>
    </row>
    <row r="863" spans="5:11" ht="15.5">
      <c r="E863" s="392"/>
      <c r="K863" s="393"/>
    </row>
    <row r="864" spans="5:11" ht="15.5">
      <c r="E864" s="392"/>
      <c r="K864" s="393"/>
    </row>
    <row r="865" spans="5:11" ht="15.5">
      <c r="E865" s="392"/>
      <c r="K865" s="393"/>
    </row>
    <row r="866" spans="5:11" ht="15.5">
      <c r="E866" s="392"/>
      <c r="K866" s="393"/>
    </row>
    <row r="867" spans="5:11" ht="15.5">
      <c r="E867" s="392"/>
      <c r="K867" s="393"/>
    </row>
    <row r="868" spans="5:11" ht="15.5">
      <c r="E868" s="392"/>
      <c r="K868" s="393"/>
    </row>
    <row r="869" spans="5:11" ht="15.5">
      <c r="E869" s="392"/>
      <c r="K869" s="393"/>
    </row>
    <row r="870" spans="5:11" ht="15.5">
      <c r="E870" s="392"/>
      <c r="K870" s="393"/>
    </row>
    <row r="871" spans="5:11" ht="15.5">
      <c r="E871" s="392"/>
      <c r="K871" s="393"/>
    </row>
    <row r="872" spans="5:11" ht="15.5">
      <c r="E872" s="392"/>
      <c r="K872" s="393"/>
    </row>
    <row r="873" spans="5:11" ht="15.5">
      <c r="E873" s="392"/>
      <c r="K873" s="393"/>
    </row>
    <row r="874" spans="5:11" ht="15.5">
      <c r="E874" s="392"/>
      <c r="K874" s="393"/>
    </row>
    <row r="875" spans="5:11" ht="15.5">
      <c r="E875" s="392"/>
      <c r="K875" s="393"/>
    </row>
    <row r="876" spans="5:11" ht="15.5">
      <c r="E876" s="392"/>
      <c r="K876" s="393"/>
    </row>
    <row r="877" spans="5:11" ht="15.5">
      <c r="E877" s="392"/>
      <c r="K877" s="393"/>
    </row>
    <row r="878" spans="5:11" ht="15.5">
      <c r="E878" s="392"/>
      <c r="K878" s="393"/>
    </row>
    <row r="879" spans="5:11" ht="15.5">
      <c r="E879" s="392"/>
      <c r="K879" s="393"/>
    </row>
    <row r="880" spans="5:11" ht="15.5">
      <c r="E880" s="392"/>
      <c r="K880" s="393"/>
    </row>
    <row r="881" spans="5:11" ht="15.5">
      <c r="E881" s="392"/>
      <c r="K881" s="393"/>
    </row>
    <row r="882" spans="5:11" ht="15.5">
      <c r="E882" s="392"/>
      <c r="K882" s="393"/>
    </row>
    <row r="883" spans="5:11" ht="15.5">
      <c r="E883" s="392"/>
      <c r="K883" s="393"/>
    </row>
    <row r="884" spans="5:11" ht="15.5">
      <c r="E884" s="392"/>
      <c r="K884" s="393"/>
    </row>
    <row r="885" spans="5:11" ht="15.5">
      <c r="E885" s="392"/>
      <c r="K885" s="393"/>
    </row>
    <row r="886" spans="5:11" ht="15.5">
      <c r="E886" s="392"/>
      <c r="K886" s="393"/>
    </row>
    <row r="887" spans="5:11" ht="15.5">
      <c r="E887" s="392"/>
      <c r="K887" s="393"/>
    </row>
    <row r="888" spans="5:11" ht="15.5">
      <c r="E888" s="392"/>
      <c r="K888" s="393"/>
    </row>
    <row r="889" spans="5:11" ht="15.5">
      <c r="E889" s="392"/>
      <c r="K889" s="393"/>
    </row>
    <row r="890" spans="5:11" ht="15.5">
      <c r="E890" s="392"/>
      <c r="K890" s="393"/>
    </row>
    <row r="891" spans="5:11" ht="15.5">
      <c r="E891" s="392"/>
      <c r="K891" s="393"/>
    </row>
    <row r="892" spans="5:11" ht="15.5">
      <c r="E892" s="392"/>
      <c r="K892" s="393"/>
    </row>
    <row r="893" spans="5:11" ht="15.5">
      <c r="E893" s="392"/>
      <c r="K893" s="393"/>
    </row>
    <row r="894" spans="5:11" ht="15.5">
      <c r="E894" s="392"/>
      <c r="K894" s="393"/>
    </row>
    <row r="895" spans="5:11" ht="15.5">
      <c r="E895" s="392"/>
      <c r="K895" s="393"/>
    </row>
    <row r="896" spans="5:11" ht="15.5">
      <c r="E896" s="392"/>
      <c r="K896" s="393"/>
    </row>
    <row r="897" spans="5:11" ht="15.5">
      <c r="E897" s="392"/>
      <c r="K897" s="393"/>
    </row>
    <row r="898" spans="5:11" ht="15.5">
      <c r="E898" s="392"/>
      <c r="K898" s="393"/>
    </row>
    <row r="899" spans="5:11" ht="15.5">
      <c r="E899" s="392"/>
      <c r="K899" s="393"/>
    </row>
    <row r="900" spans="5:11" ht="15.5">
      <c r="E900" s="392"/>
      <c r="K900" s="393"/>
    </row>
    <row r="901" spans="5:11" ht="15.5">
      <c r="E901" s="392"/>
      <c r="K901" s="393"/>
    </row>
    <row r="902" spans="5:11" ht="15.5">
      <c r="E902" s="392"/>
      <c r="K902" s="393"/>
    </row>
    <row r="903" spans="5:11" ht="15.5">
      <c r="E903" s="392"/>
      <c r="K903" s="393"/>
    </row>
    <row r="904" spans="5:11" ht="15.5">
      <c r="E904" s="392"/>
      <c r="K904" s="393"/>
    </row>
    <row r="905" spans="5:11" ht="15.5">
      <c r="E905" s="392"/>
      <c r="K905" s="393"/>
    </row>
    <row r="906" spans="5:11" ht="15.5">
      <c r="E906" s="392"/>
      <c r="K906" s="393"/>
    </row>
    <row r="907" spans="5:11" ht="15.5">
      <c r="E907" s="392"/>
      <c r="K907" s="393"/>
    </row>
    <row r="908" spans="5:11" ht="15.5">
      <c r="E908" s="392"/>
      <c r="K908" s="393"/>
    </row>
    <row r="909" spans="5:11" ht="15.5">
      <c r="E909" s="392"/>
      <c r="K909" s="393"/>
    </row>
    <row r="910" spans="5:11" ht="15.5">
      <c r="E910" s="392"/>
      <c r="K910" s="393"/>
    </row>
    <row r="911" spans="5:11" ht="15.5">
      <c r="E911" s="392"/>
      <c r="K911" s="393"/>
    </row>
    <row r="912" spans="5:11" ht="15.5">
      <c r="E912" s="392"/>
      <c r="K912" s="393"/>
    </row>
    <row r="913" spans="5:11" ht="15.5">
      <c r="E913" s="392"/>
      <c r="K913" s="393"/>
    </row>
    <row r="914" spans="5:11" ht="15.5">
      <c r="E914" s="392"/>
      <c r="K914" s="393"/>
    </row>
    <row r="915" spans="5:11" ht="15.5">
      <c r="E915" s="392"/>
      <c r="K915" s="393"/>
    </row>
    <row r="916" spans="5:11" ht="15.5">
      <c r="E916" s="392"/>
      <c r="K916" s="393"/>
    </row>
    <row r="917" spans="5:11" ht="15.5">
      <c r="E917" s="392"/>
      <c r="K917" s="393"/>
    </row>
    <row r="918" spans="5:11" ht="15.5">
      <c r="E918" s="392"/>
      <c r="K918" s="393"/>
    </row>
    <row r="919" spans="5:11" ht="15.5">
      <c r="E919" s="392"/>
      <c r="K919" s="393"/>
    </row>
    <row r="920" spans="5:11" ht="15.5">
      <c r="E920" s="392"/>
      <c r="K920" s="393"/>
    </row>
    <row r="921" spans="5:11" ht="15.5">
      <c r="E921" s="392"/>
      <c r="K921" s="393"/>
    </row>
    <row r="922" spans="5:11" ht="15.5">
      <c r="E922" s="392"/>
      <c r="K922" s="393"/>
    </row>
    <row r="923" spans="5:11" ht="15.5">
      <c r="E923" s="392"/>
      <c r="K923" s="393"/>
    </row>
    <row r="924" spans="5:11" ht="15.5">
      <c r="E924" s="392"/>
      <c r="K924" s="393"/>
    </row>
    <row r="925" spans="5:11" ht="15.5">
      <c r="E925" s="392"/>
      <c r="K925" s="393"/>
    </row>
    <row r="926" spans="5:11" ht="15.5">
      <c r="E926" s="392"/>
      <c r="K926" s="393"/>
    </row>
    <row r="927" spans="5:11" ht="15.5">
      <c r="E927" s="392"/>
      <c r="K927" s="393"/>
    </row>
    <row r="928" spans="5:11" ht="15.5">
      <c r="E928" s="392"/>
      <c r="K928" s="393"/>
    </row>
    <row r="929" spans="5:11" ht="15.5">
      <c r="E929" s="392"/>
      <c r="K929" s="393"/>
    </row>
    <row r="930" spans="5:11" ht="15.5">
      <c r="E930" s="392"/>
      <c r="K930" s="393"/>
    </row>
    <row r="931" spans="5:11" ht="15.5">
      <c r="E931" s="392"/>
      <c r="K931" s="393"/>
    </row>
    <row r="932" spans="5:11" ht="15.5">
      <c r="E932" s="392"/>
      <c r="K932" s="393"/>
    </row>
    <row r="933" spans="5:11" ht="15.5">
      <c r="E933" s="392"/>
      <c r="K933" s="393"/>
    </row>
    <row r="934" spans="5:11" ht="15.5">
      <c r="E934" s="392"/>
      <c r="K934" s="393"/>
    </row>
    <row r="935" spans="5:11" ht="15.5">
      <c r="E935" s="392"/>
      <c r="K935" s="393"/>
    </row>
    <row r="936" spans="5:11" ht="15.5">
      <c r="E936" s="392"/>
      <c r="K936" s="393"/>
    </row>
    <row r="937" spans="5:11" ht="15.5">
      <c r="E937" s="392"/>
      <c r="K937" s="393"/>
    </row>
    <row r="938" spans="5:11" ht="15.5">
      <c r="E938" s="392"/>
      <c r="K938" s="393"/>
    </row>
    <row r="939" spans="5:11" ht="15.5">
      <c r="E939" s="392"/>
      <c r="K939" s="393"/>
    </row>
    <row r="940" spans="5:11" ht="15.5">
      <c r="E940" s="392"/>
      <c r="K940" s="393"/>
    </row>
    <row r="941" spans="5:11" ht="15.5">
      <c r="E941" s="392"/>
      <c r="K941" s="393"/>
    </row>
    <row r="942" spans="5:11" ht="15.5">
      <c r="E942" s="392"/>
      <c r="K942" s="393"/>
    </row>
    <row r="943" spans="5:11" ht="15.5">
      <c r="E943" s="392"/>
      <c r="K943" s="393"/>
    </row>
    <row r="944" spans="5:11" ht="15.5">
      <c r="E944" s="392"/>
      <c r="K944" s="393"/>
    </row>
    <row r="945" spans="5:11" ht="15.5">
      <c r="E945" s="392"/>
      <c r="K945" s="393"/>
    </row>
    <row r="946" spans="5:11" ht="15.5">
      <c r="E946" s="392"/>
      <c r="K946" s="393"/>
    </row>
    <row r="947" spans="5:11" ht="15.5">
      <c r="E947" s="392"/>
      <c r="K947" s="393"/>
    </row>
    <row r="948" spans="5:11" ht="15.5">
      <c r="E948" s="392"/>
      <c r="K948" s="393"/>
    </row>
    <row r="949" spans="5:11" ht="15.5">
      <c r="E949" s="392"/>
      <c r="K949" s="393"/>
    </row>
    <row r="950" spans="5:11" ht="15.5">
      <c r="E950" s="392"/>
      <c r="K950" s="393"/>
    </row>
    <row r="951" spans="5:11" ht="15.5">
      <c r="E951" s="392"/>
      <c r="K951" s="393"/>
    </row>
    <row r="952" spans="5:11" ht="15.5">
      <c r="E952" s="392"/>
      <c r="K952" s="393"/>
    </row>
    <row r="953" spans="5:11" ht="15.5">
      <c r="E953" s="392"/>
      <c r="K953" s="393"/>
    </row>
    <row r="954" spans="5:11" ht="15.5">
      <c r="E954" s="392"/>
      <c r="K954" s="393"/>
    </row>
    <row r="955" spans="5:11" ht="15.5">
      <c r="E955" s="392"/>
      <c r="K955" s="393"/>
    </row>
    <row r="956" spans="5:11" ht="15.5">
      <c r="E956" s="392"/>
      <c r="K956" s="393"/>
    </row>
    <row r="957" spans="5:11" ht="15.5">
      <c r="E957" s="392"/>
      <c r="K957" s="393"/>
    </row>
    <row r="958" spans="5:11" ht="15.5">
      <c r="E958" s="392"/>
      <c r="K958" s="393"/>
    </row>
    <row r="959" spans="5:11" ht="15.5">
      <c r="E959" s="392"/>
      <c r="K959" s="393"/>
    </row>
    <row r="960" spans="5:11" ht="15.5">
      <c r="E960" s="392"/>
      <c r="K960" s="393"/>
    </row>
    <row r="961" spans="5:11" ht="15.5">
      <c r="E961" s="392"/>
      <c r="K961" s="393"/>
    </row>
    <row r="962" spans="5:11" ht="15.5">
      <c r="E962" s="392"/>
      <c r="K962" s="393"/>
    </row>
    <row r="963" spans="5:11" ht="15.5">
      <c r="E963" s="392"/>
      <c r="K963" s="393"/>
    </row>
    <row r="964" spans="5:11" ht="15.5">
      <c r="E964" s="392"/>
      <c r="K964" s="393"/>
    </row>
    <row r="965" spans="5:11" ht="15.5">
      <c r="E965" s="392"/>
      <c r="K965" s="393"/>
    </row>
    <row r="966" spans="5:11" ht="15.5">
      <c r="E966" s="392"/>
      <c r="K966" s="393"/>
    </row>
    <row r="967" spans="5:11" ht="15.5">
      <c r="E967" s="392"/>
      <c r="K967" s="393"/>
    </row>
    <row r="968" spans="5:11" ht="15.5">
      <c r="E968" s="392"/>
      <c r="K968" s="393"/>
    </row>
    <row r="969" spans="5:11" ht="15.5">
      <c r="E969" s="392"/>
      <c r="K969" s="393"/>
    </row>
    <row r="970" spans="5:11" ht="15.5">
      <c r="E970" s="392"/>
      <c r="K970" s="393"/>
    </row>
    <row r="971" spans="5:11" ht="15.5">
      <c r="E971" s="392"/>
      <c r="K971" s="393"/>
    </row>
    <row r="972" spans="5:11" ht="15.5">
      <c r="E972" s="392"/>
      <c r="K972" s="393"/>
    </row>
    <row r="973" spans="5:11" ht="15.5">
      <c r="E973" s="392"/>
      <c r="K973" s="393"/>
    </row>
    <row r="974" spans="5:11" ht="15.5">
      <c r="E974" s="392"/>
      <c r="K974" s="393"/>
    </row>
    <row r="975" spans="5:11" ht="15.5">
      <c r="E975" s="392"/>
      <c r="K975" s="393"/>
    </row>
    <row r="976" spans="5:11" ht="15.5">
      <c r="E976" s="392"/>
      <c r="K976" s="393"/>
    </row>
    <row r="977" spans="5:11" ht="15.5">
      <c r="E977" s="392"/>
      <c r="K977" s="393"/>
    </row>
    <row r="978" spans="5:11" ht="15.5">
      <c r="E978" s="392"/>
      <c r="K978" s="393"/>
    </row>
    <row r="979" spans="5:11" ht="15.5">
      <c r="E979" s="392"/>
      <c r="K979" s="393"/>
    </row>
    <row r="980" spans="5:11" ht="15.5">
      <c r="E980" s="392"/>
      <c r="K980" s="393"/>
    </row>
    <row r="981" spans="5:11" ht="15.5">
      <c r="E981" s="392"/>
      <c r="K981" s="393"/>
    </row>
    <row r="982" spans="5:11" ht="15.5">
      <c r="E982" s="392"/>
      <c r="K982" s="393"/>
    </row>
    <row r="983" spans="5:11" ht="15.5">
      <c r="E983" s="392"/>
      <c r="K983" s="393"/>
    </row>
    <row r="984" spans="5:11" ht="15.5">
      <c r="E984" s="392"/>
      <c r="K984" s="393"/>
    </row>
    <row r="985" spans="5:11" ht="15.5">
      <c r="E985" s="392"/>
      <c r="K985" s="393"/>
    </row>
    <row r="986" spans="5:11" ht="15.5">
      <c r="E986" s="392"/>
      <c r="K986" s="393"/>
    </row>
    <row r="987" spans="5:11" ht="15.5">
      <c r="E987" s="392"/>
      <c r="K987" s="393"/>
    </row>
    <row r="988" spans="5:11" ht="15.5">
      <c r="E988" s="392"/>
      <c r="K988" s="393"/>
    </row>
    <row r="989" spans="5:11" ht="15.5">
      <c r="E989" s="392"/>
      <c r="K989" s="393"/>
    </row>
    <row r="990" spans="5:11" ht="15.5">
      <c r="E990" s="392"/>
      <c r="K990" s="393"/>
    </row>
    <row r="991" spans="5:11" ht="15.5">
      <c r="E991" s="392"/>
      <c r="K991" s="393"/>
    </row>
    <row r="992" spans="5:11" ht="15.5">
      <c r="E992" s="392"/>
      <c r="K992" s="393"/>
    </row>
    <row r="993" spans="5:11" ht="15.5">
      <c r="E993" s="392"/>
      <c r="K993" s="393"/>
    </row>
    <row r="994" spans="5:11" ht="15.5">
      <c r="E994" s="392"/>
      <c r="K994" s="393"/>
    </row>
    <row r="995" spans="5:11" ht="15.5">
      <c r="E995" s="392"/>
      <c r="K995" s="393"/>
    </row>
    <row r="996" spans="5:11" ht="15.5">
      <c r="E996" s="392"/>
      <c r="K996" s="393"/>
    </row>
    <row r="997" spans="5:11" ht="15.5">
      <c r="E997" s="392"/>
      <c r="K997" s="393"/>
    </row>
    <row r="998" spans="5:11" ht="15.5">
      <c r="E998" s="392"/>
      <c r="K998" s="393"/>
    </row>
  </sheetData>
  <mergeCells count="143">
    <mergeCell ref="B47:AC47"/>
    <mergeCell ref="J50:K50"/>
    <mergeCell ref="J54:K54"/>
    <mergeCell ref="J58:K58"/>
    <mergeCell ref="AB43:AB45"/>
    <mergeCell ref="AC43:AC45"/>
    <mergeCell ref="L44:N44"/>
    <mergeCell ref="O44:Q44"/>
    <mergeCell ref="R44:T44"/>
    <mergeCell ref="U44:W44"/>
    <mergeCell ref="L45:N45"/>
    <mergeCell ref="O45:Q45"/>
    <mergeCell ref="R45:T45"/>
    <mergeCell ref="U45:W45"/>
    <mergeCell ref="C42:D42"/>
    <mergeCell ref="L42:N42"/>
    <mergeCell ref="O42:Q42"/>
    <mergeCell ref="R42:T42"/>
    <mergeCell ref="U42:W42"/>
    <mergeCell ref="C43:C45"/>
    <mergeCell ref="L43:N43"/>
    <mergeCell ref="O43:Q43"/>
    <mergeCell ref="R43:T43"/>
    <mergeCell ref="U43:W43"/>
    <mergeCell ref="AB39:AB41"/>
    <mergeCell ref="AC39:AC41"/>
    <mergeCell ref="L40:N40"/>
    <mergeCell ref="O40:Q40"/>
    <mergeCell ref="R40:T40"/>
    <mergeCell ref="U40:W40"/>
    <mergeCell ref="L41:N41"/>
    <mergeCell ref="O41:Q41"/>
    <mergeCell ref="R41:T41"/>
    <mergeCell ref="U41:W41"/>
    <mergeCell ref="C38:D38"/>
    <mergeCell ref="L38:N38"/>
    <mergeCell ref="O38:Q38"/>
    <mergeCell ref="R38:T38"/>
    <mergeCell ref="U38:W38"/>
    <mergeCell ref="C39:C41"/>
    <mergeCell ref="L39:N39"/>
    <mergeCell ref="O39:Q39"/>
    <mergeCell ref="R39:T39"/>
    <mergeCell ref="U39:W39"/>
    <mergeCell ref="AB35:AB37"/>
    <mergeCell ref="L36:N36"/>
    <mergeCell ref="O36:Q36"/>
    <mergeCell ref="R36:T36"/>
    <mergeCell ref="U36:W36"/>
    <mergeCell ref="L37:N37"/>
    <mergeCell ref="O37:Q37"/>
    <mergeCell ref="R37:T37"/>
    <mergeCell ref="U37:W37"/>
    <mergeCell ref="C34:D34"/>
    <mergeCell ref="L34:N34"/>
    <mergeCell ref="O34:Q34"/>
    <mergeCell ref="R34:T34"/>
    <mergeCell ref="U34:W34"/>
    <mergeCell ref="C35:C37"/>
    <mergeCell ref="L35:N35"/>
    <mergeCell ref="O35:Q35"/>
    <mergeCell ref="R35:T35"/>
    <mergeCell ref="U35:W35"/>
    <mergeCell ref="AB31:AB33"/>
    <mergeCell ref="L32:N32"/>
    <mergeCell ref="O32:Q32"/>
    <mergeCell ref="R32:T32"/>
    <mergeCell ref="U32:W32"/>
    <mergeCell ref="L33:N33"/>
    <mergeCell ref="O33:Q33"/>
    <mergeCell ref="R33:T33"/>
    <mergeCell ref="U33:W33"/>
    <mergeCell ref="C30:D30"/>
    <mergeCell ref="L30:N30"/>
    <mergeCell ref="O30:Q30"/>
    <mergeCell ref="R30:T30"/>
    <mergeCell ref="U30:W30"/>
    <mergeCell ref="C31:C33"/>
    <mergeCell ref="L31:N31"/>
    <mergeCell ref="O31:Q31"/>
    <mergeCell ref="R31:T31"/>
    <mergeCell ref="U31:W31"/>
    <mergeCell ref="AB27:AB29"/>
    <mergeCell ref="L28:N28"/>
    <mergeCell ref="O28:Q28"/>
    <mergeCell ref="R28:T28"/>
    <mergeCell ref="U28:W28"/>
    <mergeCell ref="L29:N29"/>
    <mergeCell ref="O29:Q29"/>
    <mergeCell ref="R29:T29"/>
    <mergeCell ref="U29:W29"/>
    <mergeCell ref="C26:D26"/>
    <mergeCell ref="L26:N26"/>
    <mergeCell ref="O26:Q26"/>
    <mergeCell ref="R26:T26"/>
    <mergeCell ref="U26:W26"/>
    <mergeCell ref="C27:C29"/>
    <mergeCell ref="L27:N27"/>
    <mergeCell ref="O27:Q27"/>
    <mergeCell ref="R27:T27"/>
    <mergeCell ref="U27:W27"/>
    <mergeCell ref="AC22:AC25"/>
    <mergeCell ref="L23:N23"/>
    <mergeCell ref="O23:Q23"/>
    <mergeCell ref="R23:T23"/>
    <mergeCell ref="U23:W23"/>
    <mergeCell ref="L24:N24"/>
    <mergeCell ref="O24:Q24"/>
    <mergeCell ref="R24:T24"/>
    <mergeCell ref="U24:W24"/>
    <mergeCell ref="L25:N25"/>
    <mergeCell ref="C22:C25"/>
    <mergeCell ref="L22:N22"/>
    <mergeCell ref="O22:Q22"/>
    <mergeCell ref="R22:T22"/>
    <mergeCell ref="U22:W22"/>
    <mergeCell ref="AB22:AB25"/>
    <mergeCell ref="O25:Q25"/>
    <mergeCell ref="R25:T25"/>
    <mergeCell ref="U25:W25"/>
    <mergeCell ref="C20:D20"/>
    <mergeCell ref="L20:N20"/>
    <mergeCell ref="O20:Q20"/>
    <mergeCell ref="R20:T20"/>
    <mergeCell ref="U20:W20"/>
    <mergeCell ref="C21:D21"/>
    <mergeCell ref="L21:N21"/>
    <mergeCell ref="O21:Q21"/>
    <mergeCell ref="R21:T21"/>
    <mergeCell ref="U21:W21"/>
    <mergeCell ref="B12:D12"/>
    <mergeCell ref="B14:D14"/>
    <mergeCell ref="B16:N17"/>
    <mergeCell ref="B18:AC18"/>
    <mergeCell ref="C19:W19"/>
    <mergeCell ref="X19:AA19"/>
    <mergeCell ref="AB19:AC19"/>
    <mergeCell ref="L1:AC5"/>
    <mergeCell ref="Z7:AC7"/>
    <mergeCell ref="Z8:AC8"/>
    <mergeCell ref="C9:I10"/>
    <mergeCell ref="AB9:AC9"/>
    <mergeCell ref="AB10:AC10"/>
  </mergeCells>
  <dataValidations count="1">
    <dataValidation type="list" allowBlank="1" showErrorMessage="1" sqref="Y21:Y45">
      <formula1>#REF!</formula1>
    </dataValidation>
  </dataValidations>
  <pageMargins left="0.25" right="0.25" top="0.75" bottom="0.75" header="0" footer="0"/>
  <pageSetup paperSize="261" scale="72" fitToHeight="0" orientation="landscape" r:id="rId1"/>
  <rowBreaks count="1" manualBreakCount="1">
    <brk id="40" max="29" man="1"/>
  </rowBreaks>
  <drawing r:id="rId2"/>
  <extLst>
    <ext xmlns:x14="http://schemas.microsoft.com/office/spreadsheetml/2009/9/main" uri="{CCE6A557-97BC-4b89-ADB6-D9C93CAAB3DF}">
      <x14:dataValidations xmlns:xm="http://schemas.microsoft.com/office/excel/2006/main" count="2">
        <x14:dataValidation type="list" allowBlank="1" showErrorMessage="1">
          <x14:formula1>
            <xm:f>Hoja2!$Q$3:$Q$8</xm:f>
          </x14:formula1>
          <xm:sqref>B12</xm:sqref>
        </x14:dataValidation>
        <x14:dataValidation type="list" allowBlank="1" showErrorMessage="1">
          <x14:formula1>
            <xm:f>Hoja2!$L$3:$L$14</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73"/>
  <sheetViews>
    <sheetView showGridLines="0" view="pageBreakPreview" topLeftCell="E1" zoomScale="70" zoomScaleNormal="85" zoomScaleSheetLayoutView="70" workbookViewId="0">
      <selection activeCell="I37" sqref="I37"/>
    </sheetView>
  </sheetViews>
  <sheetFormatPr baseColWidth="10" defaultColWidth="14.453125" defaultRowHeight="15" customHeight="1" outlineLevelRow="1" outlineLevelCol="1"/>
  <cols>
    <col min="1" max="1" width="3.54296875" style="268" customWidth="1" outlineLevel="1"/>
    <col min="2" max="2" width="13.1796875" style="268" customWidth="1"/>
    <col min="3" max="3" width="6" style="268" customWidth="1"/>
    <col min="4" max="4" width="45.54296875" style="268" customWidth="1"/>
    <col min="5" max="5" width="15.81640625" style="268" customWidth="1"/>
    <col min="6" max="6" width="10.81640625" style="268" customWidth="1"/>
    <col min="7" max="7" width="15" style="1211" customWidth="1"/>
    <col min="8" max="8" width="13.453125" style="268" customWidth="1"/>
    <col min="9" max="9" width="20" style="268" customWidth="1"/>
    <col min="10" max="10" width="19.453125" style="268" customWidth="1"/>
    <col min="11" max="11" width="10" style="532" customWidth="1"/>
    <col min="12" max="23" width="5.54296875" style="268" customWidth="1"/>
    <col min="24" max="24" width="27.1796875" style="268" customWidth="1"/>
    <col min="25" max="25" width="16.26953125" style="268" customWidth="1"/>
    <col min="26" max="26" width="14.453125" style="268" customWidth="1"/>
    <col min="27" max="27" width="31.54296875" style="268" customWidth="1"/>
    <col min="28" max="28" width="12.7265625" style="268" customWidth="1"/>
    <col min="29" max="29" width="15.1796875" style="268" customWidth="1"/>
    <col min="30" max="30" width="4" style="268" customWidth="1"/>
    <col min="31" max="16384" width="14.453125" style="268"/>
  </cols>
  <sheetData>
    <row r="1" spans="1:31" ht="18" customHeight="1">
      <c r="A1" s="262"/>
      <c r="B1" s="263"/>
      <c r="C1" s="264"/>
      <c r="D1" s="264"/>
      <c r="E1" s="265"/>
      <c r="F1" s="266"/>
      <c r="G1" s="1207"/>
      <c r="H1" s="266"/>
      <c r="I1" s="267"/>
      <c r="J1" s="267"/>
      <c r="K1" s="267"/>
      <c r="L1" s="2262"/>
      <c r="M1" s="2263"/>
      <c r="N1" s="2263"/>
      <c r="O1" s="2263"/>
      <c r="P1" s="2263"/>
      <c r="Q1" s="2263"/>
      <c r="R1" s="2263"/>
      <c r="S1" s="2263"/>
      <c r="T1" s="2263"/>
      <c r="U1" s="2263"/>
      <c r="V1" s="2263"/>
      <c r="W1" s="2263"/>
      <c r="X1" s="2263"/>
      <c r="Y1" s="2263"/>
      <c r="Z1" s="2263"/>
      <c r="AA1" s="2263"/>
      <c r="AB1" s="2263"/>
      <c r="AC1" s="2263"/>
      <c r="AD1" s="264"/>
    </row>
    <row r="2" spans="1:31" ht="18" customHeight="1">
      <c r="A2" s="262"/>
      <c r="B2" s="269"/>
      <c r="C2" s="270"/>
      <c r="D2" s="271"/>
      <c r="E2" s="272"/>
      <c r="F2" s="273"/>
      <c r="G2" s="1208"/>
      <c r="H2" s="273"/>
      <c r="I2" s="273"/>
      <c r="J2" s="273"/>
      <c r="K2" s="267"/>
      <c r="L2" s="2263"/>
      <c r="M2" s="2264"/>
      <c r="N2" s="2264"/>
      <c r="O2" s="2264"/>
      <c r="P2" s="2264"/>
      <c r="Q2" s="2264"/>
      <c r="R2" s="2264"/>
      <c r="S2" s="2264"/>
      <c r="T2" s="2264"/>
      <c r="U2" s="2264"/>
      <c r="V2" s="2264"/>
      <c r="W2" s="2264"/>
      <c r="X2" s="2264"/>
      <c r="Y2" s="2264"/>
      <c r="Z2" s="2264"/>
      <c r="AA2" s="2264"/>
      <c r="AB2" s="2264"/>
      <c r="AC2" s="2263"/>
      <c r="AD2" s="274"/>
    </row>
    <row r="3" spans="1:31" ht="18" customHeight="1">
      <c r="A3" s="262"/>
      <c r="B3" s="269"/>
      <c r="C3" s="270"/>
      <c r="D3" s="273"/>
      <c r="E3" s="272"/>
      <c r="F3" s="273"/>
      <c r="G3" s="1208"/>
      <c r="H3" s="273"/>
      <c r="I3" s="273"/>
      <c r="J3" s="273"/>
      <c r="K3" s="267"/>
      <c r="L3" s="2263"/>
      <c r="M3" s="2264"/>
      <c r="N3" s="2264"/>
      <c r="O3" s="2264"/>
      <c r="P3" s="2264"/>
      <c r="Q3" s="2264"/>
      <c r="R3" s="2264"/>
      <c r="S3" s="2264"/>
      <c r="T3" s="2264"/>
      <c r="U3" s="2264"/>
      <c r="V3" s="2264"/>
      <c r="W3" s="2264"/>
      <c r="X3" s="2264"/>
      <c r="Y3" s="2264"/>
      <c r="Z3" s="2264"/>
      <c r="AA3" s="2264"/>
      <c r="AB3" s="2264"/>
      <c r="AC3" s="2263"/>
      <c r="AD3" s="274"/>
    </row>
    <row r="4" spans="1:31" ht="18" customHeight="1">
      <c r="A4" s="262"/>
      <c r="B4" s="269"/>
      <c r="C4" s="270"/>
      <c r="D4" s="275"/>
      <c r="E4" s="272"/>
      <c r="F4" s="273"/>
      <c r="G4" s="1208"/>
      <c r="H4" s="273"/>
      <c r="I4" s="273"/>
      <c r="J4" s="273"/>
      <c r="K4" s="267"/>
      <c r="L4" s="2263"/>
      <c r="M4" s="2264"/>
      <c r="N4" s="2264"/>
      <c r="O4" s="2264"/>
      <c r="P4" s="2264"/>
      <c r="Q4" s="2264"/>
      <c r="R4" s="2264"/>
      <c r="S4" s="2264"/>
      <c r="T4" s="2264"/>
      <c r="U4" s="2264"/>
      <c r="V4" s="2264"/>
      <c r="W4" s="2264"/>
      <c r="X4" s="2264"/>
      <c r="Y4" s="2264"/>
      <c r="Z4" s="2264"/>
      <c r="AA4" s="2264"/>
      <c r="AB4" s="2264"/>
      <c r="AC4" s="2263"/>
      <c r="AD4" s="274"/>
    </row>
    <row r="5" spans="1:31" ht="35.25" customHeight="1" thickBot="1">
      <c r="A5" s="262"/>
      <c r="B5" s="276"/>
      <c r="C5" s="276"/>
      <c r="D5" s="276"/>
      <c r="E5" s="277"/>
      <c r="F5" s="276"/>
      <c r="G5" s="1209"/>
      <c r="H5" s="276"/>
      <c r="I5" s="276"/>
      <c r="J5" s="276"/>
      <c r="K5" s="278"/>
      <c r="L5" s="2263"/>
      <c r="M5" s="2263"/>
      <c r="N5" s="2263"/>
      <c r="O5" s="2263"/>
      <c r="P5" s="2263"/>
      <c r="Q5" s="2263"/>
      <c r="R5" s="2263"/>
      <c r="S5" s="2263"/>
      <c r="T5" s="2263"/>
      <c r="U5" s="2263"/>
      <c r="V5" s="2263"/>
      <c r="W5" s="2263"/>
      <c r="X5" s="2263"/>
      <c r="Y5" s="2263"/>
      <c r="Z5" s="2263"/>
      <c r="AA5" s="2263"/>
      <c r="AB5" s="2263"/>
      <c r="AC5" s="2263"/>
      <c r="AD5" s="274"/>
    </row>
    <row r="6" spans="1:31" ht="18" customHeight="1" thickTop="1" thickBot="1">
      <c r="A6" s="262"/>
      <c r="B6" s="273"/>
      <c r="C6" s="270"/>
      <c r="D6" s="273"/>
      <c r="E6" s="272"/>
      <c r="F6" s="273"/>
      <c r="G6" s="1208"/>
      <c r="H6" s="273"/>
      <c r="I6" s="273"/>
      <c r="J6" s="273"/>
      <c r="K6" s="279"/>
      <c r="L6" s="280"/>
      <c r="M6" s="280"/>
      <c r="N6" s="280"/>
      <c r="O6" s="280"/>
      <c r="P6" s="280"/>
      <c r="Q6" s="280"/>
      <c r="R6" s="280"/>
      <c r="S6" s="280"/>
      <c r="T6" s="280"/>
      <c r="U6" s="280"/>
      <c r="V6" s="280"/>
      <c r="W6" s="280"/>
      <c r="X6" s="280"/>
      <c r="Y6" s="280"/>
      <c r="Z6" s="280"/>
      <c r="AA6" s="280"/>
      <c r="AB6" s="280"/>
      <c r="AC6" s="280"/>
      <c r="AD6" s="281"/>
    </row>
    <row r="7" spans="1:31" ht="27.75" customHeight="1" thickTop="1">
      <c r="A7" s="262"/>
      <c r="B7" s="282"/>
      <c r="C7" s="899" t="s">
        <v>0</v>
      </c>
      <c r="D7" s="284"/>
      <c r="E7" s="285"/>
      <c r="F7" s="284"/>
      <c r="G7" s="286"/>
      <c r="H7" s="284"/>
      <c r="I7" s="284"/>
      <c r="J7" s="284"/>
      <c r="K7" s="286"/>
      <c r="L7" s="284"/>
      <c r="M7" s="284"/>
      <c r="N7" s="284"/>
      <c r="O7" s="284"/>
      <c r="P7" s="284"/>
      <c r="Q7" s="284"/>
      <c r="R7" s="284"/>
      <c r="S7" s="284"/>
      <c r="T7" s="284"/>
      <c r="U7" s="284"/>
      <c r="V7" s="284"/>
      <c r="W7" s="284"/>
      <c r="X7" s="284"/>
      <c r="Y7" s="284"/>
      <c r="Z7" s="2341" t="s">
        <v>1</v>
      </c>
      <c r="AA7" s="2342"/>
      <c r="AB7" s="2342"/>
      <c r="AC7" s="2343"/>
      <c r="AD7" s="262"/>
    </row>
    <row r="8" spans="1:31" ht="27.75" customHeight="1" thickBot="1">
      <c r="A8" s="262"/>
      <c r="B8" s="287"/>
      <c r="C8" s="288"/>
      <c r="D8" s="289"/>
      <c r="E8" s="290"/>
      <c r="F8" s="289"/>
      <c r="G8" s="291"/>
      <c r="H8" s="289"/>
      <c r="I8" s="289"/>
      <c r="J8" s="289"/>
      <c r="K8" s="291"/>
      <c r="L8" s="289"/>
      <c r="M8" s="289"/>
      <c r="N8" s="289"/>
      <c r="O8" s="289"/>
      <c r="P8" s="289"/>
      <c r="Q8" s="289"/>
      <c r="R8" s="289"/>
      <c r="S8" s="289"/>
      <c r="T8" s="289"/>
      <c r="U8" s="289"/>
      <c r="V8" s="289"/>
      <c r="W8" s="289"/>
      <c r="X8" s="289"/>
      <c r="Y8" s="289"/>
      <c r="Z8" s="2344" t="s">
        <v>2067</v>
      </c>
      <c r="AA8" s="2345"/>
      <c r="AB8" s="2345"/>
      <c r="AC8" s="2346"/>
      <c r="AD8" s="262"/>
      <c r="AE8" s="268" t="str">
        <f>RIGHT(AB10,2)</f>
        <v/>
      </c>
    </row>
    <row r="9" spans="1:31" ht="27.75" customHeight="1">
      <c r="A9" s="262"/>
      <c r="B9" s="287"/>
      <c r="C9" s="2347" t="s">
        <v>1299</v>
      </c>
      <c r="D9" s="2348"/>
      <c r="E9" s="2348"/>
      <c r="F9" s="2348"/>
      <c r="G9" s="2348"/>
      <c r="H9" s="2348"/>
      <c r="I9" s="2348"/>
      <c r="J9" s="292"/>
      <c r="K9" s="293"/>
      <c r="L9" s="292"/>
      <c r="M9" s="292"/>
      <c r="N9" s="292"/>
      <c r="O9" s="292"/>
      <c r="P9" s="292"/>
      <c r="Q9" s="292"/>
      <c r="R9" s="292"/>
      <c r="S9" s="292"/>
      <c r="T9" s="292"/>
      <c r="U9" s="292"/>
      <c r="V9" s="292"/>
      <c r="W9" s="292"/>
      <c r="X9" s="292"/>
      <c r="Y9" s="292"/>
      <c r="Z9" s="292"/>
      <c r="AA9" s="294"/>
      <c r="AB9" s="2349" t="s">
        <v>3</v>
      </c>
      <c r="AC9" s="2350"/>
      <c r="AD9" s="262"/>
    </row>
    <row r="10" spans="1:31" ht="27.75" customHeight="1" thickBot="1">
      <c r="A10" s="262"/>
      <c r="B10" s="295"/>
      <c r="C10" s="2168"/>
      <c r="D10" s="2169"/>
      <c r="E10" s="2169"/>
      <c r="F10" s="2169"/>
      <c r="G10" s="2169"/>
      <c r="H10" s="2169"/>
      <c r="I10" s="2169"/>
      <c r="J10" s="296"/>
      <c r="K10" s="297"/>
      <c r="L10" s="296"/>
      <c r="M10" s="296"/>
      <c r="N10" s="296"/>
      <c r="O10" s="296"/>
      <c r="P10" s="296"/>
      <c r="Q10" s="296"/>
      <c r="R10" s="296"/>
      <c r="S10" s="296"/>
      <c r="T10" s="296"/>
      <c r="U10" s="296"/>
      <c r="V10" s="296"/>
      <c r="W10" s="296"/>
      <c r="X10" s="296"/>
      <c r="Y10" s="296"/>
      <c r="Z10" s="296"/>
      <c r="AA10" s="298"/>
      <c r="AB10" s="2351"/>
      <c r="AC10" s="2352"/>
      <c r="AD10" s="262"/>
      <c r="AE10" s="268" t="str">
        <f>+'Dpt. Aguas Residuales'!AE8</f>
        <v/>
      </c>
    </row>
    <row r="11" spans="1:31" ht="18" customHeight="1" thickTop="1" thickBot="1">
      <c r="A11" s="262"/>
      <c r="B11" s="273"/>
      <c r="C11" s="299"/>
      <c r="D11" s="299"/>
      <c r="E11" s="300"/>
      <c r="F11" s="301"/>
      <c r="G11" s="301"/>
      <c r="H11" s="301"/>
      <c r="I11" s="301"/>
      <c r="J11" s="301"/>
      <c r="K11" s="301"/>
      <c r="L11" s="301"/>
      <c r="M11" s="301"/>
      <c r="N11" s="301"/>
      <c r="O11" s="301"/>
      <c r="P11" s="301"/>
      <c r="Q11" s="301"/>
      <c r="R11" s="301"/>
      <c r="S11" s="301"/>
      <c r="T11" s="302"/>
      <c r="U11" s="302"/>
      <c r="V11" s="281"/>
      <c r="W11" s="281"/>
      <c r="X11" s="281"/>
      <c r="Y11" s="281"/>
      <c r="Z11" s="281"/>
      <c r="AA11" s="281"/>
      <c r="AB11" s="281"/>
      <c r="AC11" s="281"/>
      <c r="AD11" s="281"/>
      <c r="AE11" s="268">
        <v>5</v>
      </c>
    </row>
    <row r="12" spans="1:31" ht="20.25" customHeight="1" thickBot="1">
      <c r="A12" s="262"/>
      <c r="B12" s="2154" t="s">
        <v>282</v>
      </c>
      <c r="C12" s="2353"/>
      <c r="D12" s="2354"/>
      <c r="E12" s="304" t="str">
        <f>VLOOKUP(B12,Hoja2!Q3:R8,2,0)</f>
        <v xml:space="preserve"> Expansión de la cobertura y continuidad del servicio de agua potable</v>
      </c>
      <c r="F12" s="304"/>
      <c r="G12" s="305"/>
      <c r="H12" s="304"/>
      <c r="I12" s="304"/>
      <c r="J12" s="304"/>
      <c r="K12" s="304"/>
      <c r="L12" s="304"/>
      <c r="M12" s="304"/>
      <c r="N12" s="304"/>
      <c r="O12" s="304"/>
      <c r="P12" s="304"/>
      <c r="Q12" s="304"/>
      <c r="R12" s="304"/>
      <c r="S12" s="304"/>
      <c r="T12" s="304"/>
      <c r="U12" s="304"/>
      <c r="V12" s="304"/>
      <c r="W12" s="304"/>
      <c r="X12" s="304"/>
      <c r="Y12" s="304"/>
      <c r="Z12" s="304"/>
      <c r="AA12" s="304"/>
      <c r="AB12" s="304"/>
      <c r="AC12" s="306"/>
      <c r="AD12" s="307"/>
      <c r="AE12" s="1278" t="s">
        <v>2080</v>
      </c>
    </row>
    <row r="13" spans="1:31" ht="20.25" customHeight="1" thickBot="1">
      <c r="A13" s="262"/>
      <c r="B13" s="308"/>
      <c r="C13" s="309"/>
      <c r="D13" s="310"/>
      <c r="E13" s="311"/>
      <c r="F13" s="312"/>
      <c r="G13" s="1210"/>
      <c r="H13" s="312"/>
      <c r="I13" s="312"/>
      <c r="J13" s="312"/>
      <c r="K13" s="313"/>
      <c r="L13" s="312"/>
      <c r="M13" s="312"/>
      <c r="N13" s="312"/>
      <c r="O13" s="312"/>
      <c r="P13" s="312"/>
      <c r="Q13" s="312"/>
      <c r="R13" s="301"/>
      <c r="S13" s="301"/>
      <c r="T13" s="302"/>
      <c r="U13" s="302"/>
      <c r="V13" s="281"/>
      <c r="W13" s="281"/>
      <c r="X13" s="281"/>
      <c r="Y13" s="281"/>
      <c r="Z13" s="281"/>
      <c r="AA13" s="281"/>
      <c r="AB13" s="281"/>
      <c r="AC13" s="281"/>
      <c r="AD13" s="281"/>
    </row>
    <row r="14" spans="1:31" ht="20.25" customHeight="1" thickBot="1">
      <c r="A14" s="262"/>
      <c r="B14" s="2174" t="s">
        <v>5</v>
      </c>
      <c r="C14" s="2175"/>
      <c r="D14" s="2175"/>
      <c r="E14" s="1099" t="s">
        <v>2073</v>
      </c>
      <c r="F14" s="1099"/>
      <c r="G14" s="1101"/>
      <c r="H14" s="1099"/>
      <c r="I14" s="1099"/>
      <c r="J14" s="1099"/>
      <c r="K14" s="1101"/>
      <c r="L14" s="208"/>
      <c r="M14" s="208"/>
      <c r="N14" s="208"/>
      <c r="O14" s="208"/>
      <c r="P14" s="208"/>
      <c r="Q14" s="208"/>
      <c r="R14" s="208"/>
      <c r="S14" s="208"/>
      <c r="T14" s="208"/>
      <c r="U14" s="208"/>
      <c r="V14" s="208"/>
      <c r="W14" s="208"/>
      <c r="X14" s="208"/>
      <c r="Y14" s="208"/>
      <c r="Z14" s="208"/>
      <c r="AA14" s="208"/>
      <c r="AB14" s="208"/>
      <c r="AC14" s="766"/>
      <c r="AD14" s="314"/>
    </row>
    <row r="15" spans="1:31" ht="18" customHeight="1" thickBot="1">
      <c r="A15" s="262"/>
      <c r="B15" s="315"/>
      <c r="C15" s="264"/>
      <c r="D15" s="265"/>
      <c r="E15" s="316"/>
      <c r="F15" s="266"/>
      <c r="G15" s="1207"/>
      <c r="H15" s="266"/>
      <c r="I15" s="317"/>
      <c r="J15" s="266"/>
      <c r="K15" s="318"/>
      <c r="L15" s="318"/>
      <c r="M15" s="318"/>
      <c r="N15" s="318"/>
      <c r="O15" s="318"/>
      <c r="P15" s="318"/>
      <c r="Q15" s="318"/>
      <c r="R15" s="319"/>
      <c r="S15" s="319"/>
      <c r="T15" s="319"/>
      <c r="U15" s="319"/>
      <c r="V15" s="319"/>
      <c r="W15" s="319"/>
      <c r="X15" s="266"/>
      <c r="Y15" s="267"/>
      <c r="Z15" s="267"/>
      <c r="AA15" s="264"/>
      <c r="AB15" s="264"/>
      <c r="AC15" s="264"/>
      <c r="AD15" s="262"/>
    </row>
    <row r="16" spans="1:31" ht="18" customHeight="1">
      <c r="B16" s="2355" t="s">
        <v>1363</v>
      </c>
      <c r="C16" s="2342"/>
      <c r="D16" s="2342"/>
      <c r="E16" s="2342"/>
      <c r="F16" s="2342"/>
      <c r="G16" s="2342"/>
      <c r="H16" s="2342"/>
      <c r="I16" s="2342"/>
      <c r="J16" s="2342"/>
      <c r="K16" s="2342"/>
      <c r="L16" s="2342"/>
      <c r="M16" s="2342"/>
      <c r="N16" s="2342"/>
      <c r="O16" s="321"/>
      <c r="P16" s="321"/>
      <c r="Q16" s="321"/>
      <c r="R16" s="321"/>
      <c r="S16" s="321"/>
      <c r="T16" s="321"/>
      <c r="U16" s="321"/>
      <c r="V16" s="321"/>
      <c r="W16" s="321"/>
      <c r="X16" s="321"/>
      <c r="Y16" s="321"/>
      <c r="Z16" s="321"/>
      <c r="AA16" s="321"/>
      <c r="AB16" s="321"/>
      <c r="AC16" s="322"/>
    </row>
    <row r="17" spans="1:29" ht="18" customHeight="1" thickBot="1">
      <c r="B17" s="2356"/>
      <c r="C17" s="2345"/>
      <c r="D17" s="2345"/>
      <c r="E17" s="2345"/>
      <c r="F17" s="2345"/>
      <c r="G17" s="2345"/>
      <c r="H17" s="2345"/>
      <c r="I17" s="2345"/>
      <c r="J17" s="2345"/>
      <c r="K17" s="2345"/>
      <c r="L17" s="2345"/>
      <c r="M17" s="2345"/>
      <c r="N17" s="2345"/>
      <c r="O17" s="323"/>
      <c r="P17" s="323"/>
      <c r="Q17" s="323"/>
      <c r="R17" s="323"/>
      <c r="S17" s="323"/>
      <c r="T17" s="323"/>
      <c r="U17" s="323"/>
      <c r="V17" s="323"/>
      <c r="W17" s="323"/>
      <c r="X17" s="323"/>
      <c r="Y17" s="323"/>
      <c r="Z17" s="323"/>
      <c r="AA17" s="323"/>
      <c r="AB17" s="323"/>
      <c r="AC17" s="324"/>
    </row>
    <row r="18" spans="1:29" ht="18" customHeight="1">
      <c r="A18" s="268" t="s">
        <v>7</v>
      </c>
      <c r="B18" s="2256"/>
      <c r="C18" s="2263"/>
      <c r="D18" s="2263"/>
      <c r="E18" s="2263"/>
      <c r="F18" s="2263"/>
      <c r="G18" s="2263"/>
      <c r="H18" s="2263"/>
      <c r="I18" s="2263"/>
      <c r="J18" s="2263"/>
      <c r="K18" s="2263"/>
      <c r="L18" s="2263"/>
      <c r="M18" s="2263"/>
      <c r="N18" s="2263"/>
      <c r="O18" s="2263"/>
      <c r="P18" s="2263"/>
      <c r="Q18" s="2263"/>
      <c r="R18" s="2263"/>
      <c r="S18" s="2263"/>
      <c r="T18" s="2263"/>
      <c r="U18" s="2263"/>
      <c r="V18" s="2263"/>
      <c r="W18" s="2263"/>
      <c r="X18" s="2263"/>
      <c r="Y18" s="2263"/>
      <c r="Z18" s="2263"/>
      <c r="AA18" s="2263"/>
      <c r="AB18" s="2263"/>
      <c r="AC18" s="2263"/>
    </row>
    <row r="19" spans="1:29" ht="30" customHeight="1">
      <c r="B19" s="677" t="s">
        <v>8</v>
      </c>
      <c r="C19" s="2258" t="s">
        <v>9</v>
      </c>
      <c r="D19" s="2259"/>
      <c r="E19" s="2259"/>
      <c r="F19" s="2259"/>
      <c r="G19" s="2259"/>
      <c r="H19" s="2259"/>
      <c r="I19" s="2259"/>
      <c r="J19" s="2259"/>
      <c r="K19" s="2259"/>
      <c r="L19" s="2259"/>
      <c r="M19" s="2259"/>
      <c r="N19" s="2259"/>
      <c r="O19" s="2259"/>
      <c r="P19" s="2259"/>
      <c r="Q19" s="2259"/>
      <c r="R19" s="2259"/>
      <c r="S19" s="2259"/>
      <c r="T19" s="2259"/>
      <c r="U19" s="2259"/>
      <c r="V19" s="2259"/>
      <c r="W19" s="2260"/>
      <c r="X19" s="2258" t="s">
        <v>10</v>
      </c>
      <c r="Y19" s="2259"/>
      <c r="Z19" s="2259"/>
      <c r="AA19" s="2260"/>
      <c r="AB19" s="2261" t="s">
        <v>11</v>
      </c>
      <c r="AC19" s="2260"/>
    </row>
    <row r="20" spans="1:29" ht="66" customHeight="1">
      <c r="B20" s="874" t="s">
        <v>12</v>
      </c>
      <c r="C20" s="2360" t="s">
        <v>13</v>
      </c>
      <c r="D20" s="2277"/>
      <c r="E20" s="1213" t="s">
        <v>14</v>
      </c>
      <c r="F20" s="1213" t="s">
        <v>15</v>
      </c>
      <c r="G20" s="1213" t="s">
        <v>16</v>
      </c>
      <c r="H20" s="1213" t="s">
        <v>17</v>
      </c>
      <c r="I20" s="1213" t="s">
        <v>18</v>
      </c>
      <c r="J20" s="1213" t="s">
        <v>19</v>
      </c>
      <c r="K20" s="690" t="s">
        <v>20</v>
      </c>
      <c r="L20" s="2361" t="s">
        <v>21</v>
      </c>
      <c r="M20" s="2279"/>
      <c r="N20" s="2277"/>
      <c r="O20" s="2361" t="s">
        <v>22</v>
      </c>
      <c r="P20" s="2279"/>
      <c r="Q20" s="2277"/>
      <c r="R20" s="2361" t="s">
        <v>23</v>
      </c>
      <c r="S20" s="2279"/>
      <c r="T20" s="2277"/>
      <c r="U20" s="2361" t="s">
        <v>24</v>
      </c>
      <c r="V20" s="2279"/>
      <c r="W20" s="2277"/>
      <c r="X20" s="1214" t="s">
        <v>25</v>
      </c>
      <c r="Y20" s="1214" t="s">
        <v>26</v>
      </c>
      <c r="Z20" s="1214" t="s">
        <v>27</v>
      </c>
      <c r="AA20" s="1214" t="s">
        <v>28</v>
      </c>
      <c r="AB20" s="1214" t="s">
        <v>29</v>
      </c>
      <c r="AC20" s="1214" t="s">
        <v>30</v>
      </c>
    </row>
    <row r="21" spans="1:29" ht="201" customHeight="1">
      <c r="A21" s="390">
        <v>1</v>
      </c>
      <c r="B21" s="1216" t="s">
        <v>785</v>
      </c>
      <c r="C21" s="2362" t="s">
        <v>2074</v>
      </c>
      <c r="D21" s="2363"/>
      <c r="E21" s="1217" t="s">
        <v>786</v>
      </c>
      <c r="F21" s="1218">
        <v>15</v>
      </c>
      <c r="G21" s="1219" t="s">
        <v>290</v>
      </c>
      <c r="H21" s="1219" t="s">
        <v>302</v>
      </c>
      <c r="I21" s="1220" t="s">
        <v>1560</v>
      </c>
      <c r="J21" s="1217" t="s">
        <v>1561</v>
      </c>
      <c r="K21" s="1215">
        <v>15</v>
      </c>
      <c r="L21" s="2364">
        <v>2</v>
      </c>
      <c r="M21" s="2365"/>
      <c r="N21" s="2366"/>
      <c r="O21" s="2367">
        <v>3</v>
      </c>
      <c r="P21" s="2368"/>
      <c r="Q21" s="2369"/>
      <c r="R21" s="2370">
        <v>5</v>
      </c>
      <c r="S21" s="2371"/>
      <c r="T21" s="2372"/>
      <c r="U21" s="2357">
        <v>5</v>
      </c>
      <c r="V21" s="2358"/>
      <c r="W21" s="2359"/>
      <c r="X21" s="1221" t="s">
        <v>1562</v>
      </c>
      <c r="Y21" s="1217" t="s">
        <v>77</v>
      </c>
      <c r="Z21" s="1217" t="s">
        <v>78</v>
      </c>
      <c r="AA21" s="1217" t="s">
        <v>787</v>
      </c>
      <c r="AB21" s="1222" t="s">
        <v>33</v>
      </c>
      <c r="AC21" s="1222" t="s">
        <v>33</v>
      </c>
    </row>
    <row r="22" spans="1:29" ht="77.5" hidden="1" outlineLevel="1">
      <c r="A22" s="390"/>
      <c r="B22" s="1223"/>
      <c r="C22" s="2373" t="s">
        <v>1686</v>
      </c>
      <c r="D22" s="1224" t="s">
        <v>788</v>
      </c>
      <c r="E22" s="1225" t="s">
        <v>706</v>
      </c>
      <c r="F22" s="1226">
        <v>1</v>
      </c>
      <c r="G22" s="1227" t="s">
        <v>290</v>
      </c>
      <c r="H22" s="1228" t="s">
        <v>295</v>
      </c>
      <c r="I22" s="1229" t="s">
        <v>789</v>
      </c>
      <c r="J22" s="1225" t="s">
        <v>790</v>
      </c>
      <c r="K22" s="1230">
        <v>1</v>
      </c>
      <c r="L22" s="1231">
        <v>1</v>
      </c>
      <c r="M22" s="1231"/>
      <c r="N22" s="1231"/>
      <c r="O22" s="1231"/>
      <c r="P22" s="1231"/>
      <c r="Q22" s="1231"/>
      <c r="R22" s="1231"/>
      <c r="S22" s="1231"/>
      <c r="T22" s="1231"/>
      <c r="U22" s="1231"/>
      <c r="V22" s="1231"/>
      <c r="W22" s="1231"/>
      <c r="X22" s="1232" t="s">
        <v>1563</v>
      </c>
      <c r="Y22" s="1225" t="s">
        <v>36</v>
      </c>
      <c r="Z22" s="1225" t="s">
        <v>37</v>
      </c>
      <c r="AA22" s="1233" t="s">
        <v>791</v>
      </c>
      <c r="AB22" s="1234"/>
      <c r="AC22" s="1222" t="s">
        <v>33</v>
      </c>
    </row>
    <row r="23" spans="1:29" ht="177.75" hidden="1" customHeight="1" outlineLevel="1">
      <c r="A23" s="390"/>
      <c r="B23" s="1236"/>
      <c r="C23" s="2374"/>
      <c r="D23" s="1224" t="s">
        <v>1564</v>
      </c>
      <c r="E23" s="1225" t="s">
        <v>792</v>
      </c>
      <c r="F23" s="1226">
        <v>0</v>
      </c>
      <c r="G23" s="1227" t="s">
        <v>290</v>
      </c>
      <c r="H23" s="1228" t="s">
        <v>295</v>
      </c>
      <c r="I23" s="1233" t="s">
        <v>793</v>
      </c>
      <c r="J23" s="1225" t="s">
        <v>794</v>
      </c>
      <c r="K23" s="1237">
        <v>0.96199999999999997</v>
      </c>
      <c r="L23" s="1238">
        <v>0.95</v>
      </c>
      <c r="M23" s="1238">
        <v>0.95099999999999996</v>
      </c>
      <c r="N23" s="1238">
        <v>0.95199999999999996</v>
      </c>
      <c r="O23" s="1238">
        <v>0.95299999999999996</v>
      </c>
      <c r="P23" s="1238">
        <v>0.95399999999999996</v>
      </c>
      <c r="Q23" s="1238">
        <v>0.95499999999999996</v>
      </c>
      <c r="R23" s="1238">
        <v>0.95599999999999996</v>
      </c>
      <c r="S23" s="1238">
        <v>0.95699999999999996</v>
      </c>
      <c r="T23" s="1238">
        <v>0.95799999999999996</v>
      </c>
      <c r="U23" s="1238">
        <v>0.95899999999999996</v>
      </c>
      <c r="V23" s="1238">
        <v>0.96</v>
      </c>
      <c r="W23" s="1238">
        <v>0.96199999999999997</v>
      </c>
      <c r="X23" s="1232" t="s">
        <v>1565</v>
      </c>
      <c r="Y23" s="1225" t="s">
        <v>122</v>
      </c>
      <c r="Z23" s="1225" t="s">
        <v>93</v>
      </c>
      <c r="AA23" s="1233" t="s">
        <v>1566</v>
      </c>
      <c r="AB23" s="1234"/>
      <c r="AC23" s="1222" t="s">
        <v>33</v>
      </c>
    </row>
    <row r="24" spans="1:29" ht="138" hidden="1" customHeight="1" outlineLevel="1">
      <c r="A24" s="390"/>
      <c r="B24" s="1236"/>
      <c r="C24" s="2374"/>
      <c r="D24" s="1224" t="s">
        <v>795</v>
      </c>
      <c r="E24" s="1225" t="s">
        <v>774</v>
      </c>
      <c r="F24" s="1226">
        <v>0</v>
      </c>
      <c r="G24" s="1227" t="s">
        <v>290</v>
      </c>
      <c r="H24" s="1228" t="s">
        <v>302</v>
      </c>
      <c r="I24" s="1233" t="s">
        <v>718</v>
      </c>
      <c r="J24" s="1225" t="s">
        <v>794</v>
      </c>
      <c r="K24" s="1230">
        <v>12</v>
      </c>
      <c r="L24" s="1231">
        <v>1</v>
      </c>
      <c r="M24" s="1231">
        <v>1</v>
      </c>
      <c r="N24" s="1231">
        <v>1</v>
      </c>
      <c r="O24" s="1231">
        <v>1</v>
      </c>
      <c r="P24" s="1231">
        <v>1</v>
      </c>
      <c r="Q24" s="1231">
        <v>1</v>
      </c>
      <c r="R24" s="1231">
        <v>1</v>
      </c>
      <c r="S24" s="1231">
        <v>1</v>
      </c>
      <c r="T24" s="1231">
        <v>1</v>
      </c>
      <c r="U24" s="1231">
        <v>1</v>
      </c>
      <c r="V24" s="1231">
        <v>1</v>
      </c>
      <c r="W24" s="1231">
        <v>1</v>
      </c>
      <c r="X24" s="1232" t="s">
        <v>1567</v>
      </c>
      <c r="Y24" s="1225" t="s">
        <v>77</v>
      </c>
      <c r="Z24" s="1225" t="s">
        <v>78</v>
      </c>
      <c r="AA24" s="1233" t="s">
        <v>1568</v>
      </c>
      <c r="AB24" s="1234"/>
      <c r="AC24" s="1222" t="s">
        <v>33</v>
      </c>
    </row>
    <row r="25" spans="1:29" ht="117" hidden="1" customHeight="1" outlineLevel="1">
      <c r="A25" s="390"/>
      <c r="B25" s="1236"/>
      <c r="C25" s="2374"/>
      <c r="D25" s="1224" t="s">
        <v>796</v>
      </c>
      <c r="E25" s="1225" t="s">
        <v>797</v>
      </c>
      <c r="F25" s="1226">
        <v>0</v>
      </c>
      <c r="G25" s="1227" t="s">
        <v>32</v>
      </c>
      <c r="H25" s="1228" t="s">
        <v>302</v>
      </c>
      <c r="I25" s="1239" t="s">
        <v>798</v>
      </c>
      <c r="J25" s="1225" t="s">
        <v>790</v>
      </c>
      <c r="K25" s="1230">
        <v>12</v>
      </c>
      <c r="L25" s="1231">
        <v>1</v>
      </c>
      <c r="M25" s="1231">
        <v>1</v>
      </c>
      <c r="N25" s="1231">
        <v>1</v>
      </c>
      <c r="O25" s="1231">
        <v>1</v>
      </c>
      <c r="P25" s="1231">
        <v>1</v>
      </c>
      <c r="Q25" s="1231">
        <v>1</v>
      </c>
      <c r="R25" s="1231">
        <v>1</v>
      </c>
      <c r="S25" s="1231">
        <v>1</v>
      </c>
      <c r="T25" s="1231">
        <v>1</v>
      </c>
      <c r="U25" s="1231">
        <v>1</v>
      </c>
      <c r="V25" s="1231">
        <v>1</v>
      </c>
      <c r="W25" s="1231">
        <v>1</v>
      </c>
      <c r="X25" s="1232" t="s">
        <v>799</v>
      </c>
      <c r="Y25" s="1225" t="s">
        <v>77</v>
      </c>
      <c r="Z25" s="1225" t="s">
        <v>37</v>
      </c>
      <c r="AA25" s="1233" t="s">
        <v>800</v>
      </c>
      <c r="AB25" s="1234"/>
      <c r="AC25" s="1222" t="s">
        <v>33</v>
      </c>
    </row>
    <row r="26" spans="1:29" ht="126.75" customHeight="1" collapsed="1">
      <c r="A26" s="390">
        <v>2</v>
      </c>
      <c r="B26" s="1216" t="s">
        <v>801</v>
      </c>
      <c r="C26" s="2362" t="s">
        <v>2075</v>
      </c>
      <c r="D26" s="2363"/>
      <c r="E26" s="1217" t="s">
        <v>802</v>
      </c>
      <c r="F26" s="1240">
        <v>0</v>
      </c>
      <c r="G26" s="1219" t="s">
        <v>290</v>
      </c>
      <c r="H26" s="1219" t="s">
        <v>295</v>
      </c>
      <c r="I26" s="1241" t="s">
        <v>238</v>
      </c>
      <c r="J26" s="1217" t="s">
        <v>1569</v>
      </c>
      <c r="K26" s="1215">
        <v>10</v>
      </c>
      <c r="L26" s="2364">
        <v>0</v>
      </c>
      <c r="M26" s="2365"/>
      <c r="N26" s="2366"/>
      <c r="O26" s="2367">
        <v>3</v>
      </c>
      <c r="P26" s="2368"/>
      <c r="Q26" s="2369"/>
      <c r="R26" s="2370">
        <v>4</v>
      </c>
      <c r="S26" s="2371"/>
      <c r="T26" s="2372"/>
      <c r="U26" s="2357">
        <v>3</v>
      </c>
      <c r="V26" s="2358"/>
      <c r="W26" s="2359"/>
      <c r="X26" s="1221" t="s">
        <v>1570</v>
      </c>
      <c r="Y26" s="1217" t="s">
        <v>77</v>
      </c>
      <c r="Z26" s="1217" t="s">
        <v>78</v>
      </c>
      <c r="AA26" s="1217" t="s">
        <v>787</v>
      </c>
      <c r="AB26" s="1222" t="s">
        <v>33</v>
      </c>
      <c r="AC26" s="1222" t="s">
        <v>33</v>
      </c>
    </row>
    <row r="27" spans="1:29" ht="124" hidden="1" outlineLevel="1">
      <c r="A27" s="390"/>
      <c r="B27" s="1223"/>
      <c r="C27" s="2373" t="s">
        <v>1686</v>
      </c>
      <c r="D27" s="1224" t="s">
        <v>803</v>
      </c>
      <c r="E27" s="1225" t="s">
        <v>804</v>
      </c>
      <c r="F27" s="1226">
        <v>0</v>
      </c>
      <c r="G27" s="1227" t="s">
        <v>290</v>
      </c>
      <c r="H27" s="1228" t="s">
        <v>285</v>
      </c>
      <c r="I27" s="1233" t="s">
        <v>238</v>
      </c>
      <c r="J27" s="1225" t="s">
        <v>1569</v>
      </c>
      <c r="K27" s="1230">
        <v>3</v>
      </c>
      <c r="L27" s="1231"/>
      <c r="M27" s="1231">
        <v>1</v>
      </c>
      <c r="N27" s="1231"/>
      <c r="O27" s="1231"/>
      <c r="P27" s="1231">
        <v>1</v>
      </c>
      <c r="Q27" s="1231"/>
      <c r="R27" s="1231"/>
      <c r="S27" s="1231">
        <v>1</v>
      </c>
      <c r="T27" s="1231"/>
      <c r="U27" s="1231"/>
      <c r="V27" s="1231"/>
      <c r="W27" s="1231"/>
      <c r="X27" s="1232" t="s">
        <v>1571</v>
      </c>
      <c r="Y27" s="1225" t="s">
        <v>77</v>
      </c>
      <c r="Z27" s="1225" t="s">
        <v>78</v>
      </c>
      <c r="AA27" s="1233" t="s">
        <v>1572</v>
      </c>
      <c r="AB27" s="1234"/>
      <c r="AC27" s="1222" t="s">
        <v>33</v>
      </c>
    </row>
    <row r="28" spans="1:29" ht="129" hidden="1" customHeight="1" outlineLevel="1">
      <c r="A28" s="390"/>
      <c r="B28" s="1236"/>
      <c r="C28" s="2374"/>
      <c r="D28" s="1224" t="s">
        <v>805</v>
      </c>
      <c r="E28" s="1225" t="s">
        <v>806</v>
      </c>
      <c r="F28" s="1226">
        <v>0</v>
      </c>
      <c r="G28" s="1227" t="s">
        <v>290</v>
      </c>
      <c r="H28" s="1228" t="s">
        <v>302</v>
      </c>
      <c r="I28" s="1233" t="s">
        <v>238</v>
      </c>
      <c r="J28" s="1225" t="s">
        <v>1573</v>
      </c>
      <c r="K28" s="1230">
        <v>12</v>
      </c>
      <c r="L28" s="1231">
        <v>1</v>
      </c>
      <c r="M28" s="1231">
        <v>1</v>
      </c>
      <c r="N28" s="1231">
        <v>1</v>
      </c>
      <c r="O28" s="1231">
        <v>1</v>
      </c>
      <c r="P28" s="1231">
        <v>1</v>
      </c>
      <c r="Q28" s="1231">
        <v>1</v>
      </c>
      <c r="R28" s="1231">
        <v>1</v>
      </c>
      <c r="S28" s="1231">
        <v>1</v>
      </c>
      <c r="T28" s="1231">
        <v>1</v>
      </c>
      <c r="U28" s="1231">
        <v>1</v>
      </c>
      <c r="V28" s="1231">
        <v>1</v>
      </c>
      <c r="W28" s="1231">
        <v>1</v>
      </c>
      <c r="X28" s="1242" t="s">
        <v>1574</v>
      </c>
      <c r="Y28" s="1225" t="s">
        <v>77</v>
      </c>
      <c r="Z28" s="1225" t="s">
        <v>78</v>
      </c>
      <c r="AA28" s="1233" t="s">
        <v>1575</v>
      </c>
      <c r="AB28" s="1234"/>
      <c r="AC28" s="1222" t="s">
        <v>33</v>
      </c>
    </row>
    <row r="29" spans="1:29" ht="99" hidden="1" customHeight="1" outlineLevel="1">
      <c r="A29" s="390"/>
      <c r="B29" s="1236"/>
      <c r="C29" s="2374"/>
      <c r="D29" s="1224" t="s">
        <v>807</v>
      </c>
      <c r="E29" s="1225" t="s">
        <v>808</v>
      </c>
      <c r="F29" s="1226">
        <v>0</v>
      </c>
      <c r="G29" s="1227" t="s">
        <v>32</v>
      </c>
      <c r="H29" s="1228" t="s">
        <v>298</v>
      </c>
      <c r="I29" s="1233" t="s">
        <v>809</v>
      </c>
      <c r="J29" s="1225" t="s">
        <v>1576</v>
      </c>
      <c r="K29" s="1230">
        <v>1</v>
      </c>
      <c r="L29" s="1231"/>
      <c r="M29" s="1231">
        <v>1</v>
      </c>
      <c r="N29" s="1231"/>
      <c r="O29" s="1231"/>
      <c r="P29" s="1231"/>
      <c r="Q29" s="1231"/>
      <c r="R29" s="1231"/>
      <c r="S29" s="1231"/>
      <c r="T29" s="1231"/>
      <c r="U29" s="1231"/>
      <c r="V29" s="1231"/>
      <c r="W29" s="1231"/>
      <c r="X29" s="1232" t="s">
        <v>1577</v>
      </c>
      <c r="Y29" s="1225" t="s">
        <v>77</v>
      </c>
      <c r="Z29" s="1225" t="s">
        <v>78</v>
      </c>
      <c r="AA29" s="1233" t="s">
        <v>1578</v>
      </c>
      <c r="AB29" s="1234"/>
      <c r="AC29" s="1222" t="s">
        <v>33</v>
      </c>
    </row>
    <row r="30" spans="1:29" ht="139.5" hidden="1" outlineLevel="1">
      <c r="A30" s="390"/>
      <c r="B30" s="1236"/>
      <c r="C30" s="2374"/>
      <c r="D30" s="1224" t="s">
        <v>810</v>
      </c>
      <c r="E30" s="1225" t="s">
        <v>1579</v>
      </c>
      <c r="F30" s="1226">
        <v>0</v>
      </c>
      <c r="G30" s="1227" t="s">
        <v>290</v>
      </c>
      <c r="H30" s="1228" t="s">
        <v>285</v>
      </c>
      <c r="I30" s="1233" t="s">
        <v>238</v>
      </c>
      <c r="J30" s="1225" t="s">
        <v>1580</v>
      </c>
      <c r="K30" s="1230">
        <v>10</v>
      </c>
      <c r="L30" s="1231"/>
      <c r="M30" s="1231"/>
      <c r="N30" s="1231"/>
      <c r="O30" s="1231">
        <v>1</v>
      </c>
      <c r="P30" s="1231">
        <v>1</v>
      </c>
      <c r="Q30" s="1231">
        <v>1</v>
      </c>
      <c r="R30" s="1231">
        <v>1</v>
      </c>
      <c r="S30" s="1231">
        <v>2</v>
      </c>
      <c r="T30" s="1231">
        <v>1</v>
      </c>
      <c r="U30" s="1231">
        <v>1</v>
      </c>
      <c r="V30" s="1231">
        <v>1</v>
      </c>
      <c r="W30" s="1231">
        <v>1</v>
      </c>
      <c r="X30" s="1232" t="s">
        <v>1581</v>
      </c>
      <c r="Y30" s="1225" t="s">
        <v>77</v>
      </c>
      <c r="Z30" s="1225" t="s">
        <v>78</v>
      </c>
      <c r="AA30" s="1233" t="s">
        <v>1582</v>
      </c>
      <c r="AB30" s="1234"/>
      <c r="AC30" s="1222" t="s">
        <v>33</v>
      </c>
    </row>
    <row r="31" spans="1:29" ht="159" customHeight="1" collapsed="1">
      <c r="A31" s="390">
        <v>4</v>
      </c>
      <c r="B31" s="1216" t="s">
        <v>811</v>
      </c>
      <c r="C31" s="2375" t="s">
        <v>2076</v>
      </c>
      <c r="D31" s="2363"/>
      <c r="E31" s="1217" t="s">
        <v>1583</v>
      </c>
      <c r="F31" s="1218">
        <v>3</v>
      </c>
      <c r="G31" s="1219" t="s">
        <v>290</v>
      </c>
      <c r="H31" s="1219" t="s">
        <v>285</v>
      </c>
      <c r="I31" s="1241" t="s">
        <v>238</v>
      </c>
      <c r="J31" s="1217" t="s">
        <v>1580</v>
      </c>
      <c r="K31" s="1215">
        <v>3</v>
      </c>
      <c r="L31" s="2364">
        <v>0.05</v>
      </c>
      <c r="M31" s="2365"/>
      <c r="N31" s="2366"/>
      <c r="O31" s="2367">
        <v>1</v>
      </c>
      <c r="P31" s="2368"/>
      <c r="Q31" s="2369"/>
      <c r="R31" s="2370">
        <v>1</v>
      </c>
      <c r="S31" s="2371"/>
      <c r="T31" s="2372"/>
      <c r="U31" s="2357">
        <v>1</v>
      </c>
      <c r="V31" s="2358"/>
      <c r="W31" s="2359"/>
      <c r="X31" s="1221" t="s">
        <v>1584</v>
      </c>
      <c r="Y31" s="1217" t="s">
        <v>77</v>
      </c>
      <c r="Z31" s="1217" t="s">
        <v>78</v>
      </c>
      <c r="AA31" s="1217" t="s">
        <v>787</v>
      </c>
      <c r="AB31" s="1222" t="s">
        <v>33</v>
      </c>
      <c r="AC31" s="1222" t="s">
        <v>33</v>
      </c>
    </row>
    <row r="32" spans="1:29" ht="170.5" hidden="1" outlineLevel="1">
      <c r="A32" s="390"/>
      <c r="B32" s="1223"/>
      <c r="C32" s="2373" t="s">
        <v>1686</v>
      </c>
      <c r="D32" s="1224" t="s">
        <v>812</v>
      </c>
      <c r="E32" s="1225" t="s">
        <v>804</v>
      </c>
      <c r="F32" s="1226">
        <v>1</v>
      </c>
      <c r="G32" s="1243" t="s">
        <v>290</v>
      </c>
      <c r="H32" s="1244" t="s">
        <v>302</v>
      </c>
      <c r="I32" s="1233" t="s">
        <v>238</v>
      </c>
      <c r="J32" s="1225" t="s">
        <v>1585</v>
      </c>
      <c r="K32" s="1230">
        <v>1</v>
      </c>
      <c r="L32" s="1231"/>
      <c r="M32" s="1231"/>
      <c r="N32" s="1231">
        <v>1</v>
      </c>
      <c r="O32" s="1231"/>
      <c r="P32" s="1231"/>
      <c r="Q32" s="1231"/>
      <c r="R32" s="1231"/>
      <c r="S32" s="1231"/>
      <c r="T32" s="1231"/>
      <c r="U32" s="1231"/>
      <c r="V32" s="1231"/>
      <c r="W32" s="1231"/>
      <c r="X32" s="1232" t="s">
        <v>1586</v>
      </c>
      <c r="Y32" s="1225" t="s">
        <v>77</v>
      </c>
      <c r="Z32" s="1225" t="s">
        <v>78</v>
      </c>
      <c r="AA32" s="1233" t="s">
        <v>1582</v>
      </c>
      <c r="AB32" s="1234"/>
      <c r="AC32" s="1222" t="s">
        <v>33</v>
      </c>
    </row>
    <row r="33" spans="1:29" ht="103.5" hidden="1" customHeight="1" outlineLevel="1">
      <c r="A33" s="390"/>
      <c r="B33" s="1236"/>
      <c r="C33" s="2374"/>
      <c r="D33" s="1224" t="s">
        <v>813</v>
      </c>
      <c r="E33" s="1225" t="s">
        <v>806</v>
      </c>
      <c r="F33" s="1226">
        <v>0</v>
      </c>
      <c r="G33" s="1243" t="s">
        <v>290</v>
      </c>
      <c r="H33" s="1244" t="s">
        <v>302</v>
      </c>
      <c r="I33" s="1233" t="s">
        <v>238</v>
      </c>
      <c r="J33" s="1225" t="s">
        <v>1587</v>
      </c>
      <c r="K33" s="1230">
        <v>2</v>
      </c>
      <c r="L33" s="1231"/>
      <c r="M33" s="1231"/>
      <c r="N33" s="1231">
        <v>1</v>
      </c>
      <c r="O33" s="1231">
        <v>1</v>
      </c>
      <c r="P33" s="1231"/>
      <c r="Q33" s="1231"/>
      <c r="R33" s="1231"/>
      <c r="S33" s="1231"/>
      <c r="T33" s="1231"/>
      <c r="U33" s="1231"/>
      <c r="V33" s="1231"/>
      <c r="W33" s="1231"/>
      <c r="X33" s="1232" t="s">
        <v>1588</v>
      </c>
      <c r="Y33" s="1225" t="s">
        <v>77</v>
      </c>
      <c r="Z33" s="1225" t="s">
        <v>78</v>
      </c>
      <c r="AA33" s="1233" t="s">
        <v>1589</v>
      </c>
      <c r="AB33" s="1234"/>
      <c r="AC33" s="1222" t="s">
        <v>33</v>
      </c>
    </row>
    <row r="34" spans="1:29" ht="116.25" hidden="1" customHeight="1" outlineLevel="1">
      <c r="A34" s="390"/>
      <c r="B34" s="1236"/>
      <c r="C34" s="2374"/>
      <c r="D34" s="1224" t="s">
        <v>814</v>
      </c>
      <c r="E34" s="1225" t="s">
        <v>806</v>
      </c>
      <c r="F34" s="1226">
        <v>0</v>
      </c>
      <c r="G34" s="1243" t="s">
        <v>32</v>
      </c>
      <c r="H34" s="1244" t="s">
        <v>285</v>
      </c>
      <c r="I34" s="1233" t="s">
        <v>238</v>
      </c>
      <c r="J34" s="1225" t="s">
        <v>1510</v>
      </c>
      <c r="K34" s="1230">
        <v>1</v>
      </c>
      <c r="L34" s="1231"/>
      <c r="M34" s="1231">
        <v>1</v>
      </c>
      <c r="N34" s="1231"/>
      <c r="O34" s="1231"/>
      <c r="P34" s="1231"/>
      <c r="Q34" s="1231"/>
      <c r="R34" s="1231"/>
      <c r="S34" s="1231"/>
      <c r="T34" s="1231"/>
      <c r="U34" s="1231"/>
      <c r="V34" s="1231"/>
      <c r="W34" s="1231"/>
      <c r="X34" s="1232" t="s">
        <v>1590</v>
      </c>
      <c r="Y34" s="1225" t="s">
        <v>77</v>
      </c>
      <c r="Z34" s="1225" t="s">
        <v>78</v>
      </c>
      <c r="AA34" s="1233" t="s">
        <v>1591</v>
      </c>
      <c r="AB34" s="1234"/>
      <c r="AC34" s="1222" t="s">
        <v>33</v>
      </c>
    </row>
    <row r="35" spans="1:29" ht="151.5" customHeight="1" collapsed="1">
      <c r="A35" s="390">
        <v>5</v>
      </c>
      <c r="B35" s="1216" t="s">
        <v>815</v>
      </c>
      <c r="C35" s="2376" t="s">
        <v>2077</v>
      </c>
      <c r="D35" s="2363"/>
      <c r="E35" s="1217" t="s">
        <v>816</v>
      </c>
      <c r="F35" s="1218">
        <v>7</v>
      </c>
      <c r="G35" s="1219" t="s">
        <v>290</v>
      </c>
      <c r="H35" s="1219" t="s">
        <v>302</v>
      </c>
      <c r="I35" s="1241" t="s">
        <v>238</v>
      </c>
      <c r="J35" s="1217" t="s">
        <v>1592</v>
      </c>
      <c r="K35" s="1215">
        <v>7</v>
      </c>
      <c r="L35" s="2364">
        <v>0</v>
      </c>
      <c r="M35" s="2365"/>
      <c r="N35" s="2366"/>
      <c r="O35" s="2367">
        <v>2</v>
      </c>
      <c r="P35" s="2368"/>
      <c r="Q35" s="2369"/>
      <c r="R35" s="2370">
        <v>2</v>
      </c>
      <c r="S35" s="2371"/>
      <c r="T35" s="2372"/>
      <c r="U35" s="2357">
        <v>3</v>
      </c>
      <c r="V35" s="2358"/>
      <c r="W35" s="2359"/>
      <c r="X35" s="1221" t="s">
        <v>1593</v>
      </c>
      <c r="Y35" s="1217" t="s">
        <v>77</v>
      </c>
      <c r="Z35" s="1217" t="s">
        <v>78</v>
      </c>
      <c r="AA35" s="1217" t="s">
        <v>1594</v>
      </c>
      <c r="AB35" s="1222" t="s">
        <v>33</v>
      </c>
      <c r="AC35" s="1222" t="s">
        <v>33</v>
      </c>
    </row>
    <row r="36" spans="1:29" s="514" customFormat="1" ht="124.5" hidden="1" customHeight="1" outlineLevel="1">
      <c r="A36" s="541"/>
      <c r="B36" s="1245"/>
      <c r="C36" s="2377"/>
      <c r="D36" s="523" t="s">
        <v>817</v>
      </c>
      <c r="E36" s="1233" t="s">
        <v>818</v>
      </c>
      <c r="F36" s="1246">
        <v>81</v>
      </c>
      <c r="G36" s="1227" t="s">
        <v>290</v>
      </c>
      <c r="H36" s="1247" t="s">
        <v>295</v>
      </c>
      <c r="I36" s="1248" t="s">
        <v>238</v>
      </c>
      <c r="J36" s="1233" t="s">
        <v>1595</v>
      </c>
      <c r="K36" s="1249">
        <v>90</v>
      </c>
      <c r="L36" s="1250">
        <v>81</v>
      </c>
      <c r="M36" s="1250">
        <v>81</v>
      </c>
      <c r="N36" s="1250">
        <v>81</v>
      </c>
      <c r="O36" s="1250">
        <v>82</v>
      </c>
      <c r="P36" s="1250">
        <v>83</v>
      </c>
      <c r="Q36" s="1250">
        <v>84</v>
      </c>
      <c r="R36" s="1250">
        <v>85</v>
      </c>
      <c r="S36" s="1250">
        <v>86</v>
      </c>
      <c r="T36" s="1250">
        <v>87</v>
      </c>
      <c r="U36" s="1250">
        <v>88</v>
      </c>
      <c r="V36" s="1250">
        <v>89</v>
      </c>
      <c r="W36" s="1250">
        <v>90</v>
      </c>
      <c r="X36" s="1251" t="s">
        <v>1593</v>
      </c>
      <c r="Y36" s="1251" t="s">
        <v>77</v>
      </c>
      <c r="Z36" s="1251" t="s">
        <v>78</v>
      </c>
      <c r="AA36" s="1251" t="s">
        <v>1594</v>
      </c>
      <c r="AB36" s="606"/>
      <c r="AC36" s="1222" t="s">
        <v>33</v>
      </c>
    </row>
    <row r="37" spans="1:29" s="514" customFormat="1" ht="135.75" hidden="1" customHeight="1" outlineLevel="1">
      <c r="A37" s="541"/>
      <c r="B37" s="1252"/>
      <c r="C37" s="2378"/>
      <c r="D37" s="523" t="s">
        <v>819</v>
      </c>
      <c r="E37" s="1233" t="s">
        <v>820</v>
      </c>
      <c r="F37" s="1246">
        <v>0</v>
      </c>
      <c r="G37" s="1227" t="s">
        <v>290</v>
      </c>
      <c r="H37" s="1247" t="s">
        <v>285</v>
      </c>
      <c r="I37" s="1248" t="s">
        <v>238</v>
      </c>
      <c r="J37" s="1233" t="s">
        <v>1595</v>
      </c>
      <c r="K37" s="1253">
        <v>1</v>
      </c>
      <c r="L37" s="1250"/>
      <c r="M37" s="1254">
        <v>0.2</v>
      </c>
      <c r="N37" s="1254">
        <v>0.4</v>
      </c>
      <c r="O37" s="1254">
        <v>0.4</v>
      </c>
      <c r="P37" s="1250"/>
      <c r="Q37" s="1250"/>
      <c r="R37" s="1250"/>
      <c r="S37" s="1250"/>
      <c r="T37" s="1250"/>
      <c r="U37" s="1250"/>
      <c r="V37" s="1250"/>
      <c r="W37" s="1250"/>
      <c r="X37" s="1251" t="s">
        <v>1597</v>
      </c>
      <c r="Y37" s="1251" t="s">
        <v>77</v>
      </c>
      <c r="Z37" s="1251" t="s">
        <v>78</v>
      </c>
      <c r="AA37" s="1251" t="s">
        <v>1598</v>
      </c>
      <c r="AB37" s="606"/>
      <c r="AC37" s="1222" t="s">
        <v>33</v>
      </c>
    </row>
    <row r="38" spans="1:29" s="514" customFormat="1" ht="108.5" hidden="1" outlineLevel="1">
      <c r="A38" s="541"/>
      <c r="B38" s="1252"/>
      <c r="C38" s="2378"/>
      <c r="D38" s="523" t="s">
        <v>821</v>
      </c>
      <c r="E38" s="1233" t="s">
        <v>822</v>
      </c>
      <c r="F38" s="1246">
        <v>282</v>
      </c>
      <c r="G38" s="1227" t="s">
        <v>290</v>
      </c>
      <c r="H38" s="1247" t="s">
        <v>285</v>
      </c>
      <c r="I38" s="1248" t="s">
        <v>238</v>
      </c>
      <c r="J38" s="1233" t="s">
        <v>1595</v>
      </c>
      <c r="K38" s="1249">
        <v>300</v>
      </c>
      <c r="L38" s="1250">
        <v>282</v>
      </c>
      <c r="M38" s="1250">
        <v>282</v>
      </c>
      <c r="N38" s="1250">
        <v>282</v>
      </c>
      <c r="O38" s="1250">
        <v>284</v>
      </c>
      <c r="P38" s="1250">
        <v>286</v>
      </c>
      <c r="Q38" s="1250">
        <v>288</v>
      </c>
      <c r="R38" s="1250">
        <v>290</v>
      </c>
      <c r="S38" s="1250">
        <v>290</v>
      </c>
      <c r="T38" s="1250">
        <v>294</v>
      </c>
      <c r="U38" s="1250">
        <v>296</v>
      </c>
      <c r="V38" s="1250">
        <v>298</v>
      </c>
      <c r="W38" s="1250">
        <v>300</v>
      </c>
      <c r="X38" s="1251" t="s">
        <v>1593</v>
      </c>
      <c r="Y38" s="1251" t="s">
        <v>77</v>
      </c>
      <c r="Z38" s="1251" t="s">
        <v>78</v>
      </c>
      <c r="AA38" s="1251" t="s">
        <v>1594</v>
      </c>
      <c r="AB38" s="606"/>
      <c r="AC38" s="1222" t="s">
        <v>33</v>
      </c>
    </row>
    <row r="39" spans="1:29" ht="210" customHeight="1" collapsed="1">
      <c r="A39" s="390">
        <v>4</v>
      </c>
      <c r="B39" s="1216" t="s">
        <v>823</v>
      </c>
      <c r="C39" s="2362" t="s">
        <v>2078</v>
      </c>
      <c r="D39" s="2363"/>
      <c r="E39" s="1217" t="s">
        <v>820</v>
      </c>
      <c r="F39" s="1218">
        <v>0</v>
      </c>
      <c r="G39" s="1219" t="s">
        <v>290</v>
      </c>
      <c r="H39" s="1219" t="s">
        <v>285</v>
      </c>
      <c r="I39" s="1241" t="s">
        <v>238</v>
      </c>
      <c r="J39" s="1217" t="s">
        <v>1595</v>
      </c>
      <c r="K39" s="1215">
        <v>15</v>
      </c>
      <c r="L39" s="2364">
        <v>3</v>
      </c>
      <c r="M39" s="2365"/>
      <c r="N39" s="2366"/>
      <c r="O39" s="2367">
        <v>4</v>
      </c>
      <c r="P39" s="2368"/>
      <c r="Q39" s="2369"/>
      <c r="R39" s="2370">
        <v>4</v>
      </c>
      <c r="S39" s="2371"/>
      <c r="T39" s="2372"/>
      <c r="U39" s="2357">
        <v>4</v>
      </c>
      <c r="V39" s="2358"/>
      <c r="W39" s="2359"/>
      <c r="X39" s="1221" t="s">
        <v>1593</v>
      </c>
      <c r="Y39" s="1217" t="s">
        <v>77</v>
      </c>
      <c r="Z39" s="1217" t="s">
        <v>78</v>
      </c>
      <c r="AA39" s="1217" t="s">
        <v>1594</v>
      </c>
      <c r="AB39" s="1222" t="s">
        <v>33</v>
      </c>
      <c r="AC39" s="1222" t="s">
        <v>33</v>
      </c>
    </row>
    <row r="40" spans="1:29" ht="121.5" hidden="1" customHeight="1" outlineLevel="1">
      <c r="A40" s="390"/>
      <c r="B40" s="1223"/>
      <c r="C40" s="2373" t="s">
        <v>1686</v>
      </c>
      <c r="D40" s="1224" t="s">
        <v>824</v>
      </c>
      <c r="E40" s="1225" t="s">
        <v>1599</v>
      </c>
      <c r="F40" s="1226">
        <v>1</v>
      </c>
      <c r="G40" s="1243" t="s">
        <v>32</v>
      </c>
      <c r="H40" s="1244" t="s">
        <v>285</v>
      </c>
      <c r="I40" s="1248" t="s">
        <v>238</v>
      </c>
      <c r="J40" s="1225" t="s">
        <v>1595</v>
      </c>
      <c r="K40" s="1230">
        <v>1</v>
      </c>
      <c r="L40" s="1231">
        <v>1</v>
      </c>
      <c r="M40" s="1231"/>
      <c r="N40" s="1231"/>
      <c r="O40" s="1231"/>
      <c r="P40" s="1231"/>
      <c r="Q40" s="1231"/>
      <c r="R40" s="1242"/>
      <c r="S40" s="1231"/>
      <c r="T40" s="1231"/>
      <c r="U40" s="1231"/>
      <c r="V40" s="1231"/>
      <c r="W40" s="1231"/>
      <c r="X40" s="1232" t="s">
        <v>1600</v>
      </c>
      <c r="Y40" s="1225" t="s">
        <v>77</v>
      </c>
      <c r="Z40" s="1225" t="s">
        <v>78</v>
      </c>
      <c r="AA40" s="1255" t="s">
        <v>1601</v>
      </c>
      <c r="AB40" s="1234"/>
      <c r="AC40" s="1222" t="s">
        <v>33</v>
      </c>
    </row>
    <row r="41" spans="1:29" ht="161.25" hidden="1" customHeight="1" outlineLevel="1">
      <c r="A41" s="390"/>
      <c r="B41" s="1236"/>
      <c r="C41" s="2374"/>
      <c r="D41" s="1224" t="s">
        <v>825</v>
      </c>
      <c r="E41" s="1225" t="s">
        <v>806</v>
      </c>
      <c r="F41" s="1256">
        <v>0.95309999999999995</v>
      </c>
      <c r="G41" s="1227" t="s">
        <v>290</v>
      </c>
      <c r="H41" s="1228" t="s">
        <v>295</v>
      </c>
      <c r="I41" s="1248" t="s">
        <v>238</v>
      </c>
      <c r="J41" s="1225" t="s">
        <v>1595</v>
      </c>
      <c r="K41" s="1237">
        <v>0.96</v>
      </c>
      <c r="L41" s="1257">
        <v>0.95309999999999995</v>
      </c>
      <c r="M41" s="1257">
        <v>0.95309999999999995</v>
      </c>
      <c r="N41" s="1257">
        <v>0.95350000000000001</v>
      </c>
      <c r="O41" s="1257">
        <v>0.95399999999999996</v>
      </c>
      <c r="P41" s="1257">
        <v>0.95450000000000002</v>
      </c>
      <c r="Q41" s="1257">
        <v>0.95499999999999996</v>
      </c>
      <c r="R41" s="1257">
        <v>0.95550000000000002</v>
      </c>
      <c r="S41" s="1257">
        <v>0.95599999999999996</v>
      </c>
      <c r="T41" s="1257">
        <v>0.95699999999999996</v>
      </c>
      <c r="U41" s="1257">
        <v>0.95799999999999996</v>
      </c>
      <c r="V41" s="1257">
        <v>0.95899999999999996</v>
      </c>
      <c r="W41" s="1257">
        <v>0.96</v>
      </c>
      <c r="X41" s="1232" t="s">
        <v>1602</v>
      </c>
      <c r="Y41" s="1225" t="s">
        <v>77</v>
      </c>
      <c r="Z41" s="1225" t="s">
        <v>78</v>
      </c>
      <c r="AA41" s="1225" t="s">
        <v>1603</v>
      </c>
      <c r="AB41" s="1234"/>
      <c r="AC41" s="1222" t="s">
        <v>33</v>
      </c>
    </row>
    <row r="42" spans="1:29" ht="138" hidden="1" customHeight="1" outlineLevel="1">
      <c r="A42" s="390"/>
      <c r="B42" s="1236"/>
      <c r="C42" s="2374"/>
      <c r="D42" s="1224" t="s">
        <v>826</v>
      </c>
      <c r="E42" s="1225" t="s">
        <v>806</v>
      </c>
      <c r="F42" s="1226">
        <v>48</v>
      </c>
      <c r="G42" s="1227" t="s">
        <v>290</v>
      </c>
      <c r="H42" s="1228" t="s">
        <v>295</v>
      </c>
      <c r="I42" s="1248" t="s">
        <v>238</v>
      </c>
      <c r="J42" s="1225" t="s">
        <v>1595</v>
      </c>
      <c r="K42" s="1258">
        <v>48</v>
      </c>
      <c r="L42" s="1231">
        <v>4</v>
      </c>
      <c r="M42" s="1049"/>
      <c r="N42" s="1231">
        <v>4</v>
      </c>
      <c r="O42" s="1231">
        <v>4</v>
      </c>
      <c r="P42" s="1231">
        <v>4</v>
      </c>
      <c r="Q42" s="1231">
        <v>4</v>
      </c>
      <c r="R42" s="1231">
        <v>4</v>
      </c>
      <c r="S42" s="1231">
        <v>4</v>
      </c>
      <c r="T42" s="1231">
        <v>4</v>
      </c>
      <c r="U42" s="1231">
        <v>4</v>
      </c>
      <c r="V42" s="1231">
        <v>4</v>
      </c>
      <c r="W42" s="1231">
        <v>4</v>
      </c>
      <c r="X42" s="1232" t="s">
        <v>1604</v>
      </c>
      <c r="Y42" s="1225" t="s">
        <v>77</v>
      </c>
      <c r="Z42" s="1225" t="s">
        <v>78</v>
      </c>
      <c r="AA42" s="1225" t="s">
        <v>1605</v>
      </c>
      <c r="AB42" s="1234"/>
      <c r="AC42" s="1222" t="s">
        <v>33</v>
      </c>
    </row>
    <row r="43" spans="1:29" ht="139.5" hidden="1" outlineLevel="1">
      <c r="A43" s="390"/>
      <c r="B43" s="1236"/>
      <c r="C43" s="2374"/>
      <c r="D43" s="1224" t="s">
        <v>827</v>
      </c>
      <c r="E43" s="1225" t="s">
        <v>828</v>
      </c>
      <c r="F43" s="1226">
        <v>0</v>
      </c>
      <c r="G43" s="1227" t="s">
        <v>32</v>
      </c>
      <c r="H43" s="1228" t="s">
        <v>298</v>
      </c>
      <c r="I43" s="1248" t="s">
        <v>238</v>
      </c>
      <c r="J43" s="1225" t="s">
        <v>1595</v>
      </c>
      <c r="K43" s="1230">
        <v>12</v>
      </c>
      <c r="L43" s="1231">
        <v>1</v>
      </c>
      <c r="M43" s="1231">
        <v>1</v>
      </c>
      <c r="N43" s="1231">
        <v>1</v>
      </c>
      <c r="O43" s="1231">
        <v>1</v>
      </c>
      <c r="P43" s="1231">
        <v>1</v>
      </c>
      <c r="Q43" s="1231">
        <v>1</v>
      </c>
      <c r="R43" s="1231">
        <v>1</v>
      </c>
      <c r="S43" s="1231">
        <v>1</v>
      </c>
      <c r="T43" s="1231">
        <v>1</v>
      </c>
      <c r="U43" s="1231">
        <v>1</v>
      </c>
      <c r="V43" s="1231">
        <v>1</v>
      </c>
      <c r="W43" s="1231">
        <v>1</v>
      </c>
      <c r="X43" s="1232" t="s">
        <v>1606</v>
      </c>
      <c r="Y43" s="1225" t="s">
        <v>77</v>
      </c>
      <c r="Z43" s="1225" t="s">
        <v>78</v>
      </c>
      <c r="AA43" s="1225" t="s">
        <v>1607</v>
      </c>
      <c r="AB43" s="1234"/>
      <c r="AC43" s="1222" t="s">
        <v>33</v>
      </c>
    </row>
    <row r="44" spans="1:29" ht="159.75" customHeight="1" collapsed="1">
      <c r="A44" s="390">
        <v>5</v>
      </c>
      <c r="B44" s="1216" t="s">
        <v>829</v>
      </c>
      <c r="C44" s="2362" t="s">
        <v>2079</v>
      </c>
      <c r="D44" s="2363"/>
      <c r="E44" s="1217" t="s">
        <v>830</v>
      </c>
      <c r="F44" s="1259">
        <v>151234</v>
      </c>
      <c r="G44" s="1219" t="s">
        <v>290</v>
      </c>
      <c r="H44" s="1219" t="s">
        <v>285</v>
      </c>
      <c r="I44" s="1241" t="s">
        <v>238</v>
      </c>
      <c r="J44" s="1217" t="s">
        <v>703</v>
      </c>
      <c r="K44" s="1215">
        <v>151234.25</v>
      </c>
      <c r="L44" s="2364">
        <v>3541232</v>
      </c>
      <c r="M44" s="2365"/>
      <c r="N44" s="2366"/>
      <c r="O44" s="2367">
        <v>3541232</v>
      </c>
      <c r="P44" s="2368"/>
      <c r="Q44" s="2369"/>
      <c r="R44" s="2370">
        <v>3541232</v>
      </c>
      <c r="S44" s="2371"/>
      <c r="T44" s="2372"/>
      <c r="U44" s="2357">
        <v>3541232</v>
      </c>
      <c r="V44" s="2358"/>
      <c r="W44" s="2359"/>
      <c r="X44" s="1221" t="s">
        <v>831</v>
      </c>
      <c r="Y44" s="1217" t="s">
        <v>77</v>
      </c>
      <c r="Z44" s="1217" t="s">
        <v>78</v>
      </c>
      <c r="AA44" s="1217" t="s">
        <v>1608</v>
      </c>
      <c r="AB44" s="1222" t="s">
        <v>33</v>
      </c>
      <c r="AC44" s="1222" t="s">
        <v>33</v>
      </c>
    </row>
    <row r="45" spans="1:29" ht="108.5" hidden="1" outlineLevel="1">
      <c r="A45" s="390"/>
      <c r="B45" s="1223"/>
      <c r="C45" s="2373" t="s">
        <v>1686</v>
      </c>
      <c r="D45" s="1224" t="s">
        <v>832</v>
      </c>
      <c r="E45" s="1225" t="s">
        <v>833</v>
      </c>
      <c r="F45" s="1260">
        <v>0</v>
      </c>
      <c r="G45" s="1227" t="s">
        <v>290</v>
      </c>
      <c r="H45" s="1228" t="s">
        <v>285</v>
      </c>
      <c r="I45" s="1248" t="s">
        <v>238</v>
      </c>
      <c r="J45" s="1225" t="s">
        <v>834</v>
      </c>
      <c r="K45" s="1261">
        <v>1</v>
      </c>
      <c r="L45" s="1262">
        <v>0.3</v>
      </c>
      <c r="M45" s="1262">
        <v>0.3</v>
      </c>
      <c r="N45" s="1263">
        <v>0.4</v>
      </c>
      <c r="O45" s="1242"/>
      <c r="P45" s="1242"/>
      <c r="Q45" s="1242"/>
      <c r="R45" s="1242"/>
      <c r="S45" s="1242"/>
      <c r="T45" s="1242"/>
      <c r="U45" s="1242"/>
      <c r="V45" s="1242"/>
      <c r="W45" s="1242"/>
      <c r="X45" s="1232" t="s">
        <v>1609</v>
      </c>
      <c r="Y45" s="1225" t="s">
        <v>77</v>
      </c>
      <c r="Z45" s="1225" t="s">
        <v>78</v>
      </c>
      <c r="AA45" s="1225" t="s">
        <v>1610</v>
      </c>
      <c r="AB45" s="1234"/>
      <c r="AC45" s="1235" t="s">
        <v>33</v>
      </c>
    </row>
    <row r="46" spans="1:29" ht="75" hidden="1" customHeight="1" outlineLevel="1">
      <c r="A46" s="390"/>
      <c r="B46" s="1236"/>
      <c r="C46" s="2374"/>
      <c r="D46" s="1224" t="s">
        <v>835</v>
      </c>
      <c r="E46" s="1225" t="s">
        <v>836</v>
      </c>
      <c r="F46" s="1260">
        <v>0</v>
      </c>
      <c r="G46" s="1227" t="s">
        <v>290</v>
      </c>
      <c r="H46" s="1228" t="s">
        <v>33</v>
      </c>
      <c r="I46" s="1248" t="s">
        <v>238</v>
      </c>
      <c r="J46" s="1225" t="s">
        <v>1533</v>
      </c>
      <c r="K46" s="1264">
        <v>3</v>
      </c>
      <c r="L46" s="1242"/>
      <c r="M46" s="1242"/>
      <c r="N46" s="1242"/>
      <c r="O46" s="1242"/>
      <c r="P46" s="1242"/>
      <c r="Q46" s="1242"/>
      <c r="R46" s="1242"/>
      <c r="S46" s="1242"/>
      <c r="T46" s="1242"/>
      <c r="U46" s="1242"/>
      <c r="V46" s="1242"/>
      <c r="W46" s="1242"/>
      <c r="X46" s="1232"/>
      <c r="Y46" s="1225" t="s">
        <v>77</v>
      </c>
      <c r="Z46" s="1225" t="s">
        <v>78</v>
      </c>
      <c r="AA46" s="1265"/>
      <c r="AB46" s="1234"/>
      <c r="AC46" s="1235" t="s">
        <v>33</v>
      </c>
    </row>
    <row r="47" spans="1:29" ht="104.25" hidden="1" customHeight="1" outlineLevel="1">
      <c r="A47" s="390"/>
      <c r="B47" s="1266"/>
      <c r="C47" s="2379"/>
      <c r="D47" s="1267" t="s">
        <v>837</v>
      </c>
      <c r="E47" s="1268" t="s">
        <v>838</v>
      </c>
      <c r="F47" s="1269">
        <v>365</v>
      </c>
      <c r="G47" s="1270" t="s">
        <v>290</v>
      </c>
      <c r="H47" s="1271" t="s">
        <v>285</v>
      </c>
      <c r="I47" s="1272" t="s">
        <v>238</v>
      </c>
      <c r="J47" s="1268" t="s">
        <v>1510</v>
      </c>
      <c r="K47" s="1273">
        <v>365</v>
      </c>
      <c r="L47" s="1274">
        <v>31</v>
      </c>
      <c r="M47" s="1274">
        <v>28</v>
      </c>
      <c r="N47" s="1274">
        <v>31</v>
      </c>
      <c r="O47" s="1274">
        <v>30</v>
      </c>
      <c r="P47" s="1274">
        <v>31</v>
      </c>
      <c r="Q47" s="1274">
        <v>30</v>
      </c>
      <c r="R47" s="1274">
        <v>31</v>
      </c>
      <c r="S47" s="1274">
        <v>31</v>
      </c>
      <c r="T47" s="1274">
        <v>30</v>
      </c>
      <c r="U47" s="1274">
        <v>31</v>
      </c>
      <c r="V47" s="1274">
        <v>30</v>
      </c>
      <c r="W47" s="1274">
        <v>31</v>
      </c>
      <c r="X47" s="1275" t="s">
        <v>1611</v>
      </c>
      <c r="Y47" s="1268" t="s">
        <v>77</v>
      </c>
      <c r="Z47" s="1268" t="s">
        <v>78</v>
      </c>
      <c r="AA47" s="1268" t="s">
        <v>1612</v>
      </c>
      <c r="AB47" s="1276"/>
      <c r="AC47" s="1277" t="s">
        <v>33</v>
      </c>
    </row>
    <row r="48" spans="1:29" ht="15.5" hidden="1" outlineLevel="1" collapsed="1">
      <c r="A48" s="390"/>
      <c r="E48" s="392"/>
      <c r="K48" s="393"/>
    </row>
    <row r="49" spans="1:30" ht="16" hidden="1" outlineLevel="1" thickBot="1">
      <c r="A49" s="390"/>
      <c r="E49" s="392"/>
      <c r="K49" s="393"/>
    </row>
    <row r="50" spans="1:30" ht="17.5" hidden="1" outlineLevel="1">
      <c r="A50" s="390"/>
      <c r="B50" s="2336" t="s">
        <v>457</v>
      </c>
      <c r="C50" s="2337"/>
      <c r="D50" s="2337"/>
      <c r="E50" s="2337"/>
      <c r="F50" s="2337"/>
      <c r="G50" s="2337"/>
      <c r="H50" s="2337"/>
      <c r="I50" s="2337"/>
      <c r="J50" s="2337"/>
      <c r="K50" s="2337"/>
      <c r="L50" s="2337"/>
      <c r="M50" s="2337"/>
      <c r="N50" s="2337"/>
      <c r="O50" s="2337"/>
      <c r="P50" s="2337"/>
      <c r="Q50" s="2337"/>
      <c r="R50" s="2337"/>
      <c r="S50" s="2337"/>
      <c r="T50" s="2337"/>
      <c r="U50" s="2337"/>
      <c r="V50" s="2337"/>
      <c r="W50" s="2337"/>
      <c r="X50" s="2337"/>
      <c r="Y50" s="2337"/>
      <c r="Z50" s="2337"/>
      <c r="AA50" s="2337"/>
      <c r="AB50" s="2337"/>
      <c r="AC50" s="2338"/>
    </row>
    <row r="51" spans="1:30" ht="18" hidden="1" outlineLevel="1">
      <c r="B51" s="1109"/>
      <c r="C51" s="1110"/>
      <c r="D51" s="1117" t="s">
        <v>458</v>
      </c>
      <c r="E51" s="1110" t="s">
        <v>459</v>
      </c>
      <c r="F51" s="1110"/>
      <c r="G51" s="1114"/>
      <c r="H51" s="1110"/>
      <c r="I51" s="1110"/>
      <c r="J51" s="1110"/>
      <c r="K51" s="1202"/>
      <c r="L51" s="1110"/>
      <c r="M51" s="1110"/>
      <c r="N51" s="1110"/>
      <c r="O51" s="1110"/>
      <c r="P51" s="1110"/>
      <c r="Q51" s="1110"/>
      <c r="R51" s="1110"/>
      <c r="S51" s="1110"/>
      <c r="T51" s="1110"/>
      <c r="U51" s="1110"/>
      <c r="V51" s="1110"/>
      <c r="W51" s="1110"/>
      <c r="X51" s="1114"/>
      <c r="Y51" s="1110"/>
      <c r="Z51" s="1110"/>
      <c r="AA51" s="1110"/>
      <c r="AB51" s="1110"/>
      <c r="AC51" s="1115"/>
    </row>
    <row r="52" spans="1:30" ht="18" hidden="1" outlineLevel="1">
      <c r="B52" s="1109"/>
      <c r="C52" s="1110"/>
      <c r="D52" s="1110"/>
      <c r="E52" s="1110" t="s">
        <v>460</v>
      </c>
      <c r="F52" s="1110"/>
      <c r="G52" s="1114"/>
      <c r="H52" s="1110"/>
      <c r="I52" s="1110"/>
      <c r="J52" s="1116"/>
      <c r="K52" s="1204"/>
      <c r="L52" s="1110"/>
      <c r="M52" s="1110"/>
      <c r="N52" s="1110"/>
      <c r="O52" s="1110"/>
      <c r="P52" s="1110"/>
      <c r="Q52" s="1110"/>
      <c r="R52" s="1110"/>
      <c r="S52" s="1110"/>
      <c r="T52" s="1110"/>
      <c r="U52" s="1110"/>
      <c r="V52" s="1110"/>
      <c r="W52" s="1110"/>
      <c r="X52" s="1114"/>
      <c r="Y52" s="1110"/>
      <c r="Z52" s="1110"/>
      <c r="AA52" s="1110"/>
      <c r="AB52" s="1110"/>
      <c r="AC52" s="1115"/>
    </row>
    <row r="53" spans="1:30" ht="18" hidden="1" outlineLevel="1">
      <c r="A53" s="394"/>
      <c r="B53" s="1109"/>
      <c r="C53" s="1110"/>
      <c r="D53" s="1110"/>
      <c r="E53" s="1117" t="s">
        <v>461</v>
      </c>
      <c r="F53" s="1110"/>
      <c r="G53" s="1114"/>
      <c r="H53" s="1110"/>
      <c r="I53" s="1110"/>
      <c r="J53" s="2339" t="s">
        <v>399</v>
      </c>
      <c r="K53" s="2339"/>
      <c r="L53" s="1110"/>
      <c r="M53" s="1110"/>
      <c r="N53" s="1110"/>
      <c r="O53" s="1110"/>
      <c r="P53" s="1110"/>
      <c r="Q53" s="1110"/>
      <c r="R53" s="1110"/>
      <c r="S53" s="1110"/>
      <c r="T53" s="1110"/>
      <c r="U53" s="1110"/>
      <c r="V53" s="1110"/>
      <c r="W53" s="1110"/>
      <c r="X53" s="1114"/>
      <c r="Y53" s="1110"/>
      <c r="Z53" s="1110"/>
      <c r="AA53" s="1110"/>
      <c r="AB53" s="1110"/>
      <c r="AC53" s="1115"/>
      <c r="AD53" s="394"/>
    </row>
    <row r="54" spans="1:30" ht="18" hidden="1" outlineLevel="1">
      <c r="A54" s="394"/>
      <c r="B54" s="1109"/>
      <c r="C54" s="1110"/>
      <c r="D54" s="1110"/>
      <c r="E54" s="1110"/>
      <c r="F54" s="1110"/>
      <c r="G54" s="1114"/>
      <c r="H54" s="1110"/>
      <c r="I54" s="1110"/>
      <c r="J54" s="1110"/>
      <c r="K54" s="1202"/>
      <c r="L54" s="1110"/>
      <c r="M54" s="1110"/>
      <c r="N54" s="1110"/>
      <c r="O54" s="1110"/>
      <c r="P54" s="1110"/>
      <c r="Q54" s="1110"/>
      <c r="R54" s="1110"/>
      <c r="S54" s="1110"/>
      <c r="T54" s="1110"/>
      <c r="U54" s="1110"/>
      <c r="V54" s="1110"/>
      <c r="W54" s="1110"/>
      <c r="X54" s="1114"/>
      <c r="Y54" s="1110"/>
      <c r="Z54" s="1110"/>
      <c r="AA54" s="1110"/>
      <c r="AB54" s="1110"/>
      <c r="AC54" s="1115"/>
      <c r="AD54" s="394"/>
    </row>
    <row r="55" spans="1:30" ht="18" hidden="1" outlineLevel="1">
      <c r="A55" s="394"/>
      <c r="B55" s="1109"/>
      <c r="C55" s="1110"/>
      <c r="D55" s="1110"/>
      <c r="E55" s="1110" t="s">
        <v>462</v>
      </c>
      <c r="F55" s="1110"/>
      <c r="G55" s="1114"/>
      <c r="H55" s="1110"/>
      <c r="I55" s="1110"/>
      <c r="J55" s="1110"/>
      <c r="K55" s="1202"/>
      <c r="L55" s="1110"/>
      <c r="M55" s="1110"/>
      <c r="N55" s="1110"/>
      <c r="O55" s="1110"/>
      <c r="P55" s="1110"/>
      <c r="Q55" s="1110"/>
      <c r="R55" s="1110"/>
      <c r="S55" s="1110"/>
      <c r="T55" s="1110"/>
      <c r="U55" s="1110"/>
      <c r="V55" s="1110"/>
      <c r="W55" s="1110"/>
      <c r="X55" s="1114"/>
      <c r="Y55" s="1110"/>
      <c r="Z55" s="1110"/>
      <c r="AA55" s="1110"/>
      <c r="AB55" s="1110"/>
      <c r="AC55" s="1115"/>
      <c r="AD55" s="394"/>
    </row>
    <row r="56" spans="1:30" ht="18" hidden="1" outlineLevel="1">
      <c r="A56" s="394"/>
      <c r="B56" s="1109"/>
      <c r="C56" s="1110"/>
      <c r="D56" s="1110"/>
      <c r="E56" s="1110" t="s">
        <v>460</v>
      </c>
      <c r="F56" s="1110"/>
      <c r="G56" s="1114"/>
      <c r="H56" s="1110"/>
      <c r="I56" s="1110"/>
      <c r="J56" s="1116"/>
      <c r="K56" s="1204"/>
      <c r="L56" s="1110"/>
      <c r="M56" s="1110"/>
      <c r="N56" s="1110"/>
      <c r="O56" s="1110"/>
      <c r="P56" s="1110"/>
      <c r="Q56" s="1110"/>
      <c r="R56" s="1110"/>
      <c r="S56" s="1110"/>
      <c r="T56" s="1110"/>
      <c r="U56" s="1110"/>
      <c r="V56" s="1110"/>
      <c r="W56" s="1110"/>
      <c r="X56" s="1114"/>
      <c r="Y56" s="1110"/>
      <c r="Z56" s="1110"/>
      <c r="AA56" s="1110"/>
      <c r="AB56" s="1110"/>
      <c r="AC56" s="1115"/>
      <c r="AD56" s="394"/>
    </row>
    <row r="57" spans="1:30" ht="18" hidden="1" outlineLevel="1">
      <c r="A57" s="394"/>
      <c r="B57" s="1109"/>
      <c r="C57" s="1110"/>
      <c r="D57" s="1110"/>
      <c r="E57" s="1117" t="s">
        <v>463</v>
      </c>
      <c r="F57" s="1110"/>
      <c r="G57" s="1114"/>
      <c r="H57" s="1110"/>
      <c r="I57" s="1110"/>
      <c r="J57" s="2339" t="s">
        <v>399</v>
      </c>
      <c r="K57" s="2339"/>
      <c r="L57" s="1110"/>
      <c r="M57" s="1110"/>
      <c r="N57" s="1110"/>
      <c r="O57" s="1110"/>
      <c r="P57" s="1110"/>
      <c r="Q57" s="1110"/>
      <c r="R57" s="1110"/>
      <c r="S57" s="1110"/>
      <c r="T57" s="1110"/>
      <c r="U57" s="1110"/>
      <c r="V57" s="1110"/>
      <c r="W57" s="1110"/>
      <c r="X57" s="1114"/>
      <c r="Y57" s="1110"/>
      <c r="Z57" s="1110"/>
      <c r="AA57" s="1110"/>
      <c r="AB57" s="1110"/>
      <c r="AC57" s="1115"/>
      <c r="AD57" s="394"/>
    </row>
    <row r="58" spans="1:30" ht="18" hidden="1" outlineLevel="1">
      <c r="A58" s="394"/>
      <c r="B58" s="1109"/>
      <c r="C58" s="1110"/>
      <c r="D58" s="1110"/>
      <c r="E58" s="1110"/>
      <c r="F58" s="1110"/>
      <c r="G58" s="1114"/>
      <c r="H58" s="1110"/>
      <c r="I58" s="1110"/>
      <c r="J58" s="1110"/>
      <c r="K58" s="1202"/>
      <c r="L58" s="1110"/>
      <c r="M58" s="1110"/>
      <c r="N58" s="1110"/>
      <c r="O58" s="1110"/>
      <c r="P58" s="1110"/>
      <c r="Q58" s="1110"/>
      <c r="R58" s="1110"/>
      <c r="S58" s="1110"/>
      <c r="T58" s="1110"/>
      <c r="U58" s="1110"/>
      <c r="V58" s="1110"/>
      <c r="W58" s="1110"/>
      <c r="X58" s="1114"/>
      <c r="Y58" s="1110"/>
      <c r="Z58" s="1110"/>
      <c r="AA58" s="1110"/>
      <c r="AB58" s="1110"/>
      <c r="AC58" s="1115"/>
      <c r="AD58" s="394"/>
    </row>
    <row r="59" spans="1:30" ht="18" hidden="1" outlineLevel="1">
      <c r="A59" s="394"/>
      <c r="B59" s="1109"/>
      <c r="C59" s="1110"/>
      <c r="D59" s="1117" t="s">
        <v>464</v>
      </c>
      <c r="E59" s="1110"/>
      <c r="F59" s="1110"/>
      <c r="G59" s="1114"/>
      <c r="H59" s="1110"/>
      <c r="I59" s="1110"/>
      <c r="J59" s="1110"/>
      <c r="K59" s="1202"/>
      <c r="L59" s="1110"/>
      <c r="M59" s="1110"/>
      <c r="N59" s="1110"/>
      <c r="O59" s="1110"/>
      <c r="P59" s="1110"/>
      <c r="Q59" s="1110"/>
      <c r="R59" s="1110"/>
      <c r="S59" s="1110"/>
      <c r="T59" s="1110"/>
      <c r="U59" s="1110"/>
      <c r="V59" s="1110"/>
      <c r="W59" s="1110"/>
      <c r="X59" s="1114"/>
      <c r="Y59" s="1110"/>
      <c r="Z59" s="1110"/>
      <c r="AA59" s="1110"/>
      <c r="AB59" s="1110"/>
      <c r="AC59" s="1115"/>
      <c r="AD59" s="394"/>
    </row>
    <row r="60" spans="1:30" ht="18" hidden="1" outlineLevel="1">
      <c r="A60" s="394"/>
      <c r="B60" s="1109"/>
      <c r="C60" s="1110"/>
      <c r="D60" s="1117" t="s">
        <v>462</v>
      </c>
      <c r="E60" s="1110" t="s">
        <v>460</v>
      </c>
      <c r="F60" s="1110"/>
      <c r="G60" s="1114"/>
      <c r="H60" s="1110"/>
      <c r="I60" s="1110"/>
      <c r="J60" s="1116"/>
      <c r="K60" s="1204"/>
      <c r="L60" s="1110"/>
      <c r="M60" s="1110"/>
      <c r="N60" s="1110"/>
      <c r="O60" s="1110"/>
      <c r="P60" s="1110"/>
      <c r="Q60" s="1110"/>
      <c r="R60" s="1110"/>
      <c r="S60" s="1110"/>
      <c r="T60" s="1110"/>
      <c r="U60" s="1110"/>
      <c r="V60" s="1110"/>
      <c r="W60" s="1110"/>
      <c r="X60" s="1114"/>
      <c r="Y60" s="1110"/>
      <c r="Z60" s="1110"/>
      <c r="AA60" s="1110"/>
      <c r="AB60" s="1110"/>
      <c r="AC60" s="1115"/>
      <c r="AD60" s="394"/>
    </row>
    <row r="61" spans="1:30" ht="18.5" hidden="1" outlineLevel="1" thickBot="1">
      <c r="A61" s="394"/>
      <c r="B61" s="1119"/>
      <c r="C61" s="1120"/>
      <c r="D61" s="1120"/>
      <c r="E61" s="1122" t="s">
        <v>463</v>
      </c>
      <c r="F61" s="1120"/>
      <c r="G61" s="1125"/>
      <c r="H61" s="1120"/>
      <c r="I61" s="1120"/>
      <c r="J61" s="2340" t="s">
        <v>399</v>
      </c>
      <c r="K61" s="2340"/>
      <c r="L61" s="1120"/>
      <c r="M61" s="1120"/>
      <c r="N61" s="1120"/>
      <c r="O61" s="1120"/>
      <c r="P61" s="1120"/>
      <c r="Q61" s="1120"/>
      <c r="R61" s="1120"/>
      <c r="S61" s="1120"/>
      <c r="T61" s="1120"/>
      <c r="U61" s="1120"/>
      <c r="V61" s="1120"/>
      <c r="W61" s="1120"/>
      <c r="X61" s="1125"/>
      <c r="Y61" s="1120"/>
      <c r="Z61" s="1120"/>
      <c r="AA61" s="1120"/>
      <c r="AB61" s="1120"/>
      <c r="AC61" s="1126"/>
      <c r="AD61" s="394"/>
    </row>
    <row r="62" spans="1:30" ht="15.5" hidden="1" outlineLevel="1">
      <c r="A62" s="394"/>
      <c r="B62" s="394"/>
      <c r="C62" s="394"/>
      <c r="D62" s="394"/>
      <c r="E62" s="395"/>
      <c r="F62" s="394"/>
      <c r="G62" s="1212"/>
      <c r="H62" s="394"/>
      <c r="I62" s="394"/>
      <c r="J62" s="394"/>
      <c r="K62" s="396"/>
      <c r="L62" s="394"/>
      <c r="M62" s="394"/>
      <c r="N62" s="394"/>
      <c r="O62" s="394"/>
      <c r="P62" s="394"/>
      <c r="Q62" s="394"/>
      <c r="R62" s="394"/>
      <c r="S62" s="394"/>
      <c r="T62" s="394"/>
      <c r="U62" s="394"/>
      <c r="V62" s="394"/>
      <c r="W62" s="394"/>
      <c r="X62" s="394"/>
      <c r="Y62" s="394"/>
      <c r="Z62" s="394"/>
      <c r="AA62" s="394"/>
      <c r="AB62" s="394"/>
      <c r="AC62" s="394"/>
      <c r="AD62" s="394"/>
    </row>
    <row r="63" spans="1:30" ht="15.5" hidden="1" outlineLevel="1">
      <c r="A63" s="394"/>
      <c r="B63" s="394"/>
      <c r="C63" s="394"/>
      <c r="D63" s="394"/>
      <c r="E63" s="395"/>
      <c r="F63" s="394"/>
      <c r="G63" s="1212"/>
      <c r="H63" s="394"/>
      <c r="I63" s="394"/>
      <c r="J63" s="394"/>
      <c r="K63" s="396"/>
      <c r="L63" s="394"/>
      <c r="M63" s="394"/>
      <c r="N63" s="394"/>
      <c r="O63" s="394"/>
      <c r="P63" s="394"/>
      <c r="Q63" s="394"/>
      <c r="R63" s="394"/>
      <c r="S63" s="394"/>
      <c r="T63" s="394"/>
      <c r="U63" s="394"/>
      <c r="V63" s="394"/>
      <c r="W63" s="394"/>
      <c r="X63" s="394"/>
      <c r="Y63" s="394"/>
      <c r="Z63" s="394"/>
      <c r="AA63" s="394"/>
      <c r="AB63" s="394"/>
      <c r="AC63" s="394"/>
      <c r="AD63" s="394"/>
    </row>
    <row r="64" spans="1:30" ht="15.5" collapsed="1">
      <c r="E64" s="392"/>
      <c r="K64" s="393"/>
    </row>
    <row r="65" spans="5:11" ht="15.5">
      <c r="E65" s="392"/>
      <c r="K65" s="393"/>
    </row>
    <row r="66" spans="5:11" ht="15.5">
      <c r="E66" s="392"/>
      <c r="K66" s="393"/>
    </row>
    <row r="67" spans="5:11" ht="15.5">
      <c r="E67" s="392"/>
      <c r="K67" s="393"/>
    </row>
    <row r="68" spans="5:11" ht="15.5">
      <c r="E68" s="392"/>
      <c r="K68" s="393"/>
    </row>
    <row r="69" spans="5:11" ht="15.5">
      <c r="E69" s="392"/>
      <c r="K69" s="393"/>
    </row>
    <row r="70" spans="5:11" ht="15.5">
      <c r="E70" s="392"/>
      <c r="K70" s="393"/>
    </row>
    <row r="71" spans="5:11" ht="15.5">
      <c r="E71" s="392"/>
      <c r="K71" s="393"/>
    </row>
    <row r="72" spans="5:11" ht="15.5">
      <c r="E72" s="392"/>
      <c r="K72" s="393"/>
    </row>
    <row r="73" spans="5:11" ht="15.5">
      <c r="E73" s="392"/>
      <c r="K73" s="393"/>
    </row>
    <row r="74" spans="5:11" ht="15.5">
      <c r="E74" s="392"/>
      <c r="K74" s="393"/>
    </row>
    <row r="75" spans="5:11" ht="15.5">
      <c r="E75" s="392"/>
      <c r="K75" s="393"/>
    </row>
    <row r="76" spans="5:11" ht="15.5">
      <c r="E76" s="392"/>
      <c r="K76" s="393"/>
    </row>
    <row r="77" spans="5:11" ht="15.5">
      <c r="E77" s="392"/>
      <c r="K77" s="393"/>
    </row>
    <row r="78" spans="5:11" ht="15.5">
      <c r="E78" s="392"/>
      <c r="K78" s="393"/>
    </row>
    <row r="79" spans="5:11" ht="15.5">
      <c r="E79" s="392"/>
      <c r="K79" s="393"/>
    </row>
    <row r="80" spans="5:11" ht="15.5">
      <c r="E80" s="392"/>
      <c r="K80" s="393"/>
    </row>
    <row r="81" spans="5:11" ht="15.5">
      <c r="E81" s="392"/>
      <c r="K81" s="393"/>
    </row>
    <row r="82" spans="5:11" ht="15.5">
      <c r="E82" s="392"/>
      <c r="K82" s="393"/>
    </row>
    <row r="83" spans="5:11" ht="15.5">
      <c r="E83" s="392"/>
      <c r="K83" s="393"/>
    </row>
    <row r="84" spans="5:11" ht="15.5">
      <c r="E84" s="392"/>
      <c r="K84" s="393"/>
    </row>
    <row r="85" spans="5:11" ht="15.5">
      <c r="E85" s="392"/>
      <c r="K85" s="393"/>
    </row>
    <row r="86" spans="5:11" ht="15.5">
      <c r="E86" s="392"/>
      <c r="K86" s="393"/>
    </row>
    <row r="87" spans="5:11" ht="15.5">
      <c r="E87" s="392"/>
      <c r="K87" s="393"/>
    </row>
    <row r="88" spans="5:11" ht="15.5">
      <c r="E88" s="392"/>
      <c r="K88" s="393"/>
    </row>
    <row r="89" spans="5:11" ht="15.5">
      <c r="E89" s="392"/>
      <c r="K89" s="393"/>
    </row>
    <row r="90" spans="5:11" ht="15.5">
      <c r="E90" s="392"/>
      <c r="K90" s="393"/>
    </row>
    <row r="91" spans="5:11" ht="15.5">
      <c r="E91" s="392"/>
      <c r="K91" s="393"/>
    </row>
    <row r="92" spans="5:11" ht="15.5">
      <c r="E92" s="392"/>
      <c r="K92" s="393"/>
    </row>
    <row r="93" spans="5:11" ht="15.5">
      <c r="E93" s="392"/>
      <c r="K93" s="393"/>
    </row>
    <row r="94" spans="5:11" ht="15.5">
      <c r="E94" s="392"/>
      <c r="K94" s="393"/>
    </row>
    <row r="95" spans="5:11" ht="15.5">
      <c r="E95" s="392"/>
      <c r="K95" s="393"/>
    </row>
    <row r="96" spans="5:11" ht="15.5">
      <c r="E96" s="392"/>
      <c r="K96" s="393"/>
    </row>
    <row r="97" spans="5:11" ht="15.5">
      <c r="E97" s="392"/>
      <c r="K97" s="393"/>
    </row>
    <row r="98" spans="5:11" ht="15.5">
      <c r="E98" s="392"/>
      <c r="K98" s="393"/>
    </row>
    <row r="99" spans="5:11" ht="15.5">
      <c r="E99" s="392"/>
      <c r="K99" s="393"/>
    </row>
    <row r="100" spans="5:11" ht="15.5">
      <c r="E100" s="392"/>
      <c r="K100" s="393"/>
    </row>
    <row r="101" spans="5:11" ht="15.5">
      <c r="E101" s="392"/>
      <c r="K101" s="393"/>
    </row>
    <row r="102" spans="5:11" ht="15.5">
      <c r="E102" s="392"/>
      <c r="K102" s="393"/>
    </row>
    <row r="103" spans="5:11" ht="15.5">
      <c r="E103" s="392"/>
      <c r="K103" s="393"/>
    </row>
    <row r="104" spans="5:11" ht="15.5">
      <c r="E104" s="392"/>
      <c r="K104" s="393"/>
    </row>
    <row r="105" spans="5:11" ht="15.5">
      <c r="E105" s="392"/>
      <c r="K105" s="393"/>
    </row>
    <row r="106" spans="5:11" ht="15.5">
      <c r="E106" s="392"/>
      <c r="K106" s="393"/>
    </row>
    <row r="107" spans="5:11" ht="15.5">
      <c r="E107" s="392"/>
      <c r="K107" s="393"/>
    </row>
    <row r="108" spans="5:11" ht="15.5">
      <c r="E108" s="392"/>
      <c r="K108" s="393"/>
    </row>
    <row r="109" spans="5:11" ht="15.5">
      <c r="E109" s="392"/>
      <c r="K109" s="393"/>
    </row>
    <row r="110" spans="5:11" ht="15.5">
      <c r="E110" s="392"/>
      <c r="K110" s="393"/>
    </row>
    <row r="111" spans="5:11" ht="15.5">
      <c r="E111" s="392"/>
      <c r="K111" s="393"/>
    </row>
    <row r="112" spans="5:11" ht="15.5">
      <c r="E112" s="392"/>
      <c r="K112" s="393"/>
    </row>
    <row r="113" spans="5:11" ht="15.5">
      <c r="E113" s="392"/>
      <c r="K113" s="393"/>
    </row>
    <row r="114" spans="5:11" ht="15.5">
      <c r="E114" s="392"/>
      <c r="K114" s="393"/>
    </row>
    <row r="115" spans="5:11" ht="15.5">
      <c r="E115" s="392"/>
      <c r="K115" s="393"/>
    </row>
    <row r="116" spans="5:11" ht="15.5">
      <c r="E116" s="392"/>
      <c r="K116" s="393"/>
    </row>
    <row r="117" spans="5:11" ht="15.5">
      <c r="E117" s="392"/>
      <c r="K117" s="393"/>
    </row>
    <row r="118" spans="5:11" ht="15.5">
      <c r="E118" s="392"/>
      <c r="K118" s="393"/>
    </row>
    <row r="119" spans="5:11" ht="15.5">
      <c r="E119" s="392"/>
      <c r="K119" s="393"/>
    </row>
    <row r="120" spans="5:11" ht="15.5">
      <c r="E120" s="392"/>
      <c r="K120" s="393"/>
    </row>
    <row r="121" spans="5:11" ht="15.5">
      <c r="E121" s="392"/>
      <c r="K121" s="393"/>
    </row>
    <row r="122" spans="5:11" ht="15.5">
      <c r="E122" s="392"/>
      <c r="K122" s="393"/>
    </row>
    <row r="123" spans="5:11" ht="15.5">
      <c r="E123" s="392"/>
      <c r="K123" s="393"/>
    </row>
    <row r="124" spans="5:11" ht="15.5">
      <c r="E124" s="392"/>
      <c r="K124" s="393"/>
    </row>
    <row r="125" spans="5:11" ht="15.5">
      <c r="E125" s="392"/>
      <c r="K125" s="393"/>
    </row>
    <row r="126" spans="5:11" ht="15.5">
      <c r="E126" s="392"/>
      <c r="K126" s="393"/>
    </row>
    <row r="127" spans="5:11" ht="15.5">
      <c r="E127" s="392"/>
      <c r="K127" s="393"/>
    </row>
    <row r="128" spans="5:11" ht="15.5">
      <c r="E128" s="392"/>
      <c r="K128" s="393"/>
    </row>
    <row r="129" spans="5:11" ht="15.5">
      <c r="E129" s="392"/>
      <c r="K129" s="393"/>
    </row>
    <row r="130" spans="5:11" ht="15.5">
      <c r="E130" s="392"/>
      <c r="K130" s="393"/>
    </row>
    <row r="131" spans="5:11" ht="15.5">
      <c r="E131" s="392"/>
      <c r="K131" s="393"/>
    </row>
    <row r="132" spans="5:11" ht="15.5">
      <c r="E132" s="392"/>
      <c r="K132" s="393"/>
    </row>
    <row r="133" spans="5:11" ht="15.5">
      <c r="E133" s="392"/>
      <c r="K133" s="393"/>
    </row>
    <row r="134" spans="5:11" ht="15.5">
      <c r="E134" s="392"/>
      <c r="K134" s="393"/>
    </row>
    <row r="135" spans="5:11" ht="15.5">
      <c r="E135" s="392"/>
      <c r="K135" s="393"/>
    </row>
    <row r="136" spans="5:11" ht="15.5">
      <c r="E136" s="392"/>
      <c r="K136" s="393"/>
    </row>
    <row r="137" spans="5:11" ht="15.5">
      <c r="E137" s="392"/>
      <c r="K137" s="393"/>
    </row>
    <row r="138" spans="5:11" ht="15.5">
      <c r="E138" s="392"/>
      <c r="K138" s="393"/>
    </row>
    <row r="139" spans="5:11" ht="15.5">
      <c r="E139" s="392"/>
      <c r="K139" s="393"/>
    </row>
    <row r="140" spans="5:11" ht="15.5">
      <c r="E140" s="392"/>
      <c r="K140" s="393"/>
    </row>
    <row r="141" spans="5:11" ht="15.5">
      <c r="E141" s="392"/>
      <c r="K141" s="393"/>
    </row>
    <row r="142" spans="5:11" ht="15.5">
      <c r="E142" s="392"/>
      <c r="K142" s="393"/>
    </row>
    <row r="143" spans="5:11" ht="15.5">
      <c r="E143" s="392"/>
      <c r="K143" s="393"/>
    </row>
    <row r="144" spans="5:11" ht="15.5">
      <c r="E144" s="392"/>
      <c r="K144" s="393"/>
    </row>
    <row r="145" spans="5:11" ht="15.5">
      <c r="E145" s="392"/>
      <c r="K145" s="393"/>
    </row>
    <row r="146" spans="5:11" ht="15.5">
      <c r="E146" s="392"/>
      <c r="K146" s="393"/>
    </row>
    <row r="147" spans="5:11" ht="15.5">
      <c r="E147" s="392"/>
      <c r="K147" s="393"/>
    </row>
    <row r="148" spans="5:11" ht="15.5">
      <c r="E148" s="392"/>
      <c r="K148" s="393"/>
    </row>
    <row r="149" spans="5:11" ht="15.5">
      <c r="E149" s="392"/>
      <c r="K149" s="393"/>
    </row>
    <row r="150" spans="5:11" ht="15.5">
      <c r="E150" s="392"/>
      <c r="K150" s="393"/>
    </row>
    <row r="151" spans="5:11" ht="15.5">
      <c r="E151" s="392"/>
      <c r="K151" s="393"/>
    </row>
    <row r="152" spans="5:11" ht="15.5">
      <c r="E152" s="392"/>
      <c r="K152" s="393"/>
    </row>
    <row r="153" spans="5:11" ht="15.5">
      <c r="E153" s="392"/>
      <c r="K153" s="393"/>
    </row>
    <row r="154" spans="5:11" ht="15.5">
      <c r="E154" s="392"/>
      <c r="K154" s="393"/>
    </row>
    <row r="155" spans="5:11" ht="15.5">
      <c r="E155" s="392"/>
      <c r="K155" s="393"/>
    </row>
    <row r="156" spans="5:11" ht="15.5">
      <c r="E156" s="392"/>
      <c r="K156" s="393"/>
    </row>
    <row r="157" spans="5:11" ht="15.5">
      <c r="E157" s="392"/>
      <c r="K157" s="393"/>
    </row>
    <row r="158" spans="5:11" ht="15.5">
      <c r="E158" s="392"/>
      <c r="K158" s="393"/>
    </row>
    <row r="159" spans="5:11" ht="15.5">
      <c r="E159" s="392"/>
      <c r="K159" s="393"/>
    </row>
    <row r="160" spans="5:11" ht="15.5">
      <c r="E160" s="392"/>
      <c r="K160" s="393"/>
    </row>
    <row r="161" spans="5:11" ht="15.5">
      <c r="E161" s="392"/>
      <c r="K161" s="393"/>
    </row>
    <row r="162" spans="5:11" ht="15.5">
      <c r="E162" s="392"/>
      <c r="K162" s="393"/>
    </row>
    <row r="163" spans="5:11" ht="15.5">
      <c r="E163" s="392"/>
      <c r="K163" s="393"/>
    </row>
    <row r="164" spans="5:11" ht="15.5">
      <c r="E164" s="392"/>
      <c r="K164" s="393"/>
    </row>
    <row r="165" spans="5:11" ht="15.5">
      <c r="E165" s="392"/>
      <c r="K165" s="393"/>
    </row>
    <row r="166" spans="5:11" ht="15.5">
      <c r="E166" s="392"/>
      <c r="K166" s="393"/>
    </row>
    <row r="167" spans="5:11" ht="15.5">
      <c r="E167" s="392"/>
      <c r="K167" s="393"/>
    </row>
    <row r="168" spans="5:11" ht="15.5">
      <c r="E168" s="392"/>
      <c r="K168" s="393"/>
    </row>
    <row r="169" spans="5:11" ht="15.5">
      <c r="E169" s="392"/>
      <c r="K169" s="393"/>
    </row>
    <row r="170" spans="5:11" ht="15.5">
      <c r="E170" s="392"/>
      <c r="K170" s="393"/>
    </row>
    <row r="171" spans="5:11" ht="15.5">
      <c r="E171" s="392"/>
      <c r="K171" s="393"/>
    </row>
    <row r="172" spans="5:11" ht="15.5">
      <c r="E172" s="392"/>
      <c r="K172" s="393"/>
    </row>
    <row r="173" spans="5:11" ht="15.5">
      <c r="E173" s="392"/>
      <c r="K173" s="393"/>
    </row>
    <row r="174" spans="5:11" ht="15.5">
      <c r="E174" s="392"/>
      <c r="K174" s="393"/>
    </row>
    <row r="175" spans="5:11" ht="15.5">
      <c r="E175" s="392"/>
      <c r="K175" s="393"/>
    </row>
    <row r="176" spans="5:11" ht="15.5">
      <c r="E176" s="392"/>
      <c r="K176" s="393"/>
    </row>
    <row r="177" spans="5:11" ht="15.5">
      <c r="E177" s="392"/>
      <c r="K177" s="393"/>
    </row>
    <row r="178" spans="5:11" ht="15.5">
      <c r="E178" s="392"/>
      <c r="K178" s="393"/>
    </row>
    <row r="179" spans="5:11" ht="15.5">
      <c r="E179" s="392"/>
      <c r="K179" s="393"/>
    </row>
    <row r="180" spans="5:11" ht="15.5">
      <c r="E180" s="392"/>
      <c r="K180" s="393"/>
    </row>
    <row r="181" spans="5:11" ht="15.5">
      <c r="E181" s="392"/>
      <c r="K181" s="393"/>
    </row>
    <row r="182" spans="5:11" ht="15.5">
      <c r="E182" s="392"/>
      <c r="K182" s="393"/>
    </row>
    <row r="183" spans="5:11" ht="15.5">
      <c r="E183" s="392"/>
      <c r="K183" s="393"/>
    </row>
    <row r="184" spans="5:11" ht="15.5">
      <c r="E184" s="392"/>
      <c r="K184" s="393"/>
    </row>
    <row r="185" spans="5:11" ht="15.5">
      <c r="E185" s="392"/>
      <c r="K185" s="393"/>
    </row>
    <row r="186" spans="5:11" ht="15.5">
      <c r="E186" s="392"/>
      <c r="K186" s="393"/>
    </row>
    <row r="187" spans="5:11" ht="15.5">
      <c r="E187" s="392"/>
      <c r="K187" s="393"/>
    </row>
    <row r="188" spans="5:11" ht="15.5">
      <c r="E188" s="392"/>
      <c r="K188" s="393"/>
    </row>
    <row r="189" spans="5:11" ht="15.5">
      <c r="E189" s="392"/>
      <c r="K189" s="393"/>
    </row>
    <row r="190" spans="5:11" ht="15.5">
      <c r="E190" s="392"/>
      <c r="K190" s="393"/>
    </row>
    <row r="191" spans="5:11" ht="15.5">
      <c r="E191" s="392"/>
      <c r="K191" s="393"/>
    </row>
    <row r="192" spans="5:11" ht="15.5">
      <c r="E192" s="392"/>
      <c r="K192" s="393"/>
    </row>
    <row r="193" spans="5:11" ht="15.5">
      <c r="E193" s="392"/>
      <c r="K193" s="393"/>
    </row>
    <row r="194" spans="5:11" ht="15.5">
      <c r="E194" s="392"/>
      <c r="K194" s="393"/>
    </row>
    <row r="195" spans="5:11" ht="15.5">
      <c r="E195" s="392"/>
      <c r="K195" s="393"/>
    </row>
    <row r="196" spans="5:11" ht="15.5">
      <c r="E196" s="392"/>
      <c r="K196" s="393"/>
    </row>
    <row r="197" spans="5:11" ht="15.5">
      <c r="E197" s="392"/>
      <c r="K197" s="393"/>
    </row>
    <row r="198" spans="5:11" ht="15.5">
      <c r="E198" s="392"/>
      <c r="K198" s="393"/>
    </row>
    <row r="199" spans="5:11" ht="15.5">
      <c r="E199" s="392"/>
      <c r="K199" s="393"/>
    </row>
    <row r="200" spans="5:11" ht="15.5">
      <c r="E200" s="392"/>
      <c r="K200" s="393"/>
    </row>
    <row r="201" spans="5:11" ht="15.5">
      <c r="E201" s="392"/>
      <c r="K201" s="393"/>
    </row>
    <row r="202" spans="5:11" ht="15.5">
      <c r="E202" s="392"/>
      <c r="K202" s="393"/>
    </row>
    <row r="203" spans="5:11" ht="15.5">
      <c r="E203" s="392"/>
      <c r="K203" s="393"/>
    </row>
    <row r="204" spans="5:11" ht="15.5">
      <c r="E204" s="392"/>
      <c r="K204" s="393"/>
    </row>
    <row r="205" spans="5:11" ht="15.5">
      <c r="E205" s="392"/>
      <c r="K205" s="393"/>
    </row>
    <row r="206" spans="5:11" ht="15.5">
      <c r="E206" s="392"/>
      <c r="K206" s="393"/>
    </row>
    <row r="207" spans="5:11" ht="15.5">
      <c r="E207" s="392"/>
      <c r="K207" s="393"/>
    </row>
    <row r="208" spans="5:11" ht="15.5">
      <c r="E208" s="392"/>
      <c r="K208" s="393"/>
    </row>
    <row r="209" spans="5:11" ht="15.5">
      <c r="E209" s="392"/>
      <c r="K209" s="393"/>
    </row>
    <row r="210" spans="5:11" ht="15.5">
      <c r="E210" s="392"/>
      <c r="K210" s="393"/>
    </row>
    <row r="211" spans="5:11" ht="15.5">
      <c r="E211" s="392"/>
      <c r="K211" s="393"/>
    </row>
    <row r="212" spans="5:11" ht="15.5">
      <c r="E212" s="392"/>
      <c r="K212" s="393"/>
    </row>
    <row r="213" spans="5:11" ht="15.5">
      <c r="E213" s="392"/>
      <c r="K213" s="393"/>
    </row>
    <row r="214" spans="5:11" ht="15.5">
      <c r="E214" s="392"/>
      <c r="K214" s="393"/>
    </row>
    <row r="215" spans="5:11" ht="15.5">
      <c r="E215" s="392"/>
      <c r="K215" s="393"/>
    </row>
    <row r="216" spans="5:11" ht="15.5">
      <c r="E216" s="392"/>
      <c r="K216" s="393"/>
    </row>
    <row r="217" spans="5:11" ht="15.5">
      <c r="E217" s="392"/>
      <c r="K217" s="393"/>
    </row>
    <row r="218" spans="5:11" ht="15.5">
      <c r="E218" s="392"/>
      <c r="K218" s="393"/>
    </row>
    <row r="219" spans="5:11" ht="15.5">
      <c r="E219" s="392"/>
      <c r="K219" s="393"/>
    </row>
    <row r="220" spans="5:11" ht="15.5">
      <c r="E220" s="392"/>
      <c r="K220" s="393"/>
    </row>
    <row r="221" spans="5:11" ht="15.5">
      <c r="E221" s="392"/>
      <c r="K221" s="393"/>
    </row>
    <row r="222" spans="5:11" ht="15.5">
      <c r="E222" s="392"/>
      <c r="K222" s="393"/>
    </row>
    <row r="223" spans="5:11" ht="15.5">
      <c r="E223" s="392"/>
      <c r="K223" s="393"/>
    </row>
    <row r="224" spans="5:11" ht="15.5">
      <c r="E224" s="392"/>
      <c r="K224" s="393"/>
    </row>
    <row r="225" spans="5:11" ht="15.5">
      <c r="E225" s="392"/>
      <c r="K225" s="393"/>
    </row>
    <row r="226" spans="5:11" ht="15.5">
      <c r="E226" s="392"/>
      <c r="K226" s="393"/>
    </row>
    <row r="227" spans="5:11" ht="15.5">
      <c r="E227" s="392"/>
      <c r="K227" s="393"/>
    </row>
    <row r="228" spans="5:11" ht="15.5">
      <c r="E228" s="392"/>
      <c r="K228" s="393"/>
    </row>
    <row r="229" spans="5:11" ht="15.5">
      <c r="E229" s="392"/>
      <c r="K229" s="393"/>
    </row>
    <row r="230" spans="5:11" ht="15.5">
      <c r="E230" s="392"/>
      <c r="K230" s="393"/>
    </row>
    <row r="231" spans="5:11" ht="15.5">
      <c r="E231" s="392"/>
      <c r="K231" s="393"/>
    </row>
    <row r="232" spans="5:11" ht="15.5">
      <c r="E232" s="392"/>
      <c r="K232" s="393"/>
    </row>
    <row r="233" spans="5:11" ht="15.5">
      <c r="E233" s="392"/>
      <c r="K233" s="393"/>
    </row>
    <row r="234" spans="5:11" ht="15.5">
      <c r="E234" s="392"/>
      <c r="K234" s="393"/>
    </row>
    <row r="235" spans="5:11" ht="15.5">
      <c r="E235" s="392"/>
      <c r="K235" s="393"/>
    </row>
    <row r="236" spans="5:11" ht="15.5">
      <c r="E236" s="392"/>
      <c r="K236" s="393"/>
    </row>
    <row r="237" spans="5:11" ht="15.5">
      <c r="E237" s="392"/>
      <c r="K237" s="393"/>
    </row>
    <row r="238" spans="5:11" ht="15.5">
      <c r="E238" s="392"/>
      <c r="K238" s="393"/>
    </row>
    <row r="239" spans="5:11" ht="15.5">
      <c r="E239" s="392"/>
      <c r="K239" s="393"/>
    </row>
    <row r="240" spans="5:11" ht="15.5">
      <c r="E240" s="392"/>
      <c r="K240" s="393"/>
    </row>
    <row r="241" spans="5:11" ht="15.5">
      <c r="E241" s="392"/>
      <c r="K241" s="393"/>
    </row>
    <row r="242" spans="5:11" ht="15.5">
      <c r="E242" s="392"/>
      <c r="K242" s="393"/>
    </row>
    <row r="243" spans="5:11" ht="15.5">
      <c r="E243" s="392"/>
      <c r="K243" s="393"/>
    </row>
    <row r="244" spans="5:11" ht="15.5">
      <c r="E244" s="392"/>
      <c r="K244" s="393"/>
    </row>
    <row r="245" spans="5:11" ht="15.5">
      <c r="E245" s="392"/>
      <c r="K245" s="393"/>
    </row>
    <row r="246" spans="5:11" ht="15.5">
      <c r="E246" s="392"/>
      <c r="K246" s="393"/>
    </row>
    <row r="247" spans="5:11" ht="15.5">
      <c r="E247" s="392"/>
      <c r="K247" s="393"/>
    </row>
    <row r="248" spans="5:11" ht="15.5">
      <c r="E248" s="392"/>
      <c r="K248" s="393"/>
    </row>
    <row r="249" spans="5:11" ht="15.5">
      <c r="E249" s="392"/>
      <c r="K249" s="393"/>
    </row>
    <row r="250" spans="5:11" ht="15.5">
      <c r="E250" s="392"/>
      <c r="K250" s="393"/>
    </row>
    <row r="251" spans="5:11" ht="15.5">
      <c r="E251" s="392"/>
      <c r="K251" s="393"/>
    </row>
    <row r="252" spans="5:11" ht="15.5">
      <c r="E252" s="392"/>
      <c r="K252" s="393"/>
    </row>
    <row r="253" spans="5:11" ht="15.5">
      <c r="E253" s="392"/>
      <c r="K253" s="393"/>
    </row>
    <row r="254" spans="5:11" ht="15.5">
      <c r="E254" s="392"/>
      <c r="K254" s="393"/>
    </row>
    <row r="255" spans="5:11" ht="15.5">
      <c r="E255" s="392"/>
      <c r="K255" s="393"/>
    </row>
    <row r="256" spans="5:11" ht="15.5">
      <c r="E256" s="392"/>
      <c r="K256" s="393"/>
    </row>
    <row r="257" spans="5:11" ht="15.5">
      <c r="E257" s="392"/>
      <c r="K257" s="393"/>
    </row>
    <row r="258" spans="5:11" ht="15.5">
      <c r="E258" s="392"/>
      <c r="K258" s="393"/>
    </row>
    <row r="259" spans="5:11" ht="15.5">
      <c r="E259" s="392"/>
      <c r="K259" s="393"/>
    </row>
    <row r="260" spans="5:11" ht="15.5">
      <c r="E260" s="392"/>
      <c r="K260" s="393"/>
    </row>
    <row r="261" spans="5:11" ht="15.5">
      <c r="E261" s="392"/>
      <c r="K261" s="393"/>
    </row>
    <row r="262" spans="5:11" ht="15.5">
      <c r="E262" s="392"/>
      <c r="K262" s="393"/>
    </row>
    <row r="263" spans="5:11" ht="15.5">
      <c r="E263" s="392"/>
      <c r="K263" s="393"/>
    </row>
    <row r="264" spans="5:11" ht="15.5">
      <c r="E264" s="392"/>
      <c r="K264" s="393"/>
    </row>
    <row r="265" spans="5:11" ht="15.5">
      <c r="E265" s="392"/>
      <c r="K265" s="393"/>
    </row>
    <row r="266" spans="5:11" ht="15.5">
      <c r="E266" s="392"/>
      <c r="K266" s="393"/>
    </row>
    <row r="267" spans="5:11" ht="15.5">
      <c r="E267" s="392"/>
      <c r="K267" s="393"/>
    </row>
    <row r="268" spans="5:11" ht="15.5">
      <c r="E268" s="392"/>
      <c r="K268" s="393"/>
    </row>
    <row r="269" spans="5:11" ht="15.5">
      <c r="E269" s="392"/>
      <c r="K269" s="393"/>
    </row>
    <row r="270" spans="5:11" ht="15.5">
      <c r="E270" s="392"/>
      <c r="K270" s="393"/>
    </row>
    <row r="271" spans="5:11" ht="15.5">
      <c r="E271" s="392"/>
      <c r="K271" s="393"/>
    </row>
    <row r="272" spans="5:11" ht="15.5">
      <c r="E272" s="392"/>
      <c r="K272" s="393"/>
    </row>
    <row r="273" spans="5:11" ht="15.5">
      <c r="E273" s="392"/>
      <c r="K273" s="393"/>
    </row>
    <row r="274" spans="5:11" ht="15.5">
      <c r="E274" s="392"/>
      <c r="K274" s="393"/>
    </row>
    <row r="275" spans="5:11" ht="15.5">
      <c r="E275" s="392"/>
      <c r="K275" s="393"/>
    </row>
    <row r="276" spans="5:11" ht="15.5">
      <c r="E276" s="392"/>
      <c r="K276" s="393"/>
    </row>
    <row r="277" spans="5:11" ht="15.5">
      <c r="E277" s="392"/>
      <c r="K277" s="393"/>
    </row>
    <row r="278" spans="5:11" ht="15.5">
      <c r="E278" s="392"/>
      <c r="K278" s="393"/>
    </row>
    <row r="279" spans="5:11" ht="15.5">
      <c r="E279" s="392"/>
      <c r="K279" s="393"/>
    </row>
    <row r="280" spans="5:11" ht="15.5">
      <c r="E280" s="392"/>
      <c r="K280" s="393"/>
    </row>
    <row r="281" spans="5:11" ht="15.5">
      <c r="E281" s="392"/>
      <c r="K281" s="393"/>
    </row>
    <row r="282" spans="5:11" ht="15.5">
      <c r="E282" s="392"/>
      <c r="K282" s="393"/>
    </row>
    <row r="283" spans="5:11" ht="15.5">
      <c r="E283" s="392"/>
      <c r="K283" s="393"/>
    </row>
    <row r="284" spans="5:11" ht="15.5">
      <c r="E284" s="392"/>
      <c r="K284" s="393"/>
    </row>
    <row r="285" spans="5:11" ht="15.5">
      <c r="E285" s="392"/>
      <c r="K285" s="393"/>
    </row>
    <row r="286" spans="5:11" ht="15.5">
      <c r="E286" s="392"/>
      <c r="K286" s="393"/>
    </row>
    <row r="287" spans="5:11" ht="15.5">
      <c r="E287" s="392"/>
      <c r="K287" s="393"/>
    </row>
    <row r="288" spans="5:11" ht="15.5">
      <c r="E288" s="392"/>
      <c r="K288" s="393"/>
    </row>
    <row r="289" spans="5:11" ht="15.5">
      <c r="E289" s="392"/>
      <c r="K289" s="393"/>
    </row>
    <row r="290" spans="5:11" ht="15.5">
      <c r="E290" s="392"/>
      <c r="K290" s="393"/>
    </row>
    <row r="291" spans="5:11" ht="15.5">
      <c r="E291" s="392"/>
      <c r="K291" s="393"/>
    </row>
    <row r="292" spans="5:11" ht="15.5">
      <c r="E292" s="392"/>
      <c r="K292" s="393"/>
    </row>
    <row r="293" spans="5:11" ht="15.5">
      <c r="E293" s="392"/>
      <c r="K293" s="393"/>
    </row>
    <row r="294" spans="5:11" ht="15.5">
      <c r="E294" s="392"/>
      <c r="K294" s="393"/>
    </row>
    <row r="295" spans="5:11" ht="15.5">
      <c r="E295" s="392"/>
      <c r="K295" s="393"/>
    </row>
    <row r="296" spans="5:11" ht="15.5">
      <c r="E296" s="392"/>
      <c r="K296" s="393"/>
    </row>
    <row r="297" spans="5:11" ht="15.5">
      <c r="E297" s="392"/>
      <c r="K297" s="393"/>
    </row>
    <row r="298" spans="5:11" ht="15.5">
      <c r="E298" s="392"/>
      <c r="K298" s="393"/>
    </row>
    <row r="299" spans="5:11" ht="15.5">
      <c r="E299" s="392"/>
      <c r="K299" s="393"/>
    </row>
    <row r="300" spans="5:11" ht="15.5">
      <c r="E300" s="392"/>
      <c r="K300" s="393"/>
    </row>
    <row r="301" spans="5:11" ht="15.5">
      <c r="E301" s="392"/>
      <c r="K301" s="393"/>
    </row>
    <row r="302" spans="5:11" ht="15.5">
      <c r="E302" s="392"/>
      <c r="K302" s="393"/>
    </row>
    <row r="303" spans="5:11" ht="15.5">
      <c r="E303" s="392"/>
      <c r="K303" s="393"/>
    </row>
    <row r="304" spans="5:11" ht="15.5">
      <c r="E304" s="392"/>
      <c r="K304" s="393"/>
    </row>
    <row r="305" spans="5:11" ht="15.5">
      <c r="E305" s="392"/>
      <c r="K305" s="393"/>
    </row>
    <row r="306" spans="5:11" ht="15.5">
      <c r="E306" s="392"/>
      <c r="K306" s="393"/>
    </row>
    <row r="307" spans="5:11" ht="15.5">
      <c r="E307" s="392"/>
      <c r="K307" s="393"/>
    </row>
    <row r="308" spans="5:11" ht="15.5">
      <c r="E308" s="392"/>
      <c r="K308" s="393"/>
    </row>
    <row r="309" spans="5:11" ht="15.5">
      <c r="E309" s="392"/>
      <c r="K309" s="393"/>
    </row>
    <row r="310" spans="5:11" ht="15.5">
      <c r="E310" s="392"/>
      <c r="K310" s="393"/>
    </row>
    <row r="311" spans="5:11" ht="15.5">
      <c r="E311" s="392"/>
      <c r="K311" s="393"/>
    </row>
    <row r="312" spans="5:11" ht="15.5">
      <c r="E312" s="392"/>
      <c r="K312" s="393"/>
    </row>
    <row r="313" spans="5:11" ht="15.5">
      <c r="E313" s="392"/>
      <c r="K313" s="393"/>
    </row>
    <row r="314" spans="5:11" ht="15.5">
      <c r="E314" s="392"/>
      <c r="K314" s="393"/>
    </row>
    <row r="315" spans="5:11" ht="15.5">
      <c r="E315" s="392"/>
      <c r="K315" s="393"/>
    </row>
    <row r="316" spans="5:11" ht="15.5">
      <c r="E316" s="392"/>
      <c r="K316" s="393"/>
    </row>
    <row r="317" spans="5:11" ht="15.5">
      <c r="E317" s="392"/>
      <c r="K317" s="393"/>
    </row>
    <row r="318" spans="5:11" ht="15.5">
      <c r="E318" s="392"/>
      <c r="K318" s="393"/>
    </row>
    <row r="319" spans="5:11" ht="15.5">
      <c r="E319" s="392"/>
      <c r="K319" s="393"/>
    </row>
    <row r="320" spans="5:11" ht="15.5">
      <c r="E320" s="392"/>
      <c r="K320" s="393"/>
    </row>
    <row r="321" spans="5:11" ht="15.5">
      <c r="E321" s="392"/>
      <c r="K321" s="393"/>
    </row>
    <row r="322" spans="5:11" ht="15.5">
      <c r="E322" s="392"/>
      <c r="K322" s="393"/>
    </row>
    <row r="323" spans="5:11" ht="15.5">
      <c r="E323" s="392"/>
      <c r="K323" s="393"/>
    </row>
    <row r="324" spans="5:11" ht="15.5">
      <c r="E324" s="392"/>
      <c r="K324" s="393"/>
    </row>
    <row r="325" spans="5:11" ht="15.5">
      <c r="E325" s="392"/>
      <c r="K325" s="393"/>
    </row>
    <row r="326" spans="5:11" ht="15.5">
      <c r="E326" s="392"/>
      <c r="K326" s="393"/>
    </row>
    <row r="327" spans="5:11" ht="15.5">
      <c r="E327" s="392"/>
      <c r="K327" s="393"/>
    </row>
    <row r="328" spans="5:11" ht="15.5">
      <c r="E328" s="392"/>
      <c r="K328" s="393"/>
    </row>
    <row r="329" spans="5:11" ht="15.5">
      <c r="E329" s="392"/>
      <c r="K329" s="393"/>
    </row>
    <row r="330" spans="5:11" ht="15.5">
      <c r="E330" s="392"/>
      <c r="K330" s="393"/>
    </row>
    <row r="331" spans="5:11" ht="15.5">
      <c r="E331" s="392"/>
      <c r="K331" s="393"/>
    </row>
    <row r="332" spans="5:11" ht="15.5">
      <c r="E332" s="392"/>
      <c r="K332" s="393"/>
    </row>
    <row r="333" spans="5:11" ht="15.5">
      <c r="E333" s="392"/>
      <c r="K333" s="393"/>
    </row>
    <row r="334" spans="5:11" ht="15.5">
      <c r="E334" s="392"/>
      <c r="K334" s="393"/>
    </row>
    <row r="335" spans="5:11" ht="15.5">
      <c r="E335" s="392"/>
      <c r="K335" s="393"/>
    </row>
    <row r="336" spans="5:11" ht="15.5">
      <c r="E336" s="392"/>
      <c r="K336" s="393"/>
    </row>
    <row r="337" spans="5:11" ht="15.5">
      <c r="E337" s="392"/>
      <c r="K337" s="393"/>
    </row>
    <row r="338" spans="5:11" ht="15.5">
      <c r="E338" s="392"/>
      <c r="K338" s="393"/>
    </row>
    <row r="339" spans="5:11" ht="15.5">
      <c r="E339" s="392"/>
      <c r="K339" s="393"/>
    </row>
    <row r="340" spans="5:11" ht="15.5">
      <c r="E340" s="392"/>
      <c r="K340" s="393"/>
    </row>
    <row r="341" spans="5:11" ht="15.5">
      <c r="E341" s="392"/>
      <c r="K341" s="393"/>
    </row>
    <row r="342" spans="5:11" ht="15.5">
      <c r="E342" s="392"/>
      <c r="K342" s="393"/>
    </row>
    <row r="343" spans="5:11" ht="15.5">
      <c r="E343" s="392"/>
      <c r="K343" s="393"/>
    </row>
    <row r="344" spans="5:11" ht="15.5">
      <c r="E344" s="392"/>
      <c r="K344" s="393"/>
    </row>
    <row r="345" spans="5:11" ht="15.5">
      <c r="E345" s="392"/>
      <c r="K345" s="393"/>
    </row>
    <row r="346" spans="5:11" ht="15.5">
      <c r="E346" s="392"/>
      <c r="K346" s="393"/>
    </row>
    <row r="347" spans="5:11" ht="15.5">
      <c r="E347" s="392"/>
      <c r="K347" s="393"/>
    </row>
    <row r="348" spans="5:11" ht="15.5">
      <c r="E348" s="392"/>
      <c r="K348" s="393"/>
    </row>
    <row r="349" spans="5:11" ht="15.5">
      <c r="E349" s="392"/>
      <c r="K349" s="393"/>
    </row>
    <row r="350" spans="5:11" ht="15.5">
      <c r="E350" s="392"/>
      <c r="K350" s="393"/>
    </row>
    <row r="351" spans="5:11" ht="15.5">
      <c r="E351" s="392"/>
      <c r="K351" s="393"/>
    </row>
    <row r="352" spans="5:11" ht="15.5">
      <c r="E352" s="392"/>
      <c r="K352" s="393"/>
    </row>
    <row r="353" spans="5:11" ht="15.5">
      <c r="E353" s="392"/>
      <c r="K353" s="393"/>
    </row>
    <row r="354" spans="5:11" ht="15.5">
      <c r="E354" s="392"/>
      <c r="K354" s="393"/>
    </row>
    <row r="355" spans="5:11" ht="15.5">
      <c r="E355" s="392"/>
      <c r="K355" s="393"/>
    </row>
    <row r="356" spans="5:11" ht="15.5">
      <c r="E356" s="392"/>
      <c r="K356" s="393"/>
    </row>
    <row r="357" spans="5:11" ht="15.5">
      <c r="E357" s="392"/>
      <c r="K357" s="393"/>
    </row>
    <row r="358" spans="5:11" ht="15.5">
      <c r="E358" s="392"/>
      <c r="K358" s="393"/>
    </row>
    <row r="359" spans="5:11" ht="15.5">
      <c r="E359" s="392"/>
      <c r="K359" s="393"/>
    </row>
    <row r="360" spans="5:11" ht="15.5">
      <c r="E360" s="392"/>
      <c r="K360" s="393"/>
    </row>
    <row r="361" spans="5:11" ht="15.5">
      <c r="E361" s="392"/>
      <c r="K361" s="393"/>
    </row>
    <row r="362" spans="5:11" ht="15.5">
      <c r="E362" s="392"/>
      <c r="K362" s="393"/>
    </row>
    <row r="363" spans="5:11" ht="15.5">
      <c r="E363" s="392"/>
      <c r="K363" s="393"/>
    </row>
    <row r="364" spans="5:11" ht="15.5">
      <c r="E364" s="392"/>
      <c r="K364" s="393"/>
    </row>
    <row r="365" spans="5:11" ht="15.5">
      <c r="E365" s="392"/>
      <c r="K365" s="393"/>
    </row>
    <row r="366" spans="5:11" ht="15.5">
      <c r="E366" s="392"/>
      <c r="K366" s="393"/>
    </row>
    <row r="367" spans="5:11" ht="15.5">
      <c r="E367" s="392"/>
      <c r="K367" s="393"/>
    </row>
    <row r="368" spans="5:11" ht="15.5">
      <c r="E368" s="392"/>
      <c r="K368" s="393"/>
    </row>
    <row r="369" spans="5:11" ht="15.5">
      <c r="E369" s="392"/>
      <c r="K369" s="393"/>
    </row>
    <row r="370" spans="5:11" ht="15.5">
      <c r="E370" s="392"/>
      <c r="K370" s="393"/>
    </row>
    <row r="371" spans="5:11" ht="15.5">
      <c r="E371" s="392"/>
      <c r="K371" s="393"/>
    </row>
    <row r="372" spans="5:11" ht="15.5">
      <c r="E372" s="392"/>
      <c r="K372" s="393"/>
    </row>
    <row r="373" spans="5:11" ht="15.5">
      <c r="E373" s="392"/>
      <c r="K373" s="393"/>
    </row>
    <row r="374" spans="5:11" ht="15.5">
      <c r="E374" s="392"/>
      <c r="K374" s="393"/>
    </row>
    <row r="375" spans="5:11" ht="15.5">
      <c r="E375" s="392"/>
      <c r="K375" s="393"/>
    </row>
    <row r="376" spans="5:11" ht="15.5">
      <c r="E376" s="392"/>
      <c r="K376" s="393"/>
    </row>
    <row r="377" spans="5:11" ht="15.5">
      <c r="E377" s="392"/>
      <c r="K377" s="393"/>
    </row>
    <row r="378" spans="5:11" ht="15.5">
      <c r="E378" s="392"/>
      <c r="K378" s="393"/>
    </row>
    <row r="379" spans="5:11" ht="15.5">
      <c r="E379" s="392"/>
      <c r="K379" s="393"/>
    </row>
    <row r="380" spans="5:11" ht="15.5">
      <c r="E380" s="392"/>
      <c r="K380" s="393"/>
    </row>
    <row r="381" spans="5:11" ht="15.5">
      <c r="E381" s="392"/>
      <c r="K381" s="393"/>
    </row>
    <row r="382" spans="5:11" ht="15.5">
      <c r="E382" s="392"/>
      <c r="K382" s="393"/>
    </row>
    <row r="383" spans="5:11" ht="15.5">
      <c r="E383" s="392"/>
      <c r="K383" s="393"/>
    </row>
    <row r="384" spans="5:11" ht="15.5">
      <c r="E384" s="392"/>
      <c r="K384" s="393"/>
    </row>
    <row r="385" spans="5:11" ht="15.5">
      <c r="E385" s="392"/>
      <c r="K385" s="393"/>
    </row>
    <row r="386" spans="5:11" ht="15.5">
      <c r="E386" s="392"/>
      <c r="K386" s="393"/>
    </row>
    <row r="387" spans="5:11" ht="15.5">
      <c r="E387" s="392"/>
      <c r="K387" s="393"/>
    </row>
    <row r="388" spans="5:11" ht="15.5">
      <c r="E388" s="392"/>
      <c r="K388" s="393"/>
    </row>
    <row r="389" spans="5:11" ht="15.5">
      <c r="E389" s="392"/>
      <c r="K389" s="393"/>
    </row>
    <row r="390" spans="5:11" ht="15.5">
      <c r="E390" s="392"/>
      <c r="K390" s="393"/>
    </row>
    <row r="391" spans="5:11" ht="15.5">
      <c r="E391" s="392"/>
      <c r="K391" s="393"/>
    </row>
    <row r="392" spans="5:11" ht="15.5">
      <c r="E392" s="392"/>
      <c r="K392" s="393"/>
    </row>
    <row r="393" spans="5:11" ht="15.5">
      <c r="E393" s="392"/>
      <c r="K393" s="393"/>
    </row>
    <row r="394" spans="5:11" ht="15.5">
      <c r="E394" s="392"/>
      <c r="K394" s="393"/>
    </row>
    <row r="395" spans="5:11" ht="15.5">
      <c r="E395" s="392"/>
      <c r="K395" s="393"/>
    </row>
    <row r="396" spans="5:11" ht="15.5">
      <c r="E396" s="392"/>
      <c r="K396" s="393"/>
    </row>
    <row r="397" spans="5:11" ht="15.5">
      <c r="E397" s="392"/>
      <c r="K397" s="393"/>
    </row>
    <row r="398" spans="5:11" ht="15.5">
      <c r="E398" s="392"/>
      <c r="K398" s="393"/>
    </row>
    <row r="399" spans="5:11" ht="15.5">
      <c r="E399" s="392"/>
      <c r="K399" s="393"/>
    </row>
    <row r="400" spans="5:11" ht="15.5">
      <c r="E400" s="392"/>
      <c r="K400" s="393"/>
    </row>
    <row r="401" spans="5:11" ht="15.5">
      <c r="E401" s="392"/>
      <c r="K401" s="393"/>
    </row>
    <row r="402" spans="5:11" ht="15.5">
      <c r="E402" s="392"/>
      <c r="K402" s="393"/>
    </row>
    <row r="403" spans="5:11" ht="15.5">
      <c r="E403" s="392"/>
      <c r="K403" s="393"/>
    </row>
    <row r="404" spans="5:11" ht="15.5">
      <c r="E404" s="392"/>
      <c r="K404" s="393"/>
    </row>
    <row r="405" spans="5:11" ht="15.5">
      <c r="E405" s="392"/>
      <c r="K405" s="393"/>
    </row>
    <row r="406" spans="5:11" ht="15.5">
      <c r="E406" s="392"/>
      <c r="K406" s="393"/>
    </row>
    <row r="407" spans="5:11" ht="15.5">
      <c r="E407" s="392"/>
      <c r="K407" s="393"/>
    </row>
    <row r="408" spans="5:11" ht="15.5">
      <c r="E408" s="392"/>
      <c r="K408" s="393"/>
    </row>
    <row r="409" spans="5:11" ht="15.5">
      <c r="E409" s="392"/>
      <c r="K409" s="393"/>
    </row>
    <row r="410" spans="5:11" ht="15.5">
      <c r="E410" s="392"/>
      <c r="K410" s="393"/>
    </row>
    <row r="411" spans="5:11" ht="15.5">
      <c r="E411" s="392"/>
      <c r="K411" s="393"/>
    </row>
    <row r="412" spans="5:11" ht="15.5">
      <c r="E412" s="392"/>
      <c r="K412" s="393"/>
    </row>
    <row r="413" spans="5:11" ht="15.5">
      <c r="E413" s="392"/>
      <c r="K413" s="393"/>
    </row>
    <row r="414" spans="5:11" ht="15.5">
      <c r="E414" s="392"/>
      <c r="K414" s="393"/>
    </row>
    <row r="415" spans="5:11" ht="15.5">
      <c r="E415" s="392"/>
      <c r="K415" s="393"/>
    </row>
    <row r="416" spans="5:11" ht="15.5">
      <c r="E416" s="392"/>
      <c r="K416" s="393"/>
    </row>
    <row r="417" spans="5:11" ht="15.5">
      <c r="E417" s="392"/>
      <c r="K417" s="393"/>
    </row>
    <row r="418" spans="5:11" ht="15.5">
      <c r="E418" s="392"/>
      <c r="K418" s="393"/>
    </row>
    <row r="419" spans="5:11" ht="15.5">
      <c r="E419" s="392"/>
      <c r="K419" s="393"/>
    </row>
    <row r="420" spans="5:11" ht="15.5">
      <c r="E420" s="392"/>
      <c r="K420" s="393"/>
    </row>
    <row r="421" spans="5:11" ht="15.5">
      <c r="E421" s="392"/>
      <c r="K421" s="393"/>
    </row>
    <row r="422" spans="5:11" ht="15.5">
      <c r="E422" s="392"/>
      <c r="K422" s="393"/>
    </row>
    <row r="423" spans="5:11" ht="15.5">
      <c r="E423" s="392"/>
      <c r="K423" s="393"/>
    </row>
    <row r="424" spans="5:11" ht="15.5">
      <c r="E424" s="392"/>
      <c r="K424" s="393"/>
    </row>
    <row r="425" spans="5:11" ht="15.5">
      <c r="E425" s="392"/>
      <c r="K425" s="393"/>
    </row>
    <row r="426" spans="5:11" ht="15.5">
      <c r="E426" s="392"/>
      <c r="K426" s="393"/>
    </row>
    <row r="427" spans="5:11" ht="15.5">
      <c r="E427" s="392"/>
      <c r="K427" s="393"/>
    </row>
    <row r="428" spans="5:11" ht="15.5">
      <c r="E428" s="392"/>
      <c r="K428" s="393"/>
    </row>
    <row r="429" spans="5:11" ht="15.5">
      <c r="E429" s="392"/>
      <c r="K429" s="393"/>
    </row>
    <row r="430" spans="5:11" ht="15.5">
      <c r="E430" s="392"/>
      <c r="K430" s="393"/>
    </row>
    <row r="431" spans="5:11" ht="15.5">
      <c r="E431" s="392"/>
      <c r="K431" s="393"/>
    </row>
    <row r="432" spans="5:11" ht="15.5">
      <c r="E432" s="392"/>
      <c r="K432" s="393"/>
    </row>
    <row r="433" spans="5:11" ht="15.5">
      <c r="E433" s="392"/>
      <c r="K433" s="393"/>
    </row>
    <row r="434" spans="5:11" ht="15.5">
      <c r="E434" s="392"/>
      <c r="K434" s="393"/>
    </row>
    <row r="435" spans="5:11" ht="15.5">
      <c r="E435" s="392"/>
      <c r="K435" s="393"/>
    </row>
    <row r="436" spans="5:11" ht="15.5">
      <c r="E436" s="392"/>
      <c r="K436" s="393"/>
    </row>
    <row r="437" spans="5:11" ht="15.5">
      <c r="E437" s="392"/>
      <c r="K437" s="393"/>
    </row>
    <row r="438" spans="5:11" ht="15.5">
      <c r="E438" s="392"/>
      <c r="K438" s="393"/>
    </row>
    <row r="439" spans="5:11" ht="15.5">
      <c r="E439" s="392"/>
      <c r="K439" s="393"/>
    </row>
    <row r="440" spans="5:11" ht="15.5">
      <c r="E440" s="392"/>
      <c r="K440" s="393"/>
    </row>
    <row r="441" spans="5:11" ht="15.5">
      <c r="E441" s="392"/>
      <c r="K441" s="393"/>
    </row>
    <row r="442" spans="5:11" ht="15.5">
      <c r="E442" s="392"/>
      <c r="K442" s="393"/>
    </row>
    <row r="443" spans="5:11" ht="15.5">
      <c r="E443" s="392"/>
      <c r="K443" s="393"/>
    </row>
    <row r="444" spans="5:11" ht="15.5">
      <c r="E444" s="392"/>
      <c r="K444" s="393"/>
    </row>
    <row r="445" spans="5:11" ht="15.5">
      <c r="E445" s="392"/>
      <c r="K445" s="393"/>
    </row>
    <row r="446" spans="5:11" ht="15.5">
      <c r="E446" s="392"/>
      <c r="K446" s="393"/>
    </row>
    <row r="447" spans="5:11" ht="15.5">
      <c r="E447" s="392"/>
      <c r="K447" s="393"/>
    </row>
    <row r="448" spans="5:11" ht="15.5">
      <c r="E448" s="392"/>
      <c r="K448" s="393"/>
    </row>
    <row r="449" spans="5:11" ht="15.5">
      <c r="E449" s="392"/>
      <c r="K449" s="393"/>
    </row>
    <row r="450" spans="5:11" ht="15.5">
      <c r="E450" s="392"/>
      <c r="K450" s="393"/>
    </row>
    <row r="451" spans="5:11" ht="15.5">
      <c r="E451" s="392"/>
      <c r="K451" s="393"/>
    </row>
    <row r="452" spans="5:11" ht="15.5">
      <c r="E452" s="392"/>
      <c r="K452" s="393"/>
    </row>
    <row r="453" spans="5:11" ht="15.5">
      <c r="E453" s="392"/>
      <c r="K453" s="393"/>
    </row>
    <row r="454" spans="5:11" ht="15.5">
      <c r="E454" s="392"/>
      <c r="K454" s="393"/>
    </row>
    <row r="455" spans="5:11" ht="15.5">
      <c r="E455" s="392"/>
      <c r="K455" s="393"/>
    </row>
    <row r="456" spans="5:11" ht="15.5">
      <c r="E456" s="392"/>
      <c r="K456" s="393"/>
    </row>
    <row r="457" spans="5:11" ht="15.5">
      <c r="E457" s="392"/>
      <c r="K457" s="393"/>
    </row>
    <row r="458" spans="5:11" ht="15.5">
      <c r="E458" s="392"/>
      <c r="K458" s="393"/>
    </row>
    <row r="459" spans="5:11" ht="15.5">
      <c r="E459" s="392"/>
      <c r="K459" s="393"/>
    </row>
    <row r="460" spans="5:11" ht="15.5">
      <c r="E460" s="392"/>
      <c r="K460" s="393"/>
    </row>
    <row r="461" spans="5:11" ht="15.5">
      <c r="E461" s="392"/>
      <c r="K461" s="393"/>
    </row>
    <row r="462" spans="5:11" ht="15.5">
      <c r="E462" s="392"/>
      <c r="K462" s="393"/>
    </row>
    <row r="463" spans="5:11" ht="15.5">
      <c r="E463" s="392"/>
      <c r="K463" s="393"/>
    </row>
    <row r="464" spans="5:11" ht="15.5">
      <c r="E464" s="392"/>
      <c r="K464" s="393"/>
    </row>
    <row r="465" spans="5:11" ht="15.5">
      <c r="E465" s="392"/>
      <c r="K465" s="393"/>
    </row>
    <row r="466" spans="5:11" ht="15.5">
      <c r="E466" s="392"/>
      <c r="K466" s="393"/>
    </row>
    <row r="467" spans="5:11" ht="15.5">
      <c r="E467" s="392"/>
      <c r="K467" s="393"/>
    </row>
    <row r="468" spans="5:11" ht="15.5">
      <c r="E468" s="392"/>
      <c r="K468" s="393"/>
    </row>
    <row r="469" spans="5:11" ht="15.5">
      <c r="E469" s="392"/>
      <c r="K469" s="393"/>
    </row>
    <row r="470" spans="5:11" ht="15.5">
      <c r="E470" s="392"/>
      <c r="K470" s="393"/>
    </row>
    <row r="471" spans="5:11" ht="15.5">
      <c r="E471" s="392"/>
      <c r="K471" s="393"/>
    </row>
    <row r="472" spans="5:11" ht="15.5">
      <c r="E472" s="392"/>
      <c r="K472" s="393"/>
    </row>
    <row r="473" spans="5:11" ht="15.5">
      <c r="E473" s="392"/>
      <c r="K473" s="393"/>
    </row>
    <row r="474" spans="5:11" ht="15.5">
      <c r="E474" s="392"/>
      <c r="K474" s="393"/>
    </row>
    <row r="475" spans="5:11" ht="15.5">
      <c r="E475" s="392"/>
      <c r="K475" s="393"/>
    </row>
    <row r="476" spans="5:11" ht="15.5">
      <c r="E476" s="392"/>
      <c r="K476" s="393"/>
    </row>
    <row r="477" spans="5:11" ht="15.5">
      <c r="E477" s="392"/>
      <c r="K477" s="393"/>
    </row>
    <row r="478" spans="5:11" ht="15.5">
      <c r="E478" s="392"/>
      <c r="K478" s="393"/>
    </row>
    <row r="479" spans="5:11" ht="15.5">
      <c r="E479" s="392"/>
      <c r="K479" s="393"/>
    </row>
    <row r="480" spans="5:11" ht="15.5">
      <c r="E480" s="392"/>
      <c r="K480" s="393"/>
    </row>
    <row r="481" spans="5:11" ht="15.5">
      <c r="E481" s="392"/>
      <c r="K481" s="393"/>
    </row>
    <row r="482" spans="5:11" ht="15.5">
      <c r="E482" s="392"/>
      <c r="K482" s="393"/>
    </row>
    <row r="483" spans="5:11" ht="15.5">
      <c r="E483" s="392"/>
      <c r="K483" s="393"/>
    </row>
    <row r="484" spans="5:11" ht="15.5">
      <c r="E484" s="392"/>
      <c r="K484" s="393"/>
    </row>
    <row r="485" spans="5:11" ht="15.5">
      <c r="E485" s="392"/>
      <c r="K485" s="393"/>
    </row>
    <row r="486" spans="5:11" ht="15.5">
      <c r="E486" s="392"/>
      <c r="K486" s="393"/>
    </row>
    <row r="487" spans="5:11" ht="15.5">
      <c r="E487" s="392"/>
      <c r="K487" s="393"/>
    </row>
    <row r="488" spans="5:11" ht="15.5">
      <c r="E488" s="392"/>
      <c r="K488" s="393"/>
    </row>
    <row r="489" spans="5:11" ht="15.5">
      <c r="E489" s="392"/>
      <c r="K489" s="393"/>
    </row>
    <row r="490" spans="5:11" ht="15.5">
      <c r="E490" s="392"/>
      <c r="K490" s="393"/>
    </row>
    <row r="491" spans="5:11" ht="15.5">
      <c r="E491" s="392"/>
      <c r="K491" s="393"/>
    </row>
    <row r="492" spans="5:11" ht="15.5">
      <c r="E492" s="392"/>
      <c r="K492" s="393"/>
    </row>
    <row r="493" spans="5:11" ht="15.5">
      <c r="E493" s="392"/>
      <c r="K493" s="393"/>
    </row>
    <row r="494" spans="5:11" ht="15.5">
      <c r="E494" s="392"/>
      <c r="K494" s="393"/>
    </row>
    <row r="495" spans="5:11" ht="15.5">
      <c r="E495" s="392"/>
      <c r="K495" s="393"/>
    </row>
    <row r="496" spans="5:11" ht="15.5">
      <c r="E496" s="392"/>
      <c r="K496" s="393"/>
    </row>
    <row r="497" spans="5:11" ht="15.5">
      <c r="E497" s="392"/>
      <c r="K497" s="393"/>
    </row>
    <row r="498" spans="5:11" ht="15.5">
      <c r="E498" s="392"/>
      <c r="K498" s="393"/>
    </row>
    <row r="499" spans="5:11" ht="15.5">
      <c r="E499" s="392"/>
      <c r="K499" s="393"/>
    </row>
    <row r="500" spans="5:11" ht="15.5">
      <c r="E500" s="392"/>
      <c r="K500" s="393"/>
    </row>
    <row r="501" spans="5:11" ht="15.5">
      <c r="E501" s="392"/>
      <c r="K501" s="393"/>
    </row>
    <row r="502" spans="5:11" ht="15.5">
      <c r="E502" s="392"/>
      <c r="K502" s="393"/>
    </row>
    <row r="503" spans="5:11" ht="15.5">
      <c r="E503" s="392"/>
      <c r="K503" s="393"/>
    </row>
    <row r="504" spans="5:11" ht="15.5">
      <c r="E504" s="392"/>
      <c r="K504" s="393"/>
    </row>
    <row r="505" spans="5:11" ht="15.5">
      <c r="E505" s="392"/>
      <c r="K505" s="393"/>
    </row>
    <row r="506" spans="5:11" ht="15.5">
      <c r="E506" s="392"/>
      <c r="K506" s="393"/>
    </row>
    <row r="507" spans="5:11" ht="15.5">
      <c r="E507" s="392"/>
      <c r="K507" s="393"/>
    </row>
    <row r="508" spans="5:11" ht="15.5">
      <c r="E508" s="392"/>
      <c r="K508" s="393"/>
    </row>
    <row r="509" spans="5:11" ht="15.5">
      <c r="E509" s="392"/>
      <c r="K509" s="393"/>
    </row>
    <row r="510" spans="5:11" ht="15.5">
      <c r="E510" s="392"/>
      <c r="K510" s="393"/>
    </row>
    <row r="511" spans="5:11" ht="15.5">
      <c r="E511" s="392"/>
      <c r="K511" s="393"/>
    </row>
    <row r="512" spans="5:11" ht="15.5">
      <c r="E512" s="392"/>
      <c r="K512" s="393"/>
    </row>
    <row r="513" spans="5:11" ht="15.5">
      <c r="E513" s="392"/>
      <c r="K513" s="393"/>
    </row>
    <row r="514" spans="5:11" ht="15.5">
      <c r="E514" s="392"/>
      <c r="K514" s="393"/>
    </row>
    <row r="515" spans="5:11" ht="15.5">
      <c r="E515" s="392"/>
      <c r="K515" s="393"/>
    </row>
    <row r="516" spans="5:11" ht="15.5">
      <c r="E516" s="392"/>
      <c r="K516" s="393"/>
    </row>
    <row r="517" spans="5:11" ht="15.5">
      <c r="E517" s="392"/>
      <c r="K517" s="393"/>
    </row>
    <row r="518" spans="5:11" ht="15.5">
      <c r="E518" s="392"/>
      <c r="K518" s="393"/>
    </row>
    <row r="519" spans="5:11" ht="15.5">
      <c r="E519" s="392"/>
      <c r="K519" s="393"/>
    </row>
    <row r="520" spans="5:11" ht="15.5">
      <c r="E520" s="392"/>
      <c r="K520" s="393"/>
    </row>
    <row r="521" spans="5:11" ht="15.5">
      <c r="E521" s="392"/>
      <c r="K521" s="393"/>
    </row>
    <row r="522" spans="5:11" ht="15.5">
      <c r="E522" s="392"/>
      <c r="K522" s="393"/>
    </row>
    <row r="523" spans="5:11" ht="15.5">
      <c r="E523" s="392"/>
      <c r="K523" s="393"/>
    </row>
    <row r="524" spans="5:11" ht="15.5">
      <c r="E524" s="392"/>
      <c r="K524" s="393"/>
    </row>
    <row r="525" spans="5:11" ht="15.5">
      <c r="E525" s="392"/>
      <c r="K525" s="393"/>
    </row>
    <row r="526" spans="5:11" ht="15.5">
      <c r="E526" s="392"/>
      <c r="K526" s="393"/>
    </row>
    <row r="527" spans="5:11" ht="15.5">
      <c r="E527" s="392"/>
      <c r="K527" s="393"/>
    </row>
    <row r="528" spans="5:11" ht="15.5">
      <c r="E528" s="392"/>
      <c r="K528" s="393"/>
    </row>
    <row r="529" spans="5:11" ht="15.5">
      <c r="E529" s="392"/>
      <c r="K529" s="393"/>
    </row>
    <row r="530" spans="5:11" ht="15.5">
      <c r="E530" s="392"/>
      <c r="K530" s="393"/>
    </row>
    <row r="531" spans="5:11" ht="15.5">
      <c r="E531" s="392"/>
      <c r="K531" s="393"/>
    </row>
    <row r="532" spans="5:11" ht="15.5">
      <c r="E532" s="392"/>
      <c r="K532" s="393"/>
    </row>
    <row r="533" spans="5:11" ht="15.5">
      <c r="E533" s="392"/>
      <c r="K533" s="393"/>
    </row>
    <row r="534" spans="5:11" ht="15.5">
      <c r="E534" s="392"/>
      <c r="K534" s="393"/>
    </row>
    <row r="535" spans="5:11" ht="15.5">
      <c r="E535" s="392"/>
      <c r="K535" s="393"/>
    </row>
    <row r="536" spans="5:11" ht="15.5">
      <c r="E536" s="392"/>
      <c r="K536" s="393"/>
    </row>
    <row r="537" spans="5:11" ht="15.5">
      <c r="E537" s="392"/>
      <c r="K537" s="393"/>
    </row>
    <row r="538" spans="5:11" ht="15.5">
      <c r="E538" s="392"/>
      <c r="K538" s="393"/>
    </row>
    <row r="539" spans="5:11" ht="15.5">
      <c r="E539" s="392"/>
      <c r="K539" s="393"/>
    </row>
    <row r="540" spans="5:11" ht="15.5">
      <c r="E540" s="392"/>
      <c r="K540" s="393"/>
    </row>
    <row r="541" spans="5:11" ht="15.5">
      <c r="E541" s="392"/>
      <c r="K541" s="393"/>
    </row>
    <row r="542" spans="5:11" ht="15.5">
      <c r="E542" s="392"/>
      <c r="K542" s="393"/>
    </row>
    <row r="543" spans="5:11" ht="15.5">
      <c r="E543" s="392"/>
      <c r="K543" s="393"/>
    </row>
    <row r="544" spans="5:11" ht="15.5">
      <c r="E544" s="392"/>
      <c r="K544" s="393"/>
    </row>
    <row r="545" spans="5:11" ht="15.5">
      <c r="E545" s="392"/>
      <c r="K545" s="393"/>
    </row>
    <row r="546" spans="5:11" ht="15.5">
      <c r="E546" s="392"/>
      <c r="K546" s="393"/>
    </row>
    <row r="547" spans="5:11" ht="15.5">
      <c r="E547" s="392"/>
      <c r="K547" s="393"/>
    </row>
    <row r="548" spans="5:11" ht="15.5">
      <c r="E548" s="392"/>
      <c r="K548" s="393"/>
    </row>
    <row r="549" spans="5:11" ht="15.5">
      <c r="E549" s="392"/>
      <c r="K549" s="393"/>
    </row>
    <row r="550" spans="5:11" ht="15.5">
      <c r="E550" s="392"/>
      <c r="K550" s="393"/>
    </row>
    <row r="551" spans="5:11" ht="15.5">
      <c r="E551" s="392"/>
      <c r="K551" s="393"/>
    </row>
    <row r="552" spans="5:11" ht="15.5">
      <c r="E552" s="392"/>
      <c r="K552" s="393"/>
    </row>
    <row r="553" spans="5:11" ht="15.5">
      <c r="E553" s="392"/>
      <c r="K553" s="393"/>
    </row>
    <row r="554" spans="5:11" ht="15.5">
      <c r="E554" s="392"/>
      <c r="K554" s="393"/>
    </row>
    <row r="555" spans="5:11" ht="15.5">
      <c r="E555" s="392"/>
      <c r="K555" s="393"/>
    </row>
    <row r="556" spans="5:11" ht="15.5">
      <c r="E556" s="392"/>
      <c r="K556" s="393"/>
    </row>
    <row r="557" spans="5:11" ht="15.5">
      <c r="E557" s="392"/>
      <c r="K557" s="393"/>
    </row>
    <row r="558" spans="5:11" ht="15.5">
      <c r="E558" s="392"/>
      <c r="K558" s="393"/>
    </row>
    <row r="559" spans="5:11" ht="15.5">
      <c r="E559" s="392"/>
      <c r="K559" s="393"/>
    </row>
    <row r="560" spans="5:11" ht="15.5">
      <c r="E560" s="392"/>
      <c r="K560" s="393"/>
    </row>
    <row r="561" spans="5:11" ht="15.5">
      <c r="E561" s="392"/>
      <c r="K561" s="393"/>
    </row>
    <row r="562" spans="5:11" ht="15.5">
      <c r="E562" s="392"/>
      <c r="K562" s="393"/>
    </row>
    <row r="563" spans="5:11" ht="15.5">
      <c r="E563" s="392"/>
      <c r="K563" s="393"/>
    </row>
    <row r="564" spans="5:11" ht="15.5">
      <c r="E564" s="392"/>
      <c r="K564" s="393"/>
    </row>
    <row r="565" spans="5:11" ht="15.5">
      <c r="E565" s="392"/>
      <c r="K565" s="393"/>
    </row>
    <row r="566" spans="5:11" ht="15.5">
      <c r="E566" s="392"/>
      <c r="K566" s="393"/>
    </row>
    <row r="567" spans="5:11" ht="15.5">
      <c r="E567" s="392"/>
      <c r="K567" s="393"/>
    </row>
    <row r="568" spans="5:11" ht="15.5">
      <c r="E568" s="392"/>
      <c r="K568" s="393"/>
    </row>
    <row r="569" spans="5:11" ht="15.5">
      <c r="E569" s="392"/>
      <c r="K569" s="393"/>
    </row>
    <row r="570" spans="5:11" ht="15.5">
      <c r="E570" s="392"/>
      <c r="K570" s="393"/>
    </row>
    <row r="571" spans="5:11" ht="15.5">
      <c r="E571" s="392"/>
      <c r="K571" s="393"/>
    </row>
    <row r="572" spans="5:11" ht="15.5">
      <c r="E572" s="392"/>
      <c r="K572" s="393"/>
    </row>
    <row r="573" spans="5:11" ht="15.5">
      <c r="E573" s="392"/>
      <c r="K573" s="393"/>
    </row>
    <row r="574" spans="5:11" ht="15.5">
      <c r="E574" s="392"/>
      <c r="K574" s="393"/>
    </row>
    <row r="575" spans="5:11" ht="15.5">
      <c r="E575" s="392"/>
      <c r="K575" s="393"/>
    </row>
    <row r="576" spans="5:11" ht="15.5">
      <c r="E576" s="392"/>
      <c r="K576" s="393"/>
    </row>
    <row r="577" spans="5:11" ht="15.5">
      <c r="E577" s="392"/>
      <c r="K577" s="393"/>
    </row>
    <row r="578" spans="5:11" ht="15.5">
      <c r="E578" s="392"/>
      <c r="K578" s="393"/>
    </row>
    <row r="579" spans="5:11" ht="15.5">
      <c r="E579" s="392"/>
      <c r="K579" s="393"/>
    </row>
    <row r="580" spans="5:11" ht="15.5">
      <c r="E580" s="392"/>
      <c r="K580" s="393"/>
    </row>
    <row r="581" spans="5:11" ht="15.5">
      <c r="E581" s="392"/>
      <c r="K581" s="393"/>
    </row>
    <row r="582" spans="5:11" ht="15.5">
      <c r="E582" s="392"/>
      <c r="K582" s="393"/>
    </row>
    <row r="583" spans="5:11" ht="15.5">
      <c r="E583" s="392"/>
      <c r="K583" s="393"/>
    </row>
    <row r="584" spans="5:11" ht="15.5">
      <c r="E584" s="392"/>
      <c r="K584" s="393"/>
    </row>
    <row r="585" spans="5:11" ht="15.5">
      <c r="E585" s="392"/>
      <c r="K585" s="393"/>
    </row>
    <row r="586" spans="5:11" ht="15.5">
      <c r="E586" s="392"/>
      <c r="K586" s="393"/>
    </row>
    <row r="587" spans="5:11" ht="15.5">
      <c r="E587" s="392"/>
      <c r="K587" s="393"/>
    </row>
    <row r="588" spans="5:11" ht="15.5">
      <c r="E588" s="392"/>
      <c r="K588" s="393"/>
    </row>
    <row r="589" spans="5:11" ht="15.5">
      <c r="E589" s="392"/>
      <c r="K589" s="393"/>
    </row>
    <row r="590" spans="5:11" ht="15.5">
      <c r="E590" s="392"/>
      <c r="K590" s="393"/>
    </row>
    <row r="591" spans="5:11" ht="15.5">
      <c r="E591" s="392"/>
      <c r="K591" s="393"/>
    </row>
    <row r="592" spans="5:11" ht="15.5">
      <c r="E592" s="392"/>
      <c r="K592" s="393"/>
    </row>
    <row r="593" spans="5:11" ht="15.5">
      <c r="E593" s="392"/>
      <c r="K593" s="393"/>
    </row>
    <row r="594" spans="5:11" ht="15.5">
      <c r="E594" s="392"/>
      <c r="K594" s="393"/>
    </row>
    <row r="595" spans="5:11" ht="15.5">
      <c r="E595" s="392"/>
      <c r="K595" s="393"/>
    </row>
    <row r="596" spans="5:11" ht="15.5">
      <c r="E596" s="392"/>
      <c r="K596" s="393"/>
    </row>
    <row r="597" spans="5:11" ht="15.5">
      <c r="E597" s="392"/>
      <c r="K597" s="393"/>
    </row>
    <row r="598" spans="5:11" ht="15.5">
      <c r="E598" s="392"/>
      <c r="K598" s="393"/>
    </row>
    <row r="599" spans="5:11" ht="15.5">
      <c r="E599" s="392"/>
      <c r="K599" s="393"/>
    </row>
    <row r="600" spans="5:11" ht="15.5">
      <c r="E600" s="392"/>
      <c r="K600" s="393"/>
    </row>
    <row r="601" spans="5:11" ht="15.5">
      <c r="E601" s="392"/>
      <c r="K601" s="393"/>
    </row>
    <row r="602" spans="5:11" ht="15.5">
      <c r="E602" s="392"/>
      <c r="K602" s="393"/>
    </row>
    <row r="603" spans="5:11" ht="15.5">
      <c r="E603" s="392"/>
      <c r="K603" s="393"/>
    </row>
    <row r="604" spans="5:11" ht="15.5">
      <c r="E604" s="392"/>
      <c r="K604" s="393"/>
    </row>
    <row r="605" spans="5:11" ht="15.5">
      <c r="E605" s="392"/>
      <c r="K605" s="393"/>
    </row>
    <row r="606" spans="5:11" ht="15.5">
      <c r="E606" s="392"/>
      <c r="K606" s="393"/>
    </row>
    <row r="607" spans="5:11" ht="15.5">
      <c r="E607" s="392"/>
      <c r="K607" s="393"/>
    </row>
    <row r="608" spans="5:11" ht="15.5">
      <c r="E608" s="392"/>
      <c r="K608" s="393"/>
    </row>
    <row r="609" spans="5:11" ht="15.5">
      <c r="E609" s="392"/>
      <c r="K609" s="393"/>
    </row>
    <row r="610" spans="5:11" ht="15.5">
      <c r="E610" s="392"/>
      <c r="K610" s="393"/>
    </row>
    <row r="611" spans="5:11" ht="15.5">
      <c r="E611" s="392"/>
      <c r="K611" s="393"/>
    </row>
    <row r="612" spans="5:11" ht="15.5">
      <c r="E612" s="392"/>
      <c r="K612" s="393"/>
    </row>
    <row r="613" spans="5:11" ht="15.5">
      <c r="E613" s="392"/>
      <c r="K613" s="393"/>
    </row>
    <row r="614" spans="5:11" ht="15.5">
      <c r="E614" s="392"/>
      <c r="K614" s="393"/>
    </row>
    <row r="615" spans="5:11" ht="15.5">
      <c r="E615" s="392"/>
      <c r="K615" s="393"/>
    </row>
    <row r="616" spans="5:11" ht="15.5">
      <c r="E616" s="392"/>
      <c r="K616" s="393"/>
    </row>
    <row r="617" spans="5:11" ht="15.5">
      <c r="E617" s="392"/>
      <c r="K617" s="393"/>
    </row>
    <row r="618" spans="5:11" ht="15.5">
      <c r="E618" s="392"/>
      <c r="K618" s="393"/>
    </row>
    <row r="619" spans="5:11" ht="15.5">
      <c r="E619" s="392"/>
      <c r="K619" s="393"/>
    </row>
    <row r="620" spans="5:11" ht="15.5">
      <c r="E620" s="392"/>
      <c r="K620" s="393"/>
    </row>
    <row r="621" spans="5:11" ht="15.5">
      <c r="E621" s="392"/>
      <c r="K621" s="393"/>
    </row>
    <row r="622" spans="5:11" ht="15.5">
      <c r="E622" s="392"/>
      <c r="K622" s="393"/>
    </row>
    <row r="623" spans="5:11" ht="15.5">
      <c r="E623" s="392"/>
      <c r="K623" s="393"/>
    </row>
    <row r="624" spans="5:11" ht="15.5">
      <c r="E624" s="392"/>
      <c r="K624" s="393"/>
    </row>
    <row r="625" spans="5:11" ht="15.5">
      <c r="E625" s="392"/>
      <c r="K625" s="393"/>
    </row>
    <row r="626" spans="5:11" ht="15.5">
      <c r="E626" s="392"/>
      <c r="K626" s="393"/>
    </row>
    <row r="627" spans="5:11" ht="15.5">
      <c r="E627" s="392"/>
      <c r="K627" s="393"/>
    </row>
    <row r="628" spans="5:11" ht="15.5">
      <c r="E628" s="392"/>
      <c r="K628" s="393"/>
    </row>
    <row r="629" spans="5:11" ht="15.5">
      <c r="E629" s="392"/>
      <c r="K629" s="393"/>
    </row>
    <row r="630" spans="5:11" ht="15.5">
      <c r="E630" s="392"/>
      <c r="K630" s="393"/>
    </row>
    <row r="631" spans="5:11" ht="15.5">
      <c r="E631" s="392"/>
      <c r="K631" s="393"/>
    </row>
    <row r="632" spans="5:11" ht="15.5">
      <c r="E632" s="392"/>
      <c r="K632" s="393"/>
    </row>
    <row r="633" spans="5:11" ht="15.5">
      <c r="E633" s="392"/>
      <c r="K633" s="393"/>
    </row>
    <row r="634" spans="5:11" ht="15.5">
      <c r="E634" s="392"/>
      <c r="K634" s="393"/>
    </row>
    <row r="635" spans="5:11" ht="15.5">
      <c r="E635" s="392"/>
      <c r="K635" s="393"/>
    </row>
    <row r="636" spans="5:11" ht="15.5">
      <c r="E636" s="392"/>
      <c r="K636" s="393"/>
    </row>
    <row r="637" spans="5:11" ht="15.5">
      <c r="E637" s="392"/>
      <c r="K637" s="393"/>
    </row>
    <row r="638" spans="5:11" ht="15.5">
      <c r="E638" s="392"/>
      <c r="K638" s="393"/>
    </row>
    <row r="639" spans="5:11" ht="15.5">
      <c r="E639" s="392"/>
      <c r="K639" s="393"/>
    </row>
    <row r="640" spans="5:11" ht="15.5">
      <c r="E640" s="392"/>
      <c r="K640" s="393"/>
    </row>
    <row r="641" spans="5:11" ht="15.5">
      <c r="E641" s="392"/>
      <c r="K641" s="393"/>
    </row>
    <row r="642" spans="5:11" ht="15.5">
      <c r="E642" s="392"/>
      <c r="K642" s="393"/>
    </row>
    <row r="643" spans="5:11" ht="15.5">
      <c r="E643" s="392"/>
      <c r="K643" s="393"/>
    </row>
    <row r="644" spans="5:11" ht="15.5">
      <c r="E644" s="392"/>
      <c r="K644" s="393"/>
    </row>
    <row r="645" spans="5:11" ht="15.5">
      <c r="E645" s="392"/>
      <c r="K645" s="393"/>
    </row>
    <row r="646" spans="5:11" ht="15.5">
      <c r="E646" s="392"/>
      <c r="K646" s="393"/>
    </row>
    <row r="647" spans="5:11" ht="15.5">
      <c r="E647" s="392"/>
      <c r="K647" s="393"/>
    </row>
    <row r="648" spans="5:11" ht="15.5">
      <c r="E648" s="392"/>
      <c r="K648" s="393"/>
    </row>
    <row r="649" spans="5:11" ht="15.5">
      <c r="E649" s="392"/>
      <c r="K649" s="393"/>
    </row>
    <row r="650" spans="5:11" ht="15.5">
      <c r="E650" s="392"/>
      <c r="K650" s="393"/>
    </row>
    <row r="651" spans="5:11" ht="15.5">
      <c r="E651" s="392"/>
      <c r="K651" s="393"/>
    </row>
    <row r="652" spans="5:11" ht="15.5">
      <c r="E652" s="392"/>
      <c r="K652" s="393"/>
    </row>
    <row r="653" spans="5:11" ht="15.5">
      <c r="E653" s="392"/>
      <c r="K653" s="393"/>
    </row>
    <row r="654" spans="5:11" ht="15.5">
      <c r="E654" s="392"/>
      <c r="K654" s="393"/>
    </row>
    <row r="655" spans="5:11" ht="15.5">
      <c r="E655" s="392"/>
      <c r="K655" s="393"/>
    </row>
    <row r="656" spans="5:11" ht="15.5">
      <c r="E656" s="392"/>
      <c r="K656" s="393"/>
    </row>
    <row r="657" spans="5:11" ht="15.5">
      <c r="E657" s="392"/>
      <c r="K657" s="393"/>
    </row>
    <row r="658" spans="5:11" ht="15.5">
      <c r="E658" s="392"/>
      <c r="K658" s="393"/>
    </row>
    <row r="659" spans="5:11" ht="15.5">
      <c r="E659" s="392"/>
      <c r="K659" s="393"/>
    </row>
    <row r="660" spans="5:11" ht="15.5">
      <c r="E660" s="392"/>
      <c r="K660" s="393"/>
    </row>
    <row r="661" spans="5:11" ht="15.5">
      <c r="E661" s="392"/>
      <c r="K661" s="393"/>
    </row>
    <row r="662" spans="5:11" ht="15.5">
      <c r="E662" s="392"/>
      <c r="K662" s="393"/>
    </row>
    <row r="663" spans="5:11" ht="15.5">
      <c r="E663" s="392"/>
      <c r="K663" s="393"/>
    </row>
    <row r="664" spans="5:11" ht="15.5">
      <c r="E664" s="392"/>
      <c r="K664" s="393"/>
    </row>
    <row r="665" spans="5:11" ht="15.5">
      <c r="E665" s="392"/>
      <c r="K665" s="393"/>
    </row>
    <row r="666" spans="5:11" ht="15.5">
      <c r="E666" s="392"/>
      <c r="K666" s="393"/>
    </row>
    <row r="667" spans="5:11" ht="15.5">
      <c r="E667" s="392"/>
      <c r="K667" s="393"/>
    </row>
    <row r="668" spans="5:11" ht="15.5">
      <c r="E668" s="392"/>
      <c r="K668" s="393"/>
    </row>
    <row r="669" spans="5:11" ht="15.5">
      <c r="E669" s="392"/>
      <c r="K669" s="393"/>
    </row>
    <row r="670" spans="5:11" ht="15.5">
      <c r="E670" s="392"/>
      <c r="K670" s="393"/>
    </row>
    <row r="671" spans="5:11" ht="15.5">
      <c r="E671" s="392"/>
      <c r="K671" s="393"/>
    </row>
    <row r="672" spans="5:11" ht="15.5">
      <c r="E672" s="392"/>
      <c r="K672" s="393"/>
    </row>
    <row r="673" spans="5:11" ht="15.5">
      <c r="E673" s="392"/>
      <c r="K673" s="393"/>
    </row>
    <row r="674" spans="5:11" ht="15.5">
      <c r="E674" s="392"/>
      <c r="K674" s="393"/>
    </row>
    <row r="675" spans="5:11" ht="15.5">
      <c r="E675" s="392"/>
      <c r="K675" s="393"/>
    </row>
    <row r="676" spans="5:11" ht="15.5">
      <c r="E676" s="392"/>
      <c r="K676" s="393"/>
    </row>
    <row r="677" spans="5:11" ht="15.5">
      <c r="E677" s="392"/>
      <c r="K677" s="393"/>
    </row>
    <row r="678" spans="5:11" ht="15.5">
      <c r="E678" s="392"/>
      <c r="K678" s="393"/>
    </row>
    <row r="679" spans="5:11" ht="15.5">
      <c r="E679" s="392"/>
      <c r="K679" s="393"/>
    </row>
    <row r="680" spans="5:11" ht="15.5">
      <c r="E680" s="392"/>
      <c r="K680" s="393"/>
    </row>
    <row r="681" spans="5:11" ht="15.5">
      <c r="E681" s="392"/>
      <c r="K681" s="393"/>
    </row>
    <row r="682" spans="5:11" ht="15.5">
      <c r="E682" s="392"/>
      <c r="K682" s="393"/>
    </row>
    <row r="683" spans="5:11" ht="15.5">
      <c r="E683" s="392"/>
      <c r="K683" s="393"/>
    </row>
    <row r="684" spans="5:11" ht="15.5">
      <c r="E684" s="392"/>
      <c r="K684" s="393"/>
    </row>
    <row r="685" spans="5:11" ht="15.5">
      <c r="E685" s="392"/>
      <c r="K685" s="393"/>
    </row>
    <row r="686" spans="5:11" ht="15.5">
      <c r="E686" s="392"/>
      <c r="K686" s="393"/>
    </row>
    <row r="687" spans="5:11" ht="15.5">
      <c r="E687" s="392"/>
      <c r="K687" s="393"/>
    </row>
    <row r="688" spans="5:11" ht="15.5">
      <c r="E688" s="392"/>
      <c r="K688" s="393"/>
    </row>
    <row r="689" spans="5:11" ht="15.5">
      <c r="E689" s="392"/>
      <c r="K689" s="393"/>
    </row>
    <row r="690" spans="5:11" ht="15.5">
      <c r="E690" s="392"/>
      <c r="K690" s="393"/>
    </row>
    <row r="691" spans="5:11" ht="15.5">
      <c r="E691" s="392"/>
      <c r="K691" s="393"/>
    </row>
    <row r="692" spans="5:11" ht="15.5">
      <c r="E692" s="392"/>
      <c r="K692" s="393"/>
    </row>
    <row r="693" spans="5:11" ht="15.5">
      <c r="E693" s="392"/>
      <c r="K693" s="393"/>
    </row>
    <row r="694" spans="5:11" ht="15.5">
      <c r="E694" s="392"/>
      <c r="K694" s="393"/>
    </row>
    <row r="695" spans="5:11" ht="15.5">
      <c r="E695" s="392"/>
      <c r="K695" s="393"/>
    </row>
    <row r="696" spans="5:11" ht="15.5">
      <c r="E696" s="392"/>
      <c r="K696" s="393"/>
    </row>
    <row r="697" spans="5:11" ht="15.5">
      <c r="E697" s="392"/>
      <c r="K697" s="393"/>
    </row>
    <row r="698" spans="5:11" ht="15.5">
      <c r="E698" s="392"/>
      <c r="K698" s="393"/>
    </row>
    <row r="699" spans="5:11" ht="15.5">
      <c r="E699" s="392"/>
      <c r="K699" s="393"/>
    </row>
    <row r="700" spans="5:11" ht="15.5">
      <c r="E700" s="392"/>
      <c r="K700" s="393"/>
    </row>
    <row r="701" spans="5:11" ht="15.5">
      <c r="E701" s="392"/>
      <c r="K701" s="393"/>
    </row>
    <row r="702" spans="5:11" ht="15.5">
      <c r="E702" s="392"/>
      <c r="K702" s="393"/>
    </row>
    <row r="703" spans="5:11" ht="15.5">
      <c r="E703" s="392"/>
      <c r="K703" s="393"/>
    </row>
    <row r="704" spans="5:11" ht="15.5">
      <c r="E704" s="392"/>
      <c r="K704" s="393"/>
    </row>
    <row r="705" spans="5:11" ht="15.5">
      <c r="E705" s="392"/>
      <c r="K705" s="393"/>
    </row>
    <row r="706" spans="5:11" ht="15.5">
      <c r="E706" s="392"/>
      <c r="K706" s="393"/>
    </row>
    <row r="707" spans="5:11" ht="15.5">
      <c r="E707" s="392"/>
      <c r="K707" s="393"/>
    </row>
    <row r="708" spans="5:11" ht="15.5">
      <c r="E708" s="392"/>
      <c r="K708" s="393"/>
    </row>
    <row r="709" spans="5:11" ht="15.5">
      <c r="E709" s="392"/>
      <c r="K709" s="393"/>
    </row>
    <row r="710" spans="5:11" ht="15.5">
      <c r="E710" s="392"/>
      <c r="K710" s="393"/>
    </row>
    <row r="711" spans="5:11" ht="15.5">
      <c r="E711" s="392"/>
      <c r="K711" s="393"/>
    </row>
    <row r="712" spans="5:11" ht="15.5">
      <c r="E712" s="392"/>
      <c r="K712" s="393"/>
    </row>
    <row r="713" spans="5:11" ht="15.5">
      <c r="E713" s="392"/>
      <c r="K713" s="393"/>
    </row>
    <row r="714" spans="5:11" ht="15.5">
      <c r="E714" s="392"/>
      <c r="K714" s="393"/>
    </row>
    <row r="715" spans="5:11" ht="15.5">
      <c r="E715" s="392"/>
      <c r="K715" s="393"/>
    </row>
    <row r="716" spans="5:11" ht="15.5">
      <c r="E716" s="392"/>
      <c r="K716" s="393"/>
    </row>
    <row r="717" spans="5:11" ht="15.5">
      <c r="E717" s="392"/>
      <c r="K717" s="393"/>
    </row>
    <row r="718" spans="5:11" ht="15.5">
      <c r="E718" s="392"/>
      <c r="K718" s="393"/>
    </row>
    <row r="719" spans="5:11" ht="15.5">
      <c r="E719" s="392"/>
      <c r="K719" s="393"/>
    </row>
    <row r="720" spans="5:11" ht="15.5">
      <c r="E720" s="392"/>
      <c r="K720" s="393"/>
    </row>
    <row r="721" spans="5:11" ht="15.5">
      <c r="E721" s="392"/>
      <c r="K721" s="393"/>
    </row>
    <row r="722" spans="5:11" ht="15.5">
      <c r="E722" s="392"/>
      <c r="K722" s="393"/>
    </row>
    <row r="723" spans="5:11" ht="15.5">
      <c r="E723" s="392"/>
      <c r="K723" s="393"/>
    </row>
    <row r="724" spans="5:11" ht="15.5">
      <c r="E724" s="392"/>
      <c r="K724" s="393"/>
    </row>
    <row r="725" spans="5:11" ht="15.5">
      <c r="E725" s="392"/>
      <c r="K725" s="393"/>
    </row>
    <row r="726" spans="5:11" ht="15.5">
      <c r="E726" s="392"/>
      <c r="K726" s="393"/>
    </row>
    <row r="727" spans="5:11" ht="15.5">
      <c r="E727" s="392"/>
      <c r="K727" s="393"/>
    </row>
    <row r="728" spans="5:11" ht="15.5">
      <c r="E728" s="392"/>
      <c r="K728" s="393"/>
    </row>
    <row r="729" spans="5:11" ht="15.5">
      <c r="E729" s="392"/>
      <c r="K729" s="393"/>
    </row>
    <row r="730" spans="5:11" ht="15.5">
      <c r="E730" s="392"/>
      <c r="K730" s="393"/>
    </row>
    <row r="731" spans="5:11" ht="15.5">
      <c r="E731" s="392"/>
      <c r="K731" s="393"/>
    </row>
    <row r="732" spans="5:11" ht="15.5">
      <c r="E732" s="392"/>
      <c r="K732" s="393"/>
    </row>
    <row r="733" spans="5:11" ht="15.5">
      <c r="E733" s="392"/>
      <c r="K733" s="393"/>
    </row>
    <row r="734" spans="5:11" ht="15.5">
      <c r="E734" s="392"/>
      <c r="K734" s="393"/>
    </row>
    <row r="735" spans="5:11" ht="15.5">
      <c r="E735" s="392"/>
      <c r="K735" s="393"/>
    </row>
    <row r="736" spans="5:11" ht="15.5">
      <c r="E736" s="392"/>
      <c r="K736" s="393"/>
    </row>
    <row r="737" spans="5:11" ht="15.5">
      <c r="E737" s="392"/>
      <c r="K737" s="393"/>
    </row>
    <row r="738" spans="5:11" ht="15.5">
      <c r="E738" s="392"/>
      <c r="K738" s="393"/>
    </row>
    <row r="739" spans="5:11" ht="15.5">
      <c r="E739" s="392"/>
      <c r="K739" s="393"/>
    </row>
    <row r="740" spans="5:11" ht="15.5">
      <c r="E740" s="392"/>
      <c r="K740" s="393"/>
    </row>
    <row r="741" spans="5:11" ht="15.5">
      <c r="E741" s="392"/>
      <c r="K741" s="393"/>
    </row>
    <row r="742" spans="5:11" ht="15.5">
      <c r="E742" s="392"/>
      <c r="K742" s="393"/>
    </row>
    <row r="743" spans="5:11" ht="15.5">
      <c r="E743" s="392"/>
      <c r="K743" s="393"/>
    </row>
    <row r="744" spans="5:11" ht="15.5">
      <c r="E744" s="392"/>
      <c r="K744" s="393"/>
    </row>
    <row r="745" spans="5:11" ht="15.5">
      <c r="E745" s="392"/>
      <c r="K745" s="393"/>
    </row>
    <row r="746" spans="5:11" ht="15.5">
      <c r="E746" s="392"/>
      <c r="K746" s="393"/>
    </row>
    <row r="747" spans="5:11" ht="15.5">
      <c r="E747" s="392"/>
      <c r="K747" s="393"/>
    </row>
    <row r="748" spans="5:11" ht="15.5">
      <c r="E748" s="392"/>
      <c r="K748" s="393"/>
    </row>
    <row r="749" spans="5:11" ht="15.5">
      <c r="E749" s="392"/>
      <c r="K749" s="393"/>
    </row>
    <row r="750" spans="5:11" ht="15.5">
      <c r="E750" s="392"/>
      <c r="K750" s="393"/>
    </row>
    <row r="751" spans="5:11" ht="15.5">
      <c r="E751" s="392"/>
      <c r="K751" s="393"/>
    </row>
    <row r="752" spans="5:11" ht="15.5">
      <c r="E752" s="392"/>
      <c r="K752" s="393"/>
    </row>
    <row r="753" spans="5:11" ht="15.5">
      <c r="E753" s="392"/>
      <c r="K753" s="393"/>
    </row>
    <row r="754" spans="5:11" ht="15.5">
      <c r="E754" s="392"/>
      <c r="K754" s="393"/>
    </row>
    <row r="755" spans="5:11" ht="15.5">
      <c r="E755" s="392"/>
      <c r="K755" s="393"/>
    </row>
    <row r="756" spans="5:11" ht="15.5">
      <c r="E756" s="392"/>
      <c r="K756" s="393"/>
    </row>
    <row r="757" spans="5:11" ht="15.5">
      <c r="E757" s="392"/>
      <c r="K757" s="393"/>
    </row>
    <row r="758" spans="5:11" ht="15.5">
      <c r="E758" s="392"/>
      <c r="K758" s="393"/>
    </row>
    <row r="759" spans="5:11" ht="15.5">
      <c r="E759" s="392"/>
      <c r="K759" s="393"/>
    </row>
    <row r="760" spans="5:11" ht="15.5">
      <c r="E760" s="392"/>
      <c r="K760" s="393"/>
    </row>
    <row r="761" spans="5:11" ht="15.5">
      <c r="E761" s="392"/>
      <c r="K761" s="393"/>
    </row>
    <row r="762" spans="5:11" ht="15.5">
      <c r="E762" s="392"/>
      <c r="K762" s="393"/>
    </row>
    <row r="763" spans="5:11" ht="15.5">
      <c r="E763" s="392"/>
      <c r="K763" s="393"/>
    </row>
    <row r="764" spans="5:11" ht="15.5">
      <c r="E764" s="392"/>
      <c r="K764" s="393"/>
    </row>
    <row r="765" spans="5:11" ht="15.5">
      <c r="E765" s="392"/>
      <c r="K765" s="393"/>
    </row>
    <row r="766" spans="5:11" ht="15.5">
      <c r="E766" s="392"/>
      <c r="K766" s="393"/>
    </row>
    <row r="767" spans="5:11" ht="15.5">
      <c r="E767" s="392"/>
      <c r="K767" s="393"/>
    </row>
    <row r="768" spans="5:11" ht="15.5">
      <c r="E768" s="392"/>
      <c r="K768" s="393"/>
    </row>
    <row r="769" spans="5:11" ht="15.5">
      <c r="E769" s="392"/>
      <c r="K769" s="393"/>
    </row>
    <row r="770" spans="5:11" ht="15.5">
      <c r="E770" s="392"/>
      <c r="K770" s="393"/>
    </row>
    <row r="771" spans="5:11" ht="15.5">
      <c r="E771" s="392"/>
      <c r="K771" s="393"/>
    </row>
    <row r="772" spans="5:11" ht="15.5">
      <c r="E772" s="392"/>
      <c r="K772" s="393"/>
    </row>
    <row r="773" spans="5:11" ht="15.5">
      <c r="E773" s="392"/>
      <c r="K773" s="393"/>
    </row>
    <row r="774" spans="5:11" ht="15.5">
      <c r="E774" s="392"/>
      <c r="K774" s="393"/>
    </row>
    <row r="775" spans="5:11" ht="15.5">
      <c r="E775" s="392"/>
      <c r="K775" s="393"/>
    </row>
    <row r="776" spans="5:11" ht="15.5">
      <c r="E776" s="392"/>
      <c r="K776" s="393"/>
    </row>
    <row r="777" spans="5:11" ht="15.5">
      <c r="E777" s="392"/>
      <c r="K777" s="393"/>
    </row>
    <row r="778" spans="5:11" ht="15.5">
      <c r="E778" s="392"/>
      <c r="K778" s="393"/>
    </row>
    <row r="779" spans="5:11" ht="15.5">
      <c r="E779" s="392"/>
      <c r="K779" s="393"/>
    </row>
    <row r="780" spans="5:11" ht="15.5">
      <c r="E780" s="392"/>
      <c r="K780" s="393"/>
    </row>
    <row r="781" spans="5:11" ht="15.5">
      <c r="E781" s="392"/>
      <c r="K781" s="393"/>
    </row>
    <row r="782" spans="5:11" ht="15.5">
      <c r="E782" s="392"/>
      <c r="K782" s="393"/>
    </row>
    <row r="783" spans="5:11" ht="15.5">
      <c r="E783" s="392"/>
      <c r="K783" s="393"/>
    </row>
    <row r="784" spans="5:11" ht="15.5">
      <c r="E784" s="392"/>
      <c r="K784" s="393"/>
    </row>
    <row r="785" spans="5:11" ht="15.5">
      <c r="E785" s="392"/>
      <c r="K785" s="393"/>
    </row>
    <row r="786" spans="5:11" ht="15.5">
      <c r="E786" s="392"/>
      <c r="K786" s="393"/>
    </row>
    <row r="787" spans="5:11" ht="15.5">
      <c r="E787" s="392"/>
      <c r="K787" s="393"/>
    </row>
    <row r="788" spans="5:11" ht="15.5">
      <c r="E788" s="392"/>
      <c r="K788" s="393"/>
    </row>
    <row r="789" spans="5:11" ht="15.5">
      <c r="E789" s="392"/>
      <c r="K789" s="393"/>
    </row>
    <row r="790" spans="5:11" ht="15.5">
      <c r="E790" s="392"/>
      <c r="K790" s="393"/>
    </row>
    <row r="791" spans="5:11" ht="15.5">
      <c r="E791" s="392"/>
      <c r="K791" s="393"/>
    </row>
    <row r="792" spans="5:11" ht="15.5">
      <c r="E792" s="392"/>
      <c r="K792" s="393"/>
    </row>
    <row r="793" spans="5:11" ht="15.5">
      <c r="E793" s="392"/>
      <c r="K793" s="393"/>
    </row>
    <row r="794" spans="5:11" ht="15.5">
      <c r="E794" s="392"/>
      <c r="K794" s="393"/>
    </row>
    <row r="795" spans="5:11" ht="15.5">
      <c r="E795" s="392"/>
      <c r="K795" s="393"/>
    </row>
    <row r="796" spans="5:11" ht="15.5">
      <c r="E796" s="392"/>
      <c r="K796" s="393"/>
    </row>
    <row r="797" spans="5:11" ht="15.5">
      <c r="E797" s="392"/>
      <c r="K797" s="393"/>
    </row>
    <row r="798" spans="5:11" ht="15.5">
      <c r="E798" s="392"/>
      <c r="K798" s="393"/>
    </row>
    <row r="799" spans="5:11" ht="15.5">
      <c r="E799" s="392"/>
      <c r="K799" s="393"/>
    </row>
    <row r="800" spans="5:11" ht="15.5">
      <c r="E800" s="392"/>
      <c r="K800" s="393"/>
    </row>
    <row r="801" spans="5:11" ht="15.5">
      <c r="E801" s="392"/>
      <c r="K801" s="393"/>
    </row>
    <row r="802" spans="5:11" ht="15.5">
      <c r="E802" s="392"/>
      <c r="K802" s="393"/>
    </row>
    <row r="803" spans="5:11" ht="15.5">
      <c r="E803" s="392"/>
      <c r="K803" s="393"/>
    </row>
    <row r="804" spans="5:11" ht="15.5">
      <c r="E804" s="392"/>
      <c r="K804" s="393"/>
    </row>
    <row r="805" spans="5:11" ht="15.5">
      <c r="E805" s="392"/>
      <c r="K805" s="393"/>
    </row>
    <row r="806" spans="5:11" ht="15.5">
      <c r="E806" s="392"/>
      <c r="K806" s="393"/>
    </row>
    <row r="807" spans="5:11" ht="15.5">
      <c r="E807" s="392"/>
      <c r="K807" s="393"/>
    </row>
    <row r="808" spans="5:11" ht="15.5">
      <c r="E808" s="392"/>
      <c r="K808" s="393"/>
    </row>
    <row r="809" spans="5:11" ht="15.5">
      <c r="E809" s="392"/>
      <c r="K809" s="393"/>
    </row>
    <row r="810" spans="5:11" ht="15.5">
      <c r="E810" s="392"/>
      <c r="K810" s="393"/>
    </row>
    <row r="811" spans="5:11" ht="15.5">
      <c r="E811" s="392"/>
      <c r="K811" s="393"/>
    </row>
    <row r="812" spans="5:11" ht="15.5">
      <c r="E812" s="392"/>
      <c r="K812" s="393"/>
    </row>
    <row r="813" spans="5:11" ht="15.5">
      <c r="E813" s="392"/>
      <c r="K813" s="393"/>
    </row>
    <row r="814" spans="5:11" ht="15.5">
      <c r="E814" s="392"/>
      <c r="K814" s="393"/>
    </row>
    <row r="815" spans="5:11" ht="15.5">
      <c r="E815" s="392"/>
      <c r="K815" s="393"/>
    </row>
    <row r="816" spans="5:11" ht="15.5">
      <c r="E816" s="392"/>
      <c r="K816" s="393"/>
    </row>
    <row r="817" spans="5:11" ht="15.5">
      <c r="E817" s="392"/>
      <c r="K817" s="393"/>
    </row>
    <row r="818" spans="5:11" ht="15.5">
      <c r="E818" s="392"/>
      <c r="K818" s="393"/>
    </row>
    <row r="819" spans="5:11" ht="15.5">
      <c r="E819" s="392"/>
      <c r="K819" s="393"/>
    </row>
    <row r="820" spans="5:11" ht="15.5">
      <c r="E820" s="392"/>
      <c r="K820" s="393"/>
    </row>
    <row r="821" spans="5:11" ht="15.5">
      <c r="E821" s="392"/>
      <c r="K821" s="393"/>
    </row>
    <row r="822" spans="5:11" ht="15.5">
      <c r="E822" s="392"/>
      <c r="K822" s="393"/>
    </row>
    <row r="823" spans="5:11" ht="15.5">
      <c r="E823" s="392"/>
      <c r="K823" s="393"/>
    </row>
    <row r="824" spans="5:11" ht="15.5">
      <c r="E824" s="392"/>
      <c r="K824" s="393"/>
    </row>
    <row r="825" spans="5:11" ht="15.5">
      <c r="E825" s="392"/>
      <c r="K825" s="393"/>
    </row>
    <row r="826" spans="5:11" ht="15.5">
      <c r="E826" s="392"/>
      <c r="K826" s="393"/>
    </row>
    <row r="827" spans="5:11" ht="15.5">
      <c r="E827" s="392"/>
      <c r="K827" s="393"/>
    </row>
    <row r="828" spans="5:11" ht="15.5">
      <c r="E828" s="392"/>
      <c r="K828" s="393"/>
    </row>
    <row r="829" spans="5:11" ht="15.5">
      <c r="E829" s="392"/>
      <c r="K829" s="393"/>
    </row>
    <row r="830" spans="5:11" ht="15.5">
      <c r="E830" s="392"/>
      <c r="K830" s="393"/>
    </row>
    <row r="831" spans="5:11" ht="15.5">
      <c r="E831" s="392"/>
      <c r="K831" s="393"/>
    </row>
    <row r="832" spans="5:11" ht="15.5">
      <c r="E832" s="392"/>
      <c r="K832" s="393"/>
    </row>
    <row r="833" spans="5:11" ht="15.5">
      <c r="E833" s="392"/>
      <c r="K833" s="393"/>
    </row>
    <row r="834" spans="5:11" ht="15.5">
      <c r="E834" s="392"/>
      <c r="K834" s="393"/>
    </row>
    <row r="835" spans="5:11" ht="15.5">
      <c r="E835" s="392"/>
      <c r="K835" s="393"/>
    </row>
    <row r="836" spans="5:11" ht="15.5">
      <c r="E836" s="392"/>
      <c r="K836" s="393"/>
    </row>
    <row r="837" spans="5:11" ht="15.5">
      <c r="E837" s="392"/>
      <c r="K837" s="393"/>
    </row>
    <row r="838" spans="5:11" ht="15.5">
      <c r="E838" s="392"/>
      <c r="K838" s="393"/>
    </row>
    <row r="839" spans="5:11" ht="15.5">
      <c r="E839" s="392"/>
      <c r="K839" s="393"/>
    </row>
    <row r="840" spans="5:11" ht="15.5">
      <c r="E840" s="392"/>
      <c r="K840" s="393"/>
    </row>
    <row r="841" spans="5:11" ht="15.5">
      <c r="E841" s="392"/>
      <c r="K841" s="393"/>
    </row>
    <row r="842" spans="5:11" ht="15.5">
      <c r="E842" s="392"/>
      <c r="K842" s="393"/>
    </row>
    <row r="843" spans="5:11" ht="15.5">
      <c r="E843" s="392"/>
      <c r="K843" s="393"/>
    </row>
    <row r="844" spans="5:11" ht="15.5">
      <c r="E844" s="392"/>
      <c r="K844" s="393"/>
    </row>
    <row r="845" spans="5:11" ht="15.5">
      <c r="E845" s="392"/>
      <c r="K845" s="393"/>
    </row>
    <row r="846" spans="5:11" ht="15.5">
      <c r="E846" s="392"/>
      <c r="K846" s="393"/>
    </row>
    <row r="847" spans="5:11" ht="15.5">
      <c r="E847" s="392"/>
      <c r="K847" s="393"/>
    </row>
    <row r="848" spans="5:11" ht="15.5">
      <c r="E848" s="392"/>
      <c r="K848" s="393"/>
    </row>
    <row r="849" spans="5:11" ht="15.5">
      <c r="E849" s="392"/>
      <c r="K849" s="393"/>
    </row>
    <row r="850" spans="5:11" ht="15.5">
      <c r="E850" s="392"/>
      <c r="K850" s="393"/>
    </row>
    <row r="851" spans="5:11" ht="15.5">
      <c r="E851" s="392"/>
      <c r="K851" s="393"/>
    </row>
    <row r="852" spans="5:11" ht="15.5">
      <c r="E852" s="392"/>
      <c r="K852" s="393"/>
    </row>
    <row r="853" spans="5:11" ht="15.5">
      <c r="E853" s="392"/>
      <c r="K853" s="393"/>
    </row>
    <row r="854" spans="5:11" ht="15.5">
      <c r="E854" s="392"/>
      <c r="K854" s="393"/>
    </row>
    <row r="855" spans="5:11" ht="15.5">
      <c r="E855" s="392"/>
      <c r="K855" s="393"/>
    </row>
    <row r="856" spans="5:11" ht="15.5">
      <c r="E856" s="392"/>
      <c r="K856" s="393"/>
    </row>
    <row r="857" spans="5:11" ht="15.5">
      <c r="E857" s="392"/>
      <c r="K857" s="393"/>
    </row>
    <row r="858" spans="5:11" ht="15.5">
      <c r="E858" s="392"/>
      <c r="K858" s="393"/>
    </row>
    <row r="859" spans="5:11" ht="15.5">
      <c r="E859" s="392"/>
      <c r="K859" s="393"/>
    </row>
    <row r="860" spans="5:11" ht="15.5">
      <c r="E860" s="392"/>
      <c r="K860" s="393"/>
    </row>
    <row r="861" spans="5:11" ht="15.5">
      <c r="E861" s="392"/>
      <c r="K861" s="393"/>
    </row>
    <row r="862" spans="5:11" ht="15.5">
      <c r="E862" s="392"/>
      <c r="K862" s="393"/>
    </row>
    <row r="863" spans="5:11" ht="15.5">
      <c r="E863" s="392"/>
      <c r="K863" s="393"/>
    </row>
    <row r="864" spans="5:11" ht="15.5">
      <c r="E864" s="392"/>
      <c r="K864" s="393"/>
    </row>
    <row r="865" spans="5:11" ht="15.5">
      <c r="E865" s="392"/>
      <c r="K865" s="393"/>
    </row>
    <row r="866" spans="5:11" ht="15.5">
      <c r="E866" s="392"/>
      <c r="K866" s="393"/>
    </row>
    <row r="867" spans="5:11" ht="15.5">
      <c r="E867" s="392"/>
      <c r="K867" s="393"/>
    </row>
    <row r="868" spans="5:11" ht="15.5">
      <c r="E868" s="392"/>
      <c r="K868" s="393"/>
    </row>
    <row r="869" spans="5:11" ht="15.5">
      <c r="E869" s="392"/>
      <c r="K869" s="393"/>
    </row>
    <row r="870" spans="5:11" ht="15.5">
      <c r="E870" s="392"/>
      <c r="K870" s="393"/>
    </row>
    <row r="871" spans="5:11" ht="15.5">
      <c r="E871" s="392"/>
      <c r="K871" s="393"/>
    </row>
    <row r="872" spans="5:11" ht="15.5">
      <c r="E872" s="392"/>
      <c r="K872" s="393"/>
    </row>
    <row r="873" spans="5:11" ht="15.5">
      <c r="E873" s="392"/>
      <c r="K873" s="393"/>
    </row>
    <row r="874" spans="5:11" ht="15.5">
      <c r="E874" s="392"/>
      <c r="K874" s="393"/>
    </row>
    <row r="875" spans="5:11" ht="15.5">
      <c r="E875" s="392"/>
      <c r="K875" s="393"/>
    </row>
    <row r="876" spans="5:11" ht="15.5">
      <c r="E876" s="392"/>
      <c r="K876" s="393"/>
    </row>
    <row r="877" spans="5:11" ht="15.5">
      <c r="E877" s="392"/>
      <c r="K877" s="393"/>
    </row>
    <row r="878" spans="5:11" ht="15.5">
      <c r="E878" s="392"/>
      <c r="K878" s="393"/>
    </row>
    <row r="879" spans="5:11" ht="15.5">
      <c r="E879" s="392"/>
      <c r="K879" s="393"/>
    </row>
    <row r="880" spans="5:11" ht="15.5">
      <c r="E880" s="392"/>
      <c r="K880" s="393"/>
    </row>
    <row r="881" spans="5:11" ht="15.5">
      <c r="E881" s="392"/>
      <c r="K881" s="393"/>
    </row>
    <row r="882" spans="5:11" ht="15.5">
      <c r="E882" s="392"/>
      <c r="K882" s="393"/>
    </row>
    <row r="883" spans="5:11" ht="15.5">
      <c r="E883" s="392"/>
      <c r="K883" s="393"/>
    </row>
    <row r="884" spans="5:11" ht="15.5">
      <c r="E884" s="392"/>
      <c r="K884" s="393"/>
    </row>
    <row r="885" spans="5:11" ht="15.5">
      <c r="E885" s="392"/>
      <c r="K885" s="393"/>
    </row>
    <row r="886" spans="5:11" ht="15.5">
      <c r="E886" s="392"/>
      <c r="K886" s="393"/>
    </row>
    <row r="887" spans="5:11" ht="15.5">
      <c r="E887" s="392"/>
      <c r="K887" s="393"/>
    </row>
    <row r="888" spans="5:11" ht="15.5">
      <c r="E888" s="392"/>
      <c r="K888" s="393"/>
    </row>
    <row r="889" spans="5:11" ht="15.5">
      <c r="E889" s="392"/>
      <c r="K889" s="393"/>
    </row>
    <row r="890" spans="5:11" ht="15.5">
      <c r="E890" s="392"/>
      <c r="K890" s="393"/>
    </row>
    <row r="891" spans="5:11" ht="15.5">
      <c r="E891" s="392"/>
      <c r="K891" s="393"/>
    </row>
    <row r="892" spans="5:11" ht="15.5">
      <c r="E892" s="392"/>
      <c r="K892" s="393"/>
    </row>
    <row r="893" spans="5:11" ht="15.5">
      <c r="E893" s="392"/>
      <c r="K893" s="393"/>
    </row>
    <row r="894" spans="5:11" ht="15.5">
      <c r="E894" s="392"/>
      <c r="K894" s="393"/>
    </row>
    <row r="895" spans="5:11" ht="15.5">
      <c r="E895" s="392"/>
      <c r="K895" s="393"/>
    </row>
    <row r="896" spans="5:11" ht="15.5">
      <c r="E896" s="392"/>
      <c r="K896" s="393"/>
    </row>
    <row r="897" spans="5:11" ht="15.5">
      <c r="E897" s="392"/>
      <c r="K897" s="393"/>
    </row>
    <row r="898" spans="5:11" ht="15.5">
      <c r="E898" s="392"/>
      <c r="K898" s="393"/>
    </row>
    <row r="899" spans="5:11" ht="15.5">
      <c r="E899" s="392"/>
      <c r="K899" s="393"/>
    </row>
    <row r="900" spans="5:11" ht="15.5">
      <c r="E900" s="392"/>
      <c r="K900" s="393"/>
    </row>
    <row r="901" spans="5:11" ht="15.5">
      <c r="E901" s="392"/>
      <c r="K901" s="393"/>
    </row>
    <row r="902" spans="5:11" ht="15.5">
      <c r="E902" s="392"/>
      <c r="K902" s="393"/>
    </row>
    <row r="903" spans="5:11" ht="15.5">
      <c r="E903" s="392"/>
      <c r="K903" s="393"/>
    </row>
    <row r="904" spans="5:11" ht="15.5">
      <c r="E904" s="392"/>
      <c r="K904" s="393"/>
    </row>
    <row r="905" spans="5:11" ht="15.5">
      <c r="E905" s="392"/>
      <c r="K905" s="393"/>
    </row>
    <row r="906" spans="5:11" ht="15.5">
      <c r="E906" s="392"/>
      <c r="K906" s="393"/>
    </row>
    <row r="907" spans="5:11" ht="15.5">
      <c r="E907" s="392"/>
      <c r="K907" s="393"/>
    </row>
    <row r="908" spans="5:11" ht="15.5">
      <c r="E908" s="392"/>
      <c r="K908" s="393"/>
    </row>
    <row r="909" spans="5:11" ht="15.5">
      <c r="E909" s="392"/>
      <c r="K909" s="393"/>
    </row>
    <row r="910" spans="5:11" ht="15.5">
      <c r="E910" s="392"/>
      <c r="K910" s="393"/>
    </row>
    <row r="911" spans="5:11" ht="15.5">
      <c r="E911" s="392"/>
      <c r="K911" s="393"/>
    </row>
    <row r="912" spans="5:11" ht="15.5">
      <c r="E912" s="392"/>
      <c r="K912" s="393"/>
    </row>
    <row r="913" spans="5:11" ht="15.5">
      <c r="E913" s="392"/>
      <c r="K913" s="393"/>
    </row>
    <row r="914" spans="5:11" ht="15.5">
      <c r="E914" s="392"/>
      <c r="K914" s="393"/>
    </row>
    <row r="915" spans="5:11" ht="15.5">
      <c r="E915" s="392"/>
      <c r="K915" s="393"/>
    </row>
    <row r="916" spans="5:11" ht="15.5">
      <c r="E916" s="392"/>
      <c r="K916" s="393"/>
    </row>
    <row r="917" spans="5:11" ht="15.5">
      <c r="E917" s="392"/>
      <c r="K917" s="393"/>
    </row>
    <row r="918" spans="5:11" ht="15.5">
      <c r="E918" s="392"/>
      <c r="K918" s="393"/>
    </row>
    <row r="919" spans="5:11" ht="15.5">
      <c r="E919" s="392"/>
      <c r="K919" s="393"/>
    </row>
    <row r="920" spans="5:11" ht="15.5">
      <c r="E920" s="392"/>
      <c r="K920" s="393"/>
    </row>
    <row r="921" spans="5:11" ht="15.5">
      <c r="E921" s="392"/>
      <c r="K921" s="393"/>
    </row>
    <row r="922" spans="5:11" ht="15.5">
      <c r="E922" s="392"/>
      <c r="K922" s="393"/>
    </row>
    <row r="923" spans="5:11" ht="15.5">
      <c r="E923" s="392"/>
      <c r="K923" s="393"/>
    </row>
    <row r="924" spans="5:11" ht="15.5">
      <c r="E924" s="392"/>
      <c r="K924" s="393"/>
    </row>
    <row r="925" spans="5:11" ht="15.5">
      <c r="E925" s="392"/>
      <c r="K925" s="393"/>
    </row>
    <row r="926" spans="5:11" ht="15.5">
      <c r="E926" s="392"/>
      <c r="K926" s="393"/>
    </row>
    <row r="927" spans="5:11" ht="15.5">
      <c r="E927" s="392"/>
      <c r="K927" s="393"/>
    </row>
    <row r="928" spans="5:11" ht="15.5">
      <c r="E928" s="392"/>
      <c r="K928" s="393"/>
    </row>
    <row r="929" spans="5:11" ht="15.5">
      <c r="E929" s="392"/>
      <c r="K929" s="393"/>
    </row>
    <row r="930" spans="5:11" ht="15.5">
      <c r="E930" s="392"/>
      <c r="K930" s="393"/>
    </row>
    <row r="931" spans="5:11" ht="15.5">
      <c r="E931" s="392"/>
      <c r="K931" s="393"/>
    </row>
    <row r="932" spans="5:11" ht="15.5">
      <c r="E932" s="392"/>
      <c r="K932" s="393"/>
    </row>
    <row r="933" spans="5:11" ht="15.5">
      <c r="E933" s="392"/>
      <c r="K933" s="393"/>
    </row>
    <row r="934" spans="5:11" ht="15.5">
      <c r="E934" s="392"/>
      <c r="K934" s="393"/>
    </row>
    <row r="935" spans="5:11" ht="15.5">
      <c r="E935" s="392"/>
      <c r="K935" s="393"/>
    </row>
    <row r="936" spans="5:11" ht="15.5">
      <c r="E936" s="392"/>
      <c r="K936" s="393"/>
    </row>
    <row r="937" spans="5:11" ht="15.5">
      <c r="E937" s="392"/>
      <c r="K937" s="393"/>
    </row>
    <row r="938" spans="5:11" ht="15.5">
      <c r="E938" s="392"/>
      <c r="K938" s="393"/>
    </row>
    <row r="939" spans="5:11" ht="15.5">
      <c r="E939" s="392"/>
      <c r="K939" s="393"/>
    </row>
    <row r="940" spans="5:11" ht="15.5">
      <c r="E940" s="392"/>
      <c r="K940" s="393"/>
    </row>
    <row r="941" spans="5:11" ht="15.5">
      <c r="E941" s="392"/>
      <c r="K941" s="393"/>
    </row>
    <row r="942" spans="5:11" ht="15.5">
      <c r="E942" s="392"/>
      <c r="K942" s="393"/>
    </row>
    <row r="943" spans="5:11" ht="15.5">
      <c r="E943" s="392"/>
      <c r="K943" s="393"/>
    </row>
    <row r="944" spans="5:11" ht="15.5">
      <c r="E944" s="392"/>
      <c r="K944" s="393"/>
    </row>
    <row r="945" spans="5:11" ht="15.5">
      <c r="E945" s="392"/>
      <c r="K945" s="393"/>
    </row>
    <row r="946" spans="5:11" ht="15.5">
      <c r="E946" s="392"/>
      <c r="K946" s="393"/>
    </row>
    <row r="947" spans="5:11" ht="15.5">
      <c r="E947" s="392"/>
      <c r="K947" s="393"/>
    </row>
    <row r="948" spans="5:11" ht="15.5">
      <c r="E948" s="392"/>
      <c r="K948" s="393"/>
    </row>
    <row r="949" spans="5:11" ht="15.5">
      <c r="E949" s="392"/>
      <c r="K949" s="393"/>
    </row>
    <row r="950" spans="5:11" ht="15.5">
      <c r="E950" s="392"/>
      <c r="K950" s="393"/>
    </row>
    <row r="951" spans="5:11" ht="15.5">
      <c r="E951" s="392"/>
      <c r="K951" s="393"/>
    </row>
    <row r="952" spans="5:11" ht="15.5">
      <c r="E952" s="392"/>
      <c r="K952" s="393"/>
    </row>
    <row r="953" spans="5:11" ht="15.5">
      <c r="E953" s="392"/>
      <c r="K953" s="393"/>
    </row>
    <row r="954" spans="5:11" ht="15.5">
      <c r="E954" s="392"/>
      <c r="K954" s="393"/>
    </row>
    <row r="955" spans="5:11" ht="15.5">
      <c r="E955" s="392"/>
      <c r="K955" s="393"/>
    </row>
    <row r="956" spans="5:11" ht="15.5">
      <c r="E956" s="392"/>
      <c r="K956" s="393"/>
    </row>
    <row r="957" spans="5:11" ht="15.5">
      <c r="E957" s="392"/>
      <c r="K957" s="393"/>
    </row>
    <row r="958" spans="5:11" ht="15.5">
      <c r="E958" s="392"/>
      <c r="K958" s="393"/>
    </row>
    <row r="959" spans="5:11" ht="15.5">
      <c r="E959" s="392"/>
      <c r="K959" s="393"/>
    </row>
    <row r="960" spans="5:11" ht="15.5">
      <c r="E960" s="392"/>
      <c r="K960" s="393"/>
    </row>
    <row r="961" spans="5:11" ht="15.5">
      <c r="E961" s="392"/>
      <c r="K961" s="393"/>
    </row>
    <row r="962" spans="5:11" ht="15.5">
      <c r="E962" s="392"/>
      <c r="K962" s="393"/>
    </row>
    <row r="963" spans="5:11" ht="15.5">
      <c r="E963" s="392"/>
      <c r="K963" s="393"/>
    </row>
    <row r="964" spans="5:11" ht="15.5">
      <c r="E964" s="392"/>
      <c r="K964" s="393"/>
    </row>
    <row r="965" spans="5:11" ht="15.5">
      <c r="E965" s="392"/>
      <c r="K965" s="393"/>
    </row>
    <row r="966" spans="5:11" ht="15.5">
      <c r="E966" s="392"/>
      <c r="K966" s="393"/>
    </row>
    <row r="967" spans="5:11" ht="15.5">
      <c r="E967" s="392"/>
      <c r="K967" s="393"/>
    </row>
    <row r="968" spans="5:11" ht="15.5">
      <c r="E968" s="392"/>
      <c r="K968" s="393"/>
    </row>
    <row r="969" spans="5:11" ht="15.5">
      <c r="E969" s="392"/>
      <c r="K969" s="393"/>
    </row>
    <row r="970" spans="5:11" ht="15.5">
      <c r="E970" s="392"/>
      <c r="K970" s="393"/>
    </row>
    <row r="971" spans="5:11" ht="15.5">
      <c r="E971" s="392"/>
      <c r="K971" s="393"/>
    </row>
    <row r="972" spans="5:11" ht="15.5">
      <c r="E972" s="392"/>
      <c r="K972" s="393"/>
    </row>
    <row r="973" spans="5:11" ht="15.5">
      <c r="E973" s="392"/>
      <c r="K973" s="393"/>
    </row>
  </sheetData>
  <mergeCells count="58">
    <mergeCell ref="C45:C47"/>
    <mergeCell ref="B50:AC50"/>
    <mergeCell ref="J53:K53"/>
    <mergeCell ref="J57:K57"/>
    <mergeCell ref="J61:K61"/>
    <mergeCell ref="U44:W44"/>
    <mergeCell ref="C36:C38"/>
    <mergeCell ref="C39:D39"/>
    <mergeCell ref="L39:N39"/>
    <mergeCell ref="O39:Q39"/>
    <mergeCell ref="R39:T39"/>
    <mergeCell ref="U39:W39"/>
    <mergeCell ref="C40:C43"/>
    <mergeCell ref="C44:D44"/>
    <mergeCell ref="L44:N44"/>
    <mergeCell ref="O44:Q44"/>
    <mergeCell ref="R44:T44"/>
    <mergeCell ref="U35:W35"/>
    <mergeCell ref="C27:C30"/>
    <mergeCell ref="C31:D31"/>
    <mergeCell ref="L31:N31"/>
    <mergeCell ref="O31:Q31"/>
    <mergeCell ref="R31:T31"/>
    <mergeCell ref="U31:W31"/>
    <mergeCell ref="C32:C34"/>
    <mergeCell ref="C35:D35"/>
    <mergeCell ref="L35:N35"/>
    <mergeCell ref="O35:Q35"/>
    <mergeCell ref="R35:T35"/>
    <mergeCell ref="U26:W26"/>
    <mergeCell ref="C20:D20"/>
    <mergeCell ref="L20:N20"/>
    <mergeCell ref="O20:Q20"/>
    <mergeCell ref="R20:T20"/>
    <mergeCell ref="U20:W20"/>
    <mergeCell ref="C21:D21"/>
    <mergeCell ref="L21:N21"/>
    <mergeCell ref="O21:Q21"/>
    <mergeCell ref="R21:T21"/>
    <mergeCell ref="U21:W21"/>
    <mergeCell ref="C22:C25"/>
    <mergeCell ref="C26:D26"/>
    <mergeCell ref="L26:N26"/>
    <mergeCell ref="O26:Q26"/>
    <mergeCell ref="R26:T26"/>
    <mergeCell ref="B12:D12"/>
    <mergeCell ref="B14:D14"/>
    <mergeCell ref="B16:N17"/>
    <mergeCell ref="B18:AC18"/>
    <mergeCell ref="C19:W19"/>
    <mergeCell ref="X19:AA19"/>
    <mergeCell ref="AB19:AC19"/>
    <mergeCell ref="L1:AC5"/>
    <mergeCell ref="Z7:AC7"/>
    <mergeCell ref="Z8:AC8"/>
    <mergeCell ref="C9:I10"/>
    <mergeCell ref="AB9:AC9"/>
    <mergeCell ref="AB10:AC10"/>
  </mergeCells>
  <conditionalFormatting sqref="H21:H30">
    <cfRule type="containsBlanks" dxfId="30" priority="1">
      <formula>LEN(TRIM(H21))=0</formula>
    </cfRule>
  </conditionalFormatting>
  <conditionalFormatting sqref="H32:H34">
    <cfRule type="containsBlanks" dxfId="29" priority="2">
      <formula>LEN(TRIM(H32))=0</formula>
    </cfRule>
  </conditionalFormatting>
  <conditionalFormatting sqref="H36:H38">
    <cfRule type="containsBlanks" dxfId="28" priority="3">
      <formula>LEN(TRIM(H36))=0</formula>
    </cfRule>
  </conditionalFormatting>
  <conditionalFormatting sqref="H40:H43">
    <cfRule type="containsBlanks" dxfId="27" priority="4">
      <formula>LEN(TRIM(H40))=0</formula>
    </cfRule>
  </conditionalFormatting>
  <conditionalFormatting sqref="H45:H47">
    <cfRule type="containsBlanks" dxfId="26" priority="5">
      <formula>LEN(TRIM(H45))=0</formula>
    </cfRule>
  </conditionalFormatting>
  <dataValidations count="1">
    <dataValidation type="list" allowBlank="1" showErrorMessage="1" sqref="G21:H47 Y21:Z47">
      <formula1>#REF!</formula1>
    </dataValidation>
  </dataValidations>
  <pageMargins left="0.25" right="0.25" top="0.75" bottom="0.75" header="0" footer="0"/>
  <pageSetup paperSize="261" scale="75"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14:formula1>
            <xm:f>Hoja2!$Q$3:$Q$8</xm:f>
          </x14:formula1>
          <xm:sqref>B12</xm:sqref>
        </x14:dataValidation>
        <x14:dataValidation type="list" allowBlank="1" showErrorMessage="1">
          <x14:formula1>
            <xm:f>Hoja2!$L$3:$L$14</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75"/>
  <sheetViews>
    <sheetView showGridLines="0" view="pageBreakPreview" topLeftCell="A10" zoomScale="55" zoomScaleNormal="70" zoomScaleSheetLayoutView="55" workbookViewId="0">
      <selection activeCell="I37" sqref="I37"/>
    </sheetView>
  </sheetViews>
  <sheetFormatPr baseColWidth="10" defaultColWidth="14.453125" defaultRowHeight="15" customHeight="1" outlineLevelRow="1" outlineLevelCol="1"/>
  <cols>
    <col min="1" max="1" width="3.54296875" style="268" customWidth="1" outlineLevel="1"/>
    <col min="2" max="2" width="13.1796875" style="268" customWidth="1"/>
    <col min="3" max="3" width="6" style="268" customWidth="1"/>
    <col min="4" max="4" width="54.453125" style="268" customWidth="1"/>
    <col min="5" max="5" width="15.81640625" style="268" customWidth="1"/>
    <col min="6" max="6" width="10.81640625" style="268" customWidth="1"/>
    <col min="7" max="7" width="17.81640625" style="397" customWidth="1"/>
    <col min="8" max="8" width="13.453125" style="268" customWidth="1"/>
    <col min="9" max="9" width="20" style="268" customWidth="1"/>
    <col min="10" max="10" width="21.26953125" style="268" customWidth="1"/>
    <col min="11" max="11" width="11" style="532" customWidth="1"/>
    <col min="12" max="23" width="5.54296875" style="268" customWidth="1"/>
    <col min="24" max="24" width="27.1796875" style="514" customWidth="1"/>
    <col min="25" max="25" width="16.26953125" style="268" customWidth="1"/>
    <col min="26" max="26" width="14.453125" style="268" customWidth="1"/>
    <col min="27" max="27" width="31.54296875" style="514" customWidth="1"/>
    <col min="28" max="28" width="20.7265625" style="268" customWidth="1"/>
    <col min="29" max="29" width="15.1796875" style="268" customWidth="1"/>
    <col min="30" max="30" width="3.453125" style="268" customWidth="1"/>
    <col min="31" max="31" width="5.1796875" style="268" customWidth="1"/>
    <col min="32" max="16384" width="14.453125" style="268"/>
  </cols>
  <sheetData>
    <row r="1" spans="1:31" ht="18" customHeight="1">
      <c r="A1" s="262"/>
      <c r="B1" s="263"/>
      <c r="C1" s="264"/>
      <c r="D1" s="264"/>
      <c r="E1" s="265"/>
      <c r="F1" s="266"/>
      <c r="G1" s="317"/>
      <c r="H1" s="266"/>
      <c r="I1" s="267"/>
      <c r="J1" s="267"/>
      <c r="K1" s="267"/>
      <c r="L1" s="2262"/>
      <c r="M1" s="2263"/>
      <c r="N1" s="2263"/>
      <c r="O1" s="2263"/>
      <c r="P1" s="2263"/>
      <c r="Q1" s="2263"/>
      <c r="R1" s="2263"/>
      <c r="S1" s="2263"/>
      <c r="T1" s="2263"/>
      <c r="U1" s="2263"/>
      <c r="V1" s="2263"/>
      <c r="W1" s="2263"/>
      <c r="X1" s="2263"/>
      <c r="Y1" s="2263"/>
      <c r="Z1" s="2263"/>
      <c r="AA1" s="2263"/>
      <c r="AB1" s="2263"/>
      <c r="AC1" s="2263"/>
      <c r="AD1" s="264"/>
    </row>
    <row r="2" spans="1:31" ht="18" customHeight="1">
      <c r="A2" s="262"/>
      <c r="B2" s="269"/>
      <c r="C2" s="270"/>
      <c r="D2" s="271"/>
      <c r="E2" s="272"/>
      <c r="F2" s="273"/>
      <c r="G2" s="1367"/>
      <c r="H2" s="273"/>
      <c r="I2" s="273"/>
      <c r="J2" s="273"/>
      <c r="K2" s="267"/>
      <c r="L2" s="2263"/>
      <c r="M2" s="2264"/>
      <c r="N2" s="2264"/>
      <c r="O2" s="2264"/>
      <c r="P2" s="2264"/>
      <c r="Q2" s="2264"/>
      <c r="R2" s="2264"/>
      <c r="S2" s="2264"/>
      <c r="T2" s="2264"/>
      <c r="U2" s="2264"/>
      <c r="V2" s="2264"/>
      <c r="W2" s="2264"/>
      <c r="X2" s="2264"/>
      <c r="Y2" s="2264"/>
      <c r="Z2" s="2264"/>
      <c r="AA2" s="2264"/>
      <c r="AB2" s="2264"/>
      <c r="AC2" s="2263"/>
      <c r="AD2" s="274"/>
    </row>
    <row r="3" spans="1:31" ht="18" customHeight="1">
      <c r="A3" s="262"/>
      <c r="B3" s="269"/>
      <c r="C3" s="270"/>
      <c r="D3" s="273"/>
      <c r="E3" s="272"/>
      <c r="F3" s="273"/>
      <c r="G3" s="1367"/>
      <c r="H3" s="273"/>
      <c r="I3" s="273"/>
      <c r="J3" s="273"/>
      <c r="K3" s="267"/>
      <c r="L3" s="2263"/>
      <c r="M3" s="2264"/>
      <c r="N3" s="2264"/>
      <c r="O3" s="2264"/>
      <c r="P3" s="2264"/>
      <c r="Q3" s="2264"/>
      <c r="R3" s="2264"/>
      <c r="S3" s="2264"/>
      <c r="T3" s="2264"/>
      <c r="U3" s="2264"/>
      <c r="V3" s="2264"/>
      <c r="W3" s="2264"/>
      <c r="X3" s="2264"/>
      <c r="Y3" s="2264"/>
      <c r="Z3" s="2264"/>
      <c r="AA3" s="2264"/>
      <c r="AB3" s="2264"/>
      <c r="AC3" s="2263"/>
      <c r="AD3" s="274"/>
    </row>
    <row r="4" spans="1:31" ht="18" customHeight="1">
      <c r="A4" s="262"/>
      <c r="B4" s="269"/>
      <c r="C4" s="270"/>
      <c r="D4" s="275"/>
      <c r="E4" s="272"/>
      <c r="F4" s="273"/>
      <c r="G4" s="1367"/>
      <c r="H4" s="273"/>
      <c r="I4" s="273"/>
      <c r="J4" s="273"/>
      <c r="K4" s="267"/>
      <c r="L4" s="2263"/>
      <c r="M4" s="2264"/>
      <c r="N4" s="2264"/>
      <c r="O4" s="2264"/>
      <c r="P4" s="2264"/>
      <c r="Q4" s="2264"/>
      <c r="R4" s="2264"/>
      <c r="S4" s="2264"/>
      <c r="T4" s="2264"/>
      <c r="U4" s="2264"/>
      <c r="V4" s="2264"/>
      <c r="W4" s="2264"/>
      <c r="X4" s="2264"/>
      <c r="Y4" s="2264"/>
      <c r="Z4" s="2264"/>
      <c r="AA4" s="2264"/>
      <c r="AB4" s="2264"/>
      <c r="AC4" s="2263"/>
      <c r="AD4" s="274"/>
    </row>
    <row r="5" spans="1:31" ht="35.25" customHeight="1" thickBot="1">
      <c r="A5" s="262"/>
      <c r="B5" s="276"/>
      <c r="C5" s="276"/>
      <c r="D5" s="276"/>
      <c r="E5" s="277"/>
      <c r="F5" s="276"/>
      <c r="G5" s="1368"/>
      <c r="H5" s="276"/>
      <c r="I5" s="276"/>
      <c r="J5" s="276"/>
      <c r="K5" s="278"/>
      <c r="L5" s="2263"/>
      <c r="M5" s="2263"/>
      <c r="N5" s="2263"/>
      <c r="O5" s="2263"/>
      <c r="P5" s="2263"/>
      <c r="Q5" s="2263"/>
      <c r="R5" s="2263"/>
      <c r="S5" s="2263"/>
      <c r="T5" s="2263"/>
      <c r="U5" s="2263"/>
      <c r="V5" s="2263"/>
      <c r="W5" s="2263"/>
      <c r="X5" s="2263"/>
      <c r="Y5" s="2263"/>
      <c r="Z5" s="2263"/>
      <c r="AA5" s="2263"/>
      <c r="AB5" s="2263"/>
      <c r="AC5" s="2263"/>
      <c r="AD5" s="274"/>
    </row>
    <row r="6" spans="1:31" ht="18" customHeight="1" thickTop="1" thickBot="1">
      <c r="A6" s="262"/>
      <c r="B6" s="273"/>
      <c r="C6" s="270"/>
      <c r="D6" s="273"/>
      <c r="E6" s="272"/>
      <c r="F6" s="273"/>
      <c r="G6" s="1367"/>
      <c r="H6" s="273"/>
      <c r="I6" s="273"/>
      <c r="J6" s="273"/>
      <c r="K6" s="267"/>
      <c r="L6" s="317"/>
      <c r="M6" s="317"/>
      <c r="N6" s="317"/>
      <c r="O6" s="317"/>
      <c r="P6" s="317"/>
      <c r="Q6" s="317"/>
      <c r="R6" s="317"/>
      <c r="S6" s="317"/>
      <c r="T6" s="317"/>
      <c r="U6" s="317"/>
      <c r="V6" s="317"/>
      <c r="W6" s="317"/>
      <c r="X6" s="1148"/>
      <c r="Y6" s="317"/>
      <c r="Z6" s="280"/>
      <c r="AA6" s="879"/>
      <c r="AB6" s="280"/>
      <c r="AC6" s="280"/>
      <c r="AD6" s="281"/>
    </row>
    <row r="7" spans="1:31" ht="27.75" customHeight="1" thickTop="1">
      <c r="A7" s="262"/>
      <c r="B7" s="1369"/>
      <c r="C7" s="1149" t="s">
        <v>0</v>
      </c>
      <c r="D7" s="1162"/>
      <c r="E7" s="1163"/>
      <c r="F7" s="1162"/>
      <c r="G7" s="1370"/>
      <c r="H7" s="1162"/>
      <c r="I7" s="1162"/>
      <c r="J7" s="1162"/>
      <c r="K7" s="1164"/>
      <c r="L7" s="1162"/>
      <c r="M7" s="1162"/>
      <c r="N7" s="1162"/>
      <c r="O7" s="1162"/>
      <c r="P7" s="1162"/>
      <c r="Q7" s="1162"/>
      <c r="R7" s="1162"/>
      <c r="S7" s="1162"/>
      <c r="T7" s="1162"/>
      <c r="U7" s="1162"/>
      <c r="V7" s="1162"/>
      <c r="W7" s="1162"/>
      <c r="X7" s="1165"/>
      <c r="Y7" s="1166"/>
      <c r="Z7" s="2380" t="s">
        <v>2101</v>
      </c>
      <c r="AA7" s="2177"/>
      <c r="AB7" s="2177"/>
      <c r="AC7" s="2381"/>
      <c r="AD7" s="262"/>
    </row>
    <row r="8" spans="1:31" ht="27.75" customHeight="1" thickBot="1">
      <c r="A8" s="262"/>
      <c r="B8" s="1371"/>
      <c r="C8" s="1168"/>
      <c r="D8" s="1169"/>
      <c r="E8" s="1170"/>
      <c r="F8" s="1169"/>
      <c r="G8" s="1372"/>
      <c r="H8" s="1169"/>
      <c r="I8" s="1169"/>
      <c r="J8" s="1169"/>
      <c r="K8" s="1171"/>
      <c r="L8" s="1169"/>
      <c r="M8" s="1169"/>
      <c r="N8" s="1169"/>
      <c r="O8" s="1169"/>
      <c r="P8" s="1169"/>
      <c r="Q8" s="1169"/>
      <c r="R8" s="1169"/>
      <c r="S8" s="1169"/>
      <c r="T8" s="1169"/>
      <c r="U8" s="1169"/>
      <c r="V8" s="1169"/>
      <c r="W8" s="1169"/>
      <c r="X8" s="1172"/>
      <c r="Y8" s="1173"/>
      <c r="Z8" s="2268" t="s">
        <v>2067</v>
      </c>
      <c r="AA8" s="2179"/>
      <c r="AB8" s="2179"/>
      <c r="AC8" s="2382"/>
      <c r="AD8" s="262"/>
    </row>
    <row r="9" spans="1:31" ht="27.75" customHeight="1">
      <c r="A9" s="262"/>
      <c r="B9" s="1371"/>
      <c r="C9" s="2166" t="s">
        <v>1299</v>
      </c>
      <c r="D9" s="2167"/>
      <c r="E9" s="2167"/>
      <c r="F9" s="2167"/>
      <c r="G9" s="2167"/>
      <c r="H9" s="2167"/>
      <c r="I9" s="2167"/>
      <c r="J9" s="1174"/>
      <c r="K9" s="1175"/>
      <c r="L9" s="1174"/>
      <c r="M9" s="1174"/>
      <c r="N9" s="1174"/>
      <c r="O9" s="1174"/>
      <c r="P9" s="1174"/>
      <c r="Q9" s="1174"/>
      <c r="R9" s="1174"/>
      <c r="S9" s="1174"/>
      <c r="T9" s="1174"/>
      <c r="U9" s="1174"/>
      <c r="V9" s="1174"/>
      <c r="W9" s="1174"/>
      <c r="X9" s="1176"/>
      <c r="Y9" s="1174"/>
      <c r="Z9" s="1174"/>
      <c r="AA9" s="1373"/>
      <c r="AB9" s="2272" t="s">
        <v>2072</v>
      </c>
      <c r="AC9" s="2383"/>
      <c r="AD9" s="262"/>
      <c r="AE9" s="268" t="str">
        <f>RIGHT(AB10,2)</f>
        <v/>
      </c>
    </row>
    <row r="10" spans="1:31" ht="27.75" customHeight="1" thickBot="1">
      <c r="A10" s="262"/>
      <c r="B10" s="1374"/>
      <c r="C10" s="2168"/>
      <c r="D10" s="2169"/>
      <c r="E10" s="2169"/>
      <c r="F10" s="2169"/>
      <c r="G10" s="2169"/>
      <c r="H10" s="2169"/>
      <c r="I10" s="2169"/>
      <c r="J10" s="1375"/>
      <c r="K10" s="1376"/>
      <c r="L10" s="1375"/>
      <c r="M10" s="1375"/>
      <c r="N10" s="1375"/>
      <c r="O10" s="1375"/>
      <c r="P10" s="1375"/>
      <c r="Q10" s="1375"/>
      <c r="R10" s="1375"/>
      <c r="S10" s="1375"/>
      <c r="T10" s="1375"/>
      <c r="U10" s="1375"/>
      <c r="V10" s="1375"/>
      <c r="W10" s="1375"/>
      <c r="X10" s="1377"/>
      <c r="Y10" s="1375"/>
      <c r="Z10" s="1375"/>
      <c r="AA10" s="1378"/>
      <c r="AB10" s="2384"/>
      <c r="AC10" s="2385"/>
      <c r="AD10" s="262"/>
      <c r="AE10" s="268" t="str">
        <f>+'Dpt.  Prod. Trat. A.P.'!AE8</f>
        <v/>
      </c>
    </row>
    <row r="11" spans="1:31" ht="18" customHeight="1" thickTop="1" thickBot="1">
      <c r="A11" s="262"/>
      <c r="B11" s="273"/>
      <c r="C11" s="1183"/>
      <c r="D11" s="1183"/>
      <c r="E11" s="1184"/>
      <c r="F11" s="1185"/>
      <c r="G11" s="1379"/>
      <c r="H11" s="1185"/>
      <c r="I11" s="1185"/>
      <c r="J11" s="1185"/>
      <c r="K11" s="1185"/>
      <c r="L11" s="1185"/>
      <c r="M11" s="1185"/>
      <c r="N11" s="1185"/>
      <c r="O11" s="1185"/>
      <c r="P11" s="1185"/>
      <c r="Q11" s="1185"/>
      <c r="R11" s="1185"/>
      <c r="S11" s="1185"/>
      <c r="T11" s="1186"/>
      <c r="U11" s="1186"/>
      <c r="V11" s="1159"/>
      <c r="W11" s="1159"/>
      <c r="X11" s="1187"/>
      <c r="Y11" s="1159"/>
      <c r="Z11" s="1159"/>
      <c r="AA11" s="1187"/>
      <c r="AB11" s="1159"/>
      <c r="AC11" s="1159"/>
      <c r="AD11" s="281"/>
      <c r="AE11" s="268">
        <v>12</v>
      </c>
    </row>
    <row r="12" spans="1:31" ht="28.5" customHeight="1" thickTop="1" thickBot="1">
      <c r="A12" s="262"/>
      <c r="B12" s="2154" t="s">
        <v>288</v>
      </c>
      <c r="C12" s="2155"/>
      <c r="D12" s="2156"/>
      <c r="E12" s="1103" t="str">
        <f>VLOOKUP(B12,Hoja2!Q3:R8,2,0)</f>
        <v xml:space="preserve"> Reducción del agua no contabilizada y modernización de la infraestructura hidráulica</v>
      </c>
      <c r="F12" s="1103"/>
      <c r="G12" s="1380"/>
      <c r="H12" s="1380"/>
      <c r="I12" s="1380"/>
      <c r="J12" s="1380"/>
      <c r="K12" s="1381"/>
      <c r="L12" s="205"/>
      <c r="M12" s="205"/>
      <c r="N12" s="205"/>
      <c r="O12" s="205"/>
      <c r="P12" s="205"/>
      <c r="Q12" s="205"/>
      <c r="R12" s="205"/>
      <c r="S12" s="205"/>
      <c r="T12" s="205"/>
      <c r="U12" s="205"/>
      <c r="V12" s="205"/>
      <c r="W12" s="205"/>
      <c r="X12" s="1382"/>
      <c r="Y12" s="205"/>
      <c r="Z12" s="205"/>
      <c r="AA12" s="1382"/>
      <c r="AB12" s="205"/>
      <c r="AC12" s="207"/>
      <c r="AD12" s="307"/>
    </row>
    <row r="13" spans="1:31" ht="20.25" customHeight="1" thickBot="1">
      <c r="A13" s="262"/>
      <c r="B13" s="308"/>
      <c r="C13" s="308"/>
      <c r="D13" s="1195"/>
      <c r="E13" s="1196"/>
      <c r="F13" s="1197"/>
      <c r="G13" s="1383"/>
      <c r="H13" s="1197"/>
      <c r="I13" s="1197"/>
      <c r="J13" s="1197"/>
      <c r="K13" s="1198"/>
      <c r="L13" s="1197"/>
      <c r="M13" s="1197"/>
      <c r="N13" s="1197"/>
      <c r="O13" s="1197"/>
      <c r="P13" s="1197"/>
      <c r="Q13" s="1197"/>
      <c r="R13" s="1185"/>
      <c r="S13" s="1185"/>
      <c r="T13" s="1186"/>
      <c r="U13" s="1186"/>
      <c r="V13" s="1159"/>
      <c r="W13" s="1159"/>
      <c r="X13" s="1187"/>
      <c r="Y13" s="1159"/>
      <c r="Z13" s="1159"/>
      <c r="AA13" s="1187"/>
      <c r="AB13" s="1159"/>
      <c r="AC13" s="1159"/>
      <c r="AD13" s="281"/>
    </row>
    <row r="14" spans="1:31" ht="20.25" customHeight="1" thickBot="1">
      <c r="A14" s="262"/>
      <c r="B14" s="2174" t="s">
        <v>5</v>
      </c>
      <c r="C14" s="2175"/>
      <c r="D14" s="2175"/>
      <c r="E14" s="1199" t="s">
        <v>839</v>
      </c>
      <c r="F14" s="1099"/>
      <c r="G14" s="1100"/>
      <c r="H14" s="1099"/>
      <c r="I14" s="1099"/>
      <c r="J14" s="1099"/>
      <c r="K14" s="206"/>
      <c r="L14" s="205"/>
      <c r="M14" s="205"/>
      <c r="N14" s="205"/>
      <c r="O14" s="205"/>
      <c r="P14" s="205"/>
      <c r="Q14" s="205"/>
      <c r="R14" s="205"/>
      <c r="S14" s="205"/>
      <c r="T14" s="205"/>
      <c r="U14" s="205"/>
      <c r="V14" s="205"/>
      <c r="W14" s="205"/>
      <c r="X14" s="1382"/>
      <c r="Y14" s="205"/>
      <c r="Z14" s="205"/>
      <c r="AA14" s="1382"/>
      <c r="AB14" s="205"/>
      <c r="AC14" s="207"/>
      <c r="AD14" s="314"/>
    </row>
    <row r="15" spans="1:31" ht="26.25" customHeight="1" thickBot="1">
      <c r="A15" s="262"/>
      <c r="B15" s="315"/>
      <c r="C15" s="264"/>
      <c r="D15" s="265"/>
      <c r="E15" s="316"/>
      <c r="F15" s="266"/>
      <c r="G15" s="267"/>
      <c r="H15" s="266"/>
      <c r="I15" s="317"/>
      <c r="J15" s="266"/>
      <c r="K15" s="318"/>
      <c r="L15" s="318"/>
      <c r="M15" s="318"/>
      <c r="N15" s="318"/>
      <c r="O15" s="318"/>
      <c r="P15" s="318"/>
      <c r="Q15" s="318"/>
      <c r="R15" s="319"/>
      <c r="S15" s="319"/>
      <c r="T15" s="319"/>
      <c r="U15" s="319"/>
      <c r="V15" s="319"/>
      <c r="W15" s="319"/>
      <c r="X15" s="1148"/>
      <c r="Y15" s="267"/>
      <c r="Z15" s="267"/>
      <c r="AA15" s="1148"/>
      <c r="AB15" s="264"/>
      <c r="AC15" s="264"/>
      <c r="AD15" s="262"/>
    </row>
    <row r="16" spans="1:31" ht="18" customHeight="1">
      <c r="B16" s="2255" t="s">
        <v>1360</v>
      </c>
      <c r="C16" s="2177"/>
      <c r="D16" s="2177"/>
      <c r="E16" s="2177"/>
      <c r="F16" s="2177"/>
      <c r="G16" s="2177"/>
      <c r="H16" s="2177"/>
      <c r="I16" s="2177"/>
      <c r="J16" s="2177"/>
      <c r="K16" s="2177"/>
      <c r="L16" s="2177"/>
      <c r="M16" s="2177"/>
      <c r="N16" s="2177"/>
      <c r="O16" s="321"/>
      <c r="P16" s="321"/>
      <c r="Q16" s="321"/>
      <c r="R16" s="321"/>
      <c r="S16" s="321"/>
      <c r="T16" s="321"/>
      <c r="U16" s="321"/>
      <c r="V16" s="321"/>
      <c r="W16" s="321"/>
      <c r="X16" s="881"/>
      <c r="Y16" s="321"/>
      <c r="Z16" s="321"/>
      <c r="AA16" s="881"/>
      <c r="AB16" s="321"/>
      <c r="AC16" s="322"/>
    </row>
    <row r="17" spans="1:30" ht="18" customHeight="1" thickBot="1">
      <c r="B17" s="2178"/>
      <c r="C17" s="2179"/>
      <c r="D17" s="2179"/>
      <c r="E17" s="2179"/>
      <c r="F17" s="2179"/>
      <c r="G17" s="2179"/>
      <c r="H17" s="2179"/>
      <c r="I17" s="2179"/>
      <c r="J17" s="2179"/>
      <c r="K17" s="2179"/>
      <c r="L17" s="2179"/>
      <c r="M17" s="2179"/>
      <c r="N17" s="2179"/>
      <c r="O17" s="323"/>
      <c r="P17" s="323"/>
      <c r="Q17" s="323"/>
      <c r="R17" s="323"/>
      <c r="S17" s="323"/>
      <c r="T17" s="323"/>
      <c r="U17" s="323"/>
      <c r="V17" s="323"/>
      <c r="W17" s="323"/>
      <c r="X17" s="882"/>
      <c r="Y17" s="323"/>
      <c r="Z17" s="323"/>
      <c r="AA17" s="882"/>
      <c r="AB17" s="323"/>
      <c r="AC17" s="324"/>
    </row>
    <row r="18" spans="1:30" ht="18" customHeight="1">
      <c r="A18" s="268" t="s">
        <v>7</v>
      </c>
      <c r="B18" s="2256"/>
      <c r="C18" s="2257"/>
      <c r="D18" s="2257"/>
      <c r="E18" s="2257"/>
      <c r="F18" s="2257"/>
      <c r="G18" s="2257"/>
      <c r="H18" s="2257"/>
      <c r="I18" s="2257"/>
      <c r="J18" s="2257"/>
      <c r="K18" s="2257"/>
      <c r="L18" s="2257"/>
      <c r="M18" s="2257"/>
      <c r="N18" s="2257"/>
      <c r="O18" s="2257"/>
      <c r="P18" s="2257"/>
      <c r="Q18" s="2257"/>
      <c r="R18" s="2257"/>
      <c r="S18" s="2257"/>
      <c r="T18" s="2257"/>
      <c r="U18" s="2257"/>
      <c r="V18" s="2257"/>
      <c r="W18" s="2257"/>
      <c r="X18" s="2257"/>
      <c r="Y18" s="2257"/>
      <c r="Z18" s="2257"/>
      <c r="AA18" s="2257"/>
      <c r="AB18" s="2257"/>
      <c r="AC18" s="2257"/>
    </row>
    <row r="19" spans="1:30" ht="38.25" customHeight="1">
      <c r="B19" s="1279" t="s">
        <v>8</v>
      </c>
      <c r="C19" s="2386" t="s">
        <v>9</v>
      </c>
      <c r="D19" s="2387"/>
      <c r="E19" s="2387"/>
      <c r="F19" s="2387"/>
      <c r="G19" s="2387"/>
      <c r="H19" s="2387"/>
      <c r="I19" s="2387"/>
      <c r="J19" s="2387"/>
      <c r="K19" s="2387"/>
      <c r="L19" s="2387"/>
      <c r="M19" s="2387"/>
      <c r="N19" s="2387"/>
      <c r="O19" s="2387"/>
      <c r="P19" s="2387"/>
      <c r="Q19" s="2387"/>
      <c r="R19" s="2387"/>
      <c r="S19" s="2387"/>
      <c r="T19" s="2387"/>
      <c r="U19" s="2387"/>
      <c r="V19" s="2387"/>
      <c r="W19" s="2388"/>
      <c r="X19" s="2386" t="s">
        <v>10</v>
      </c>
      <c r="Y19" s="2387"/>
      <c r="Z19" s="2387"/>
      <c r="AA19" s="2388"/>
      <c r="AB19" s="2389" t="s">
        <v>11</v>
      </c>
      <c r="AC19" s="2388"/>
    </row>
    <row r="20" spans="1:30" ht="79.5" customHeight="1" thickBot="1">
      <c r="B20" s="1280" t="s">
        <v>12</v>
      </c>
      <c r="C20" s="2391" t="s">
        <v>13</v>
      </c>
      <c r="D20" s="2392"/>
      <c r="E20" s="1287" t="s">
        <v>14</v>
      </c>
      <c r="F20" s="1287" t="s">
        <v>15</v>
      </c>
      <c r="G20" s="1287" t="s">
        <v>16</v>
      </c>
      <c r="H20" s="1287" t="s">
        <v>17</v>
      </c>
      <c r="I20" s="1287" t="s">
        <v>18</v>
      </c>
      <c r="J20" s="1287" t="s">
        <v>19</v>
      </c>
      <c r="K20" s="1288" t="s">
        <v>20</v>
      </c>
      <c r="L20" s="2393" t="s">
        <v>21</v>
      </c>
      <c r="M20" s="2394"/>
      <c r="N20" s="2392"/>
      <c r="O20" s="2393" t="s">
        <v>22</v>
      </c>
      <c r="P20" s="2394"/>
      <c r="Q20" s="2392"/>
      <c r="R20" s="2393" t="s">
        <v>23</v>
      </c>
      <c r="S20" s="2394"/>
      <c r="T20" s="2392"/>
      <c r="U20" s="2393" t="s">
        <v>24</v>
      </c>
      <c r="V20" s="2394"/>
      <c r="W20" s="2392"/>
      <c r="X20" s="1289" t="s">
        <v>25</v>
      </c>
      <c r="Y20" s="1290" t="s">
        <v>26</v>
      </c>
      <c r="Z20" s="1290" t="s">
        <v>27</v>
      </c>
      <c r="AA20" s="1289" t="s">
        <v>28</v>
      </c>
      <c r="AB20" s="1290" t="s">
        <v>29</v>
      </c>
      <c r="AC20" s="1290" t="s">
        <v>30</v>
      </c>
    </row>
    <row r="21" spans="1:30" ht="319.5" customHeight="1">
      <c r="A21" s="388">
        <v>5</v>
      </c>
      <c r="B21" s="1334" t="s">
        <v>840</v>
      </c>
      <c r="C21" s="2395" t="s">
        <v>2088</v>
      </c>
      <c r="D21" s="2396"/>
      <c r="E21" s="1335" t="s">
        <v>841</v>
      </c>
      <c r="F21" s="1336">
        <v>0</v>
      </c>
      <c r="G21" s="1337" t="s">
        <v>290</v>
      </c>
      <c r="H21" s="1337" t="s">
        <v>302</v>
      </c>
      <c r="I21" s="1338" t="s">
        <v>798</v>
      </c>
      <c r="J21" s="1335" t="s">
        <v>842</v>
      </c>
      <c r="K21" s="1339" t="s">
        <v>843</v>
      </c>
      <c r="L21" s="2397">
        <v>0</v>
      </c>
      <c r="M21" s="2397"/>
      <c r="N21" s="2397"/>
      <c r="O21" s="2398" t="s">
        <v>844</v>
      </c>
      <c r="P21" s="2398"/>
      <c r="Q21" s="2398"/>
      <c r="R21" s="2399" t="s">
        <v>844</v>
      </c>
      <c r="S21" s="2399"/>
      <c r="T21" s="2399"/>
      <c r="U21" s="2400" t="s">
        <v>845</v>
      </c>
      <c r="V21" s="2400"/>
      <c r="W21" s="2400"/>
      <c r="X21" s="1340" t="s">
        <v>1514</v>
      </c>
      <c r="Y21" s="1335" t="s">
        <v>77</v>
      </c>
      <c r="Z21" s="1335" t="s">
        <v>78</v>
      </c>
      <c r="AA21" s="1340" t="s">
        <v>1515</v>
      </c>
      <c r="AB21" s="1341" t="s">
        <v>33</v>
      </c>
      <c r="AC21" s="1342" t="s">
        <v>33</v>
      </c>
      <c r="AD21" s="389"/>
    </row>
    <row r="22" spans="1:30" ht="210.75" hidden="1" customHeight="1" outlineLevel="1">
      <c r="A22" s="390"/>
      <c r="B22" s="1343"/>
      <c r="C22" s="2401" t="s">
        <v>2089</v>
      </c>
      <c r="D22" s="1297" t="s">
        <v>846</v>
      </c>
      <c r="E22" s="1298" t="s">
        <v>847</v>
      </c>
      <c r="F22" s="1299">
        <v>0</v>
      </c>
      <c r="G22" s="1364" t="s">
        <v>32</v>
      </c>
      <c r="H22" s="1300" t="s">
        <v>33</v>
      </c>
      <c r="I22" s="1301" t="s">
        <v>1490</v>
      </c>
      <c r="J22" s="1298" t="s">
        <v>1516</v>
      </c>
      <c r="K22" s="1302">
        <v>1</v>
      </c>
      <c r="L22" s="1303"/>
      <c r="M22" s="1303"/>
      <c r="N22" s="1303">
        <v>1</v>
      </c>
      <c r="O22" s="1303"/>
      <c r="P22" s="1303"/>
      <c r="Q22" s="1303"/>
      <c r="R22" s="1303"/>
      <c r="S22" s="1303"/>
      <c r="T22" s="1303"/>
      <c r="U22" s="1303"/>
      <c r="V22" s="1303"/>
      <c r="W22" s="1303"/>
      <c r="X22" s="1304" t="s">
        <v>848</v>
      </c>
      <c r="Y22" s="1298" t="s">
        <v>36</v>
      </c>
      <c r="Z22" s="1298" t="s">
        <v>37</v>
      </c>
      <c r="AA22" s="1304" t="s">
        <v>849</v>
      </c>
      <c r="AB22" s="1305" t="s">
        <v>33</v>
      </c>
      <c r="AC22" s="1344" t="s">
        <v>33</v>
      </c>
    </row>
    <row r="23" spans="1:30" ht="210.75" hidden="1" customHeight="1" outlineLevel="1">
      <c r="A23" s="390"/>
      <c r="B23" s="1343"/>
      <c r="C23" s="2402"/>
      <c r="D23" s="1297" t="s">
        <v>2081</v>
      </c>
      <c r="E23" s="1298" t="s">
        <v>847</v>
      </c>
      <c r="F23" s="1299">
        <v>0</v>
      </c>
      <c r="G23" s="1364" t="s">
        <v>290</v>
      </c>
      <c r="H23" s="1300" t="s">
        <v>33</v>
      </c>
      <c r="I23" s="1301" t="s">
        <v>850</v>
      </c>
      <c r="J23" s="1298" t="s">
        <v>1517</v>
      </c>
      <c r="K23" s="1302">
        <v>1</v>
      </c>
      <c r="L23" s="1303"/>
      <c r="M23" s="1303"/>
      <c r="N23" s="1303"/>
      <c r="O23" s="1303"/>
      <c r="P23" s="1303"/>
      <c r="Q23" s="1303">
        <v>1</v>
      </c>
      <c r="R23" s="1303"/>
      <c r="S23" s="1303"/>
      <c r="T23" s="1303"/>
      <c r="U23" s="1303"/>
      <c r="V23" s="1303"/>
      <c r="W23" s="1303"/>
      <c r="X23" s="1304" t="s">
        <v>851</v>
      </c>
      <c r="Y23" s="1298" t="s">
        <v>36</v>
      </c>
      <c r="Z23" s="1298" t="s">
        <v>37</v>
      </c>
      <c r="AA23" s="1304" t="s">
        <v>852</v>
      </c>
      <c r="AB23" s="1305"/>
      <c r="AC23" s="1344" t="s">
        <v>33</v>
      </c>
    </row>
    <row r="24" spans="1:30" ht="210.75" hidden="1" customHeight="1" outlineLevel="1">
      <c r="A24" s="390"/>
      <c r="B24" s="1343"/>
      <c r="C24" s="2402"/>
      <c r="D24" s="1306" t="s">
        <v>853</v>
      </c>
      <c r="E24" s="1298" t="s">
        <v>847</v>
      </c>
      <c r="F24" s="1299">
        <v>0</v>
      </c>
      <c r="G24" s="1364" t="s">
        <v>32</v>
      </c>
      <c r="H24" s="1300" t="s">
        <v>33</v>
      </c>
      <c r="I24" s="1301" t="s">
        <v>850</v>
      </c>
      <c r="J24" s="1298" t="s">
        <v>748</v>
      </c>
      <c r="K24" s="1302">
        <v>1</v>
      </c>
      <c r="L24" s="1303"/>
      <c r="M24" s="1303"/>
      <c r="N24" s="1303"/>
      <c r="O24" s="1303"/>
      <c r="P24" s="1303"/>
      <c r="Q24" s="1303"/>
      <c r="R24" s="1303"/>
      <c r="S24" s="1303">
        <v>1</v>
      </c>
      <c r="T24" s="1303"/>
      <c r="U24" s="1303"/>
      <c r="V24" s="1303"/>
      <c r="W24" s="1303"/>
      <c r="X24" s="1304" t="s">
        <v>854</v>
      </c>
      <c r="Y24" s="1298" t="s">
        <v>36</v>
      </c>
      <c r="Z24" s="1298" t="s">
        <v>37</v>
      </c>
      <c r="AA24" s="1304" t="s">
        <v>855</v>
      </c>
      <c r="AB24" s="1305"/>
      <c r="AC24" s="1344" t="s">
        <v>33</v>
      </c>
    </row>
    <row r="25" spans="1:30" ht="210.75" hidden="1" customHeight="1" outlineLevel="1">
      <c r="A25" s="390"/>
      <c r="B25" s="1343"/>
      <c r="C25" s="2402"/>
      <c r="D25" s="1297" t="s">
        <v>856</v>
      </c>
      <c r="E25" s="1298" t="s">
        <v>847</v>
      </c>
      <c r="F25" s="1299">
        <v>0</v>
      </c>
      <c r="G25" s="1364" t="s">
        <v>32</v>
      </c>
      <c r="H25" s="1300" t="s">
        <v>33</v>
      </c>
      <c r="I25" s="1301" t="s">
        <v>857</v>
      </c>
      <c r="J25" s="1298" t="s">
        <v>748</v>
      </c>
      <c r="K25" s="1302">
        <v>1</v>
      </c>
      <c r="L25" s="1303"/>
      <c r="M25" s="1303"/>
      <c r="N25" s="1303"/>
      <c r="O25" s="1303"/>
      <c r="P25" s="1303"/>
      <c r="Q25" s="1303"/>
      <c r="R25" s="1303"/>
      <c r="S25" s="1303"/>
      <c r="T25" s="1303"/>
      <c r="U25" s="1303"/>
      <c r="V25" s="1303">
        <v>1</v>
      </c>
      <c r="W25" s="1303"/>
      <c r="X25" s="1304" t="s">
        <v>858</v>
      </c>
      <c r="Y25" s="1298" t="s">
        <v>36</v>
      </c>
      <c r="Z25" s="1298" t="s">
        <v>37</v>
      </c>
      <c r="AA25" s="1304" t="s">
        <v>859</v>
      </c>
      <c r="AB25" s="1305"/>
      <c r="AC25" s="1344" t="s">
        <v>33</v>
      </c>
    </row>
    <row r="26" spans="1:30" ht="294" customHeight="1" collapsed="1">
      <c r="A26" s="388">
        <v>4</v>
      </c>
      <c r="B26" s="1345" t="s">
        <v>860</v>
      </c>
      <c r="C26" s="2403" t="s">
        <v>2090</v>
      </c>
      <c r="D26" s="2402"/>
      <c r="E26" s="1291" t="s">
        <v>861</v>
      </c>
      <c r="F26" s="1307">
        <v>0</v>
      </c>
      <c r="G26" s="1293" t="s">
        <v>290</v>
      </c>
      <c r="H26" s="1293" t="s">
        <v>302</v>
      </c>
      <c r="I26" s="1294" t="s">
        <v>862</v>
      </c>
      <c r="J26" s="1291" t="s">
        <v>1518</v>
      </c>
      <c r="K26" s="1281">
        <v>1500</v>
      </c>
      <c r="L26" s="2404">
        <v>375</v>
      </c>
      <c r="M26" s="2404"/>
      <c r="N26" s="2404"/>
      <c r="O26" s="2405">
        <v>375</v>
      </c>
      <c r="P26" s="2405"/>
      <c r="Q26" s="2405"/>
      <c r="R26" s="2406">
        <v>375</v>
      </c>
      <c r="S26" s="2406"/>
      <c r="T26" s="2406"/>
      <c r="U26" s="2390">
        <v>375</v>
      </c>
      <c r="V26" s="2390"/>
      <c r="W26" s="2390"/>
      <c r="X26" s="1295" t="s">
        <v>863</v>
      </c>
      <c r="Y26" s="1291" t="s">
        <v>36</v>
      </c>
      <c r="Z26" s="1291" t="s">
        <v>78</v>
      </c>
      <c r="AA26" s="1295" t="s">
        <v>1519</v>
      </c>
      <c r="AB26" s="1308" t="s">
        <v>33</v>
      </c>
      <c r="AC26" s="1346" t="s">
        <v>33</v>
      </c>
      <c r="AD26" s="389"/>
    </row>
    <row r="27" spans="1:30" ht="192" hidden="1" customHeight="1" outlineLevel="1">
      <c r="A27" s="390"/>
      <c r="B27" s="1343"/>
      <c r="C27" s="2401" t="s">
        <v>2089</v>
      </c>
      <c r="D27" s="1297" t="s">
        <v>864</v>
      </c>
      <c r="E27" s="1298" t="s">
        <v>847</v>
      </c>
      <c r="F27" s="1299">
        <v>0</v>
      </c>
      <c r="G27" s="1364" t="s">
        <v>32</v>
      </c>
      <c r="H27" s="1300" t="s">
        <v>33</v>
      </c>
      <c r="I27" s="1301" t="s">
        <v>1490</v>
      </c>
      <c r="J27" s="1298" t="s">
        <v>865</v>
      </c>
      <c r="K27" s="1309">
        <v>1</v>
      </c>
      <c r="L27" s="1310">
        <v>1</v>
      </c>
      <c r="M27" s="1310"/>
      <c r="N27" s="1310"/>
      <c r="O27" s="1310"/>
      <c r="P27" s="1310"/>
      <c r="Q27" s="1310"/>
      <c r="R27" s="1310"/>
      <c r="S27" s="1310"/>
      <c r="T27" s="1310"/>
      <c r="U27" s="1310"/>
      <c r="V27" s="1310"/>
      <c r="W27" s="1310"/>
      <c r="X27" s="1304" t="s">
        <v>848</v>
      </c>
      <c r="Y27" s="1298" t="s">
        <v>36</v>
      </c>
      <c r="Z27" s="1298" t="s">
        <v>37</v>
      </c>
      <c r="AA27" s="1304" t="s">
        <v>849</v>
      </c>
      <c r="AB27" s="1305"/>
      <c r="AC27" s="1344" t="s">
        <v>33</v>
      </c>
    </row>
    <row r="28" spans="1:30" ht="207" hidden="1" customHeight="1" outlineLevel="1">
      <c r="A28" s="390"/>
      <c r="B28" s="1343"/>
      <c r="C28" s="2402"/>
      <c r="D28" s="1297" t="s">
        <v>866</v>
      </c>
      <c r="E28" s="1298" t="s">
        <v>1520</v>
      </c>
      <c r="F28" s="1299">
        <v>0</v>
      </c>
      <c r="G28" s="1364" t="s">
        <v>32</v>
      </c>
      <c r="H28" s="1300" t="s">
        <v>33</v>
      </c>
      <c r="I28" s="1301" t="s">
        <v>1521</v>
      </c>
      <c r="J28" s="1298" t="s">
        <v>1522</v>
      </c>
      <c r="K28" s="1309">
        <v>4</v>
      </c>
      <c r="L28" s="1310"/>
      <c r="M28" s="1310"/>
      <c r="N28" s="1310">
        <v>1</v>
      </c>
      <c r="O28" s="1310"/>
      <c r="P28" s="1310"/>
      <c r="Q28" s="1310">
        <v>1</v>
      </c>
      <c r="R28" s="1310"/>
      <c r="S28" s="1310"/>
      <c r="T28" s="1310">
        <v>1</v>
      </c>
      <c r="U28" s="1310"/>
      <c r="V28" s="1310"/>
      <c r="W28" s="1310">
        <v>1</v>
      </c>
      <c r="X28" s="1304" t="s">
        <v>867</v>
      </c>
      <c r="Y28" s="1298" t="s">
        <v>36</v>
      </c>
      <c r="Z28" s="1298" t="s">
        <v>37</v>
      </c>
      <c r="AA28" s="1304" t="s">
        <v>868</v>
      </c>
      <c r="AB28" s="1305"/>
      <c r="AC28" s="1344" t="s">
        <v>33</v>
      </c>
    </row>
    <row r="29" spans="1:30" ht="192" hidden="1" customHeight="1" outlineLevel="1">
      <c r="A29" s="390"/>
      <c r="B29" s="1343"/>
      <c r="C29" s="2402"/>
      <c r="D29" s="1306" t="s">
        <v>2082</v>
      </c>
      <c r="E29" s="1298" t="s">
        <v>869</v>
      </c>
      <c r="F29" s="1299">
        <v>0</v>
      </c>
      <c r="G29" s="1364" t="s">
        <v>32</v>
      </c>
      <c r="H29" s="1300" t="s">
        <v>33</v>
      </c>
      <c r="I29" s="1301" t="s">
        <v>850</v>
      </c>
      <c r="J29" s="1298" t="s">
        <v>865</v>
      </c>
      <c r="K29" s="1309">
        <v>1500</v>
      </c>
      <c r="L29" s="1310">
        <v>125</v>
      </c>
      <c r="M29" s="1310">
        <v>125</v>
      </c>
      <c r="N29" s="1310">
        <v>125</v>
      </c>
      <c r="O29" s="1310">
        <v>125</v>
      </c>
      <c r="P29" s="1310">
        <v>125</v>
      </c>
      <c r="Q29" s="1310">
        <v>125</v>
      </c>
      <c r="R29" s="1310">
        <v>125</v>
      </c>
      <c r="S29" s="1310">
        <v>125</v>
      </c>
      <c r="T29" s="1310">
        <v>125</v>
      </c>
      <c r="U29" s="1310">
        <v>125</v>
      </c>
      <c r="V29" s="1310">
        <v>125</v>
      </c>
      <c r="W29" s="1310">
        <v>125</v>
      </c>
      <c r="X29" s="1304" t="s">
        <v>870</v>
      </c>
      <c r="Y29" s="1298" t="s">
        <v>36</v>
      </c>
      <c r="Z29" s="1298" t="s">
        <v>37</v>
      </c>
      <c r="AA29" s="1304" t="s">
        <v>871</v>
      </c>
      <c r="AB29" s="1305"/>
      <c r="AC29" s="1344" t="s">
        <v>33</v>
      </c>
    </row>
    <row r="30" spans="1:30" ht="192" hidden="1" customHeight="1" outlineLevel="1">
      <c r="A30" s="390"/>
      <c r="B30" s="1343"/>
      <c r="C30" s="2402"/>
      <c r="D30" s="1297" t="s">
        <v>872</v>
      </c>
      <c r="E30" s="1298" t="s">
        <v>873</v>
      </c>
      <c r="F30" s="1299">
        <v>0</v>
      </c>
      <c r="G30" s="1364" t="s">
        <v>32</v>
      </c>
      <c r="H30" s="1300" t="s">
        <v>33</v>
      </c>
      <c r="I30" s="1301" t="s">
        <v>874</v>
      </c>
      <c r="J30" s="1298" t="s">
        <v>865</v>
      </c>
      <c r="K30" s="1309">
        <v>12</v>
      </c>
      <c r="L30" s="1310">
        <v>1</v>
      </c>
      <c r="M30" s="1310">
        <v>1</v>
      </c>
      <c r="N30" s="1310">
        <v>1</v>
      </c>
      <c r="O30" s="1310">
        <v>1</v>
      </c>
      <c r="P30" s="1310">
        <v>1</v>
      </c>
      <c r="Q30" s="1310">
        <v>1</v>
      </c>
      <c r="R30" s="1310">
        <v>1</v>
      </c>
      <c r="S30" s="1310">
        <v>1</v>
      </c>
      <c r="T30" s="1310">
        <v>1</v>
      </c>
      <c r="U30" s="1310">
        <v>1</v>
      </c>
      <c r="V30" s="1310">
        <v>1</v>
      </c>
      <c r="W30" s="1310">
        <v>1</v>
      </c>
      <c r="X30" s="1304" t="s">
        <v>875</v>
      </c>
      <c r="Y30" s="1298" t="s">
        <v>36</v>
      </c>
      <c r="Z30" s="1298" t="s">
        <v>37</v>
      </c>
      <c r="AA30" s="1304" t="s">
        <v>876</v>
      </c>
      <c r="AB30" s="1305"/>
      <c r="AC30" s="1344" t="s">
        <v>33</v>
      </c>
    </row>
    <row r="31" spans="1:30" ht="262.5" customHeight="1" collapsed="1">
      <c r="A31" s="388">
        <v>5</v>
      </c>
      <c r="B31" s="1345" t="s">
        <v>877</v>
      </c>
      <c r="C31" s="2403" t="s">
        <v>2091</v>
      </c>
      <c r="D31" s="2402"/>
      <c r="E31" s="1291" t="s">
        <v>878</v>
      </c>
      <c r="F31" s="1292">
        <v>0</v>
      </c>
      <c r="G31" s="1293" t="s">
        <v>290</v>
      </c>
      <c r="H31" s="1293" t="s">
        <v>285</v>
      </c>
      <c r="I31" s="1294" t="s">
        <v>238</v>
      </c>
      <c r="J31" s="1291" t="s">
        <v>1523</v>
      </c>
      <c r="K31" s="1282">
        <v>0.15</v>
      </c>
      <c r="L31" s="2408">
        <v>0</v>
      </c>
      <c r="M31" s="2408"/>
      <c r="N31" s="2408"/>
      <c r="O31" s="2409">
        <v>0.05</v>
      </c>
      <c r="P31" s="2409"/>
      <c r="Q31" s="2409"/>
      <c r="R31" s="2410">
        <v>0.05</v>
      </c>
      <c r="S31" s="2410"/>
      <c r="T31" s="2410"/>
      <c r="U31" s="2411">
        <v>0.05</v>
      </c>
      <c r="V31" s="2411"/>
      <c r="W31" s="2411"/>
      <c r="X31" s="1295" t="s">
        <v>1524</v>
      </c>
      <c r="Y31" s="1291" t="s">
        <v>77</v>
      </c>
      <c r="Z31" s="1291" t="s">
        <v>78</v>
      </c>
      <c r="AA31" s="1295" t="s">
        <v>1525</v>
      </c>
      <c r="AB31" s="1296" t="s">
        <v>33</v>
      </c>
      <c r="AC31" s="1346" t="s">
        <v>33</v>
      </c>
      <c r="AD31" s="389"/>
    </row>
    <row r="32" spans="1:30" ht="210" hidden="1" customHeight="1" outlineLevel="1">
      <c r="A32" s="390"/>
      <c r="B32" s="1343"/>
      <c r="C32" s="2401" t="s">
        <v>2089</v>
      </c>
      <c r="D32" s="1297" t="s">
        <v>879</v>
      </c>
      <c r="E32" s="1298" t="s">
        <v>1526</v>
      </c>
      <c r="F32" s="1299">
        <v>0</v>
      </c>
      <c r="G32" s="1364" t="s">
        <v>32</v>
      </c>
      <c r="H32" s="1300" t="s">
        <v>285</v>
      </c>
      <c r="I32" s="1301" t="s">
        <v>880</v>
      </c>
      <c r="J32" s="1298" t="s">
        <v>881</v>
      </c>
      <c r="K32" s="1311">
        <v>3</v>
      </c>
      <c r="L32" s="1310"/>
      <c r="M32" s="1310"/>
      <c r="N32" s="1310"/>
      <c r="O32" s="1310"/>
      <c r="P32" s="1310"/>
      <c r="Q32" s="1310">
        <v>1</v>
      </c>
      <c r="R32" s="1310"/>
      <c r="S32" s="1310"/>
      <c r="T32" s="1310">
        <v>1</v>
      </c>
      <c r="U32" s="1310"/>
      <c r="V32" s="1310"/>
      <c r="W32" s="1310">
        <v>1</v>
      </c>
      <c r="X32" s="1304" t="s">
        <v>848</v>
      </c>
      <c r="Y32" s="1298" t="s">
        <v>36</v>
      </c>
      <c r="Z32" s="1298" t="s">
        <v>37</v>
      </c>
      <c r="AA32" s="1304" t="s">
        <v>849</v>
      </c>
      <c r="AB32" s="1305"/>
      <c r="AC32" s="1344" t="s">
        <v>33</v>
      </c>
    </row>
    <row r="33" spans="1:30" ht="210" hidden="1" customHeight="1" outlineLevel="1">
      <c r="A33" s="390"/>
      <c r="B33" s="1343"/>
      <c r="C33" s="2402"/>
      <c r="D33" s="1297" t="s">
        <v>882</v>
      </c>
      <c r="E33" s="1298" t="s">
        <v>883</v>
      </c>
      <c r="F33" s="1299">
        <v>0</v>
      </c>
      <c r="G33" s="1364" t="s">
        <v>290</v>
      </c>
      <c r="H33" s="1300" t="s">
        <v>285</v>
      </c>
      <c r="I33" s="1301" t="s">
        <v>884</v>
      </c>
      <c r="J33" s="1298" t="s">
        <v>1527</v>
      </c>
      <c r="K33" s="1311">
        <v>204</v>
      </c>
      <c r="L33" s="1310">
        <v>17</v>
      </c>
      <c r="M33" s="1310">
        <v>17</v>
      </c>
      <c r="N33" s="1310">
        <v>17</v>
      </c>
      <c r="O33" s="1310">
        <v>17</v>
      </c>
      <c r="P33" s="1310">
        <v>17</v>
      </c>
      <c r="Q33" s="1310">
        <v>17</v>
      </c>
      <c r="R33" s="1310">
        <v>17</v>
      </c>
      <c r="S33" s="1310">
        <v>17</v>
      </c>
      <c r="T33" s="1310">
        <v>17</v>
      </c>
      <c r="U33" s="1310">
        <v>17</v>
      </c>
      <c r="V33" s="1310">
        <v>17</v>
      </c>
      <c r="W33" s="1310">
        <v>17</v>
      </c>
      <c r="X33" s="1304" t="s">
        <v>885</v>
      </c>
      <c r="Y33" s="1298" t="s">
        <v>36</v>
      </c>
      <c r="Z33" s="1298" t="s">
        <v>37</v>
      </c>
      <c r="AA33" s="1304" t="s">
        <v>886</v>
      </c>
      <c r="AB33" s="1305"/>
      <c r="AC33" s="1344" t="s">
        <v>33</v>
      </c>
    </row>
    <row r="34" spans="1:30" ht="210" hidden="1" customHeight="1" outlineLevel="1">
      <c r="A34" s="390"/>
      <c r="B34" s="1343"/>
      <c r="C34" s="2402"/>
      <c r="D34" s="1297" t="s">
        <v>887</v>
      </c>
      <c r="E34" s="1298" t="s">
        <v>888</v>
      </c>
      <c r="F34" s="1299">
        <v>0</v>
      </c>
      <c r="G34" s="1364" t="s">
        <v>290</v>
      </c>
      <c r="H34" s="1300" t="s">
        <v>302</v>
      </c>
      <c r="I34" s="1301" t="s">
        <v>857</v>
      </c>
      <c r="J34" s="1298" t="s">
        <v>1528</v>
      </c>
      <c r="K34" s="1311">
        <v>2</v>
      </c>
      <c r="L34" s="1310"/>
      <c r="M34" s="1310"/>
      <c r="N34" s="1310"/>
      <c r="O34" s="1310"/>
      <c r="P34" s="1310"/>
      <c r="Q34" s="1310"/>
      <c r="R34" s="1310"/>
      <c r="S34" s="1310"/>
      <c r="T34" s="1310">
        <v>1</v>
      </c>
      <c r="U34" s="1310"/>
      <c r="V34" s="1310"/>
      <c r="W34" s="1310">
        <v>1</v>
      </c>
      <c r="X34" s="1304" t="s">
        <v>889</v>
      </c>
      <c r="Y34" s="1298" t="s">
        <v>36</v>
      </c>
      <c r="Z34" s="1298" t="s">
        <v>37</v>
      </c>
      <c r="AA34" s="1304" t="s">
        <v>890</v>
      </c>
      <c r="AB34" s="1305"/>
      <c r="AC34" s="1344" t="s">
        <v>33</v>
      </c>
    </row>
    <row r="35" spans="1:30" ht="210" hidden="1" customHeight="1" outlineLevel="1">
      <c r="A35" s="390"/>
      <c r="B35" s="1343"/>
      <c r="C35" s="2402"/>
      <c r="D35" s="1297" t="s">
        <v>891</v>
      </c>
      <c r="E35" s="1298" t="s">
        <v>892</v>
      </c>
      <c r="F35" s="1299">
        <v>0</v>
      </c>
      <c r="G35" s="1364" t="s">
        <v>290</v>
      </c>
      <c r="H35" s="1300" t="s">
        <v>295</v>
      </c>
      <c r="I35" s="1312" t="s">
        <v>798</v>
      </c>
      <c r="J35" s="1298" t="s">
        <v>1528</v>
      </c>
      <c r="K35" s="1311">
        <v>15</v>
      </c>
      <c r="L35" s="1310"/>
      <c r="M35" s="1310"/>
      <c r="N35" s="1310"/>
      <c r="O35" s="1310"/>
      <c r="P35" s="1310"/>
      <c r="Q35" s="1310">
        <v>5</v>
      </c>
      <c r="R35" s="1310"/>
      <c r="S35" s="1310"/>
      <c r="T35" s="1310">
        <v>5</v>
      </c>
      <c r="U35" s="1310"/>
      <c r="V35" s="1310"/>
      <c r="W35" s="1310">
        <v>5</v>
      </c>
      <c r="X35" s="1304" t="s">
        <v>893</v>
      </c>
      <c r="Y35" s="1298" t="s">
        <v>36</v>
      </c>
      <c r="Z35" s="1298" t="s">
        <v>37</v>
      </c>
      <c r="AA35" s="1304" t="s">
        <v>894</v>
      </c>
      <c r="AB35" s="1305"/>
      <c r="AC35" s="1344" t="s">
        <v>33</v>
      </c>
    </row>
    <row r="36" spans="1:30" s="514" customFormat="1" ht="369" customHeight="1" collapsed="1">
      <c r="A36" s="567">
        <v>5</v>
      </c>
      <c r="B36" s="1347" t="s">
        <v>895</v>
      </c>
      <c r="C36" s="2412" t="s">
        <v>2092</v>
      </c>
      <c r="D36" s="2413"/>
      <c r="E36" s="1295" t="s">
        <v>878</v>
      </c>
      <c r="F36" s="1313">
        <v>0.05</v>
      </c>
      <c r="G36" s="1314" t="s">
        <v>290</v>
      </c>
      <c r="H36" s="1314" t="s">
        <v>285</v>
      </c>
      <c r="I36" s="1294" t="s">
        <v>238</v>
      </c>
      <c r="J36" s="1295" t="s">
        <v>1529</v>
      </c>
      <c r="K36" s="1283">
        <v>0.25</v>
      </c>
      <c r="L36" s="2414">
        <v>0.05</v>
      </c>
      <c r="M36" s="2414"/>
      <c r="N36" s="2414"/>
      <c r="O36" s="2415">
        <v>0.1</v>
      </c>
      <c r="P36" s="2415"/>
      <c r="Q36" s="2415"/>
      <c r="R36" s="2416">
        <v>0.05</v>
      </c>
      <c r="S36" s="2416"/>
      <c r="T36" s="2416"/>
      <c r="U36" s="2407">
        <v>0.05</v>
      </c>
      <c r="V36" s="2407"/>
      <c r="W36" s="2407"/>
      <c r="X36" s="1295" t="s">
        <v>1530</v>
      </c>
      <c r="Y36" s="1295" t="s">
        <v>122</v>
      </c>
      <c r="Z36" s="1295" t="s">
        <v>78</v>
      </c>
      <c r="AA36" s="1295" t="s">
        <v>1531</v>
      </c>
      <c r="AB36" s="1315" t="s">
        <v>33</v>
      </c>
      <c r="AC36" s="1348" t="s">
        <v>33</v>
      </c>
      <c r="AD36" s="568"/>
    </row>
    <row r="37" spans="1:30" s="514" customFormat="1" ht="237.75" hidden="1" customHeight="1" outlineLevel="1">
      <c r="A37" s="541"/>
      <c r="B37" s="1349"/>
      <c r="C37" s="2401" t="s">
        <v>2089</v>
      </c>
      <c r="D37" s="1316" t="s">
        <v>896</v>
      </c>
      <c r="E37" s="1301" t="s">
        <v>774</v>
      </c>
      <c r="F37" s="1317">
        <v>0</v>
      </c>
      <c r="G37" s="1365" t="s">
        <v>290</v>
      </c>
      <c r="H37" s="1318" t="s">
        <v>285</v>
      </c>
      <c r="I37" s="1301" t="s">
        <v>897</v>
      </c>
      <c r="J37" s="1301" t="s">
        <v>834</v>
      </c>
      <c r="K37" s="1319">
        <v>1</v>
      </c>
      <c r="L37" s="1310"/>
      <c r="M37" s="1310">
        <v>1</v>
      </c>
      <c r="N37" s="1310"/>
      <c r="O37" s="1310"/>
      <c r="P37" s="1310"/>
      <c r="Q37" s="1310"/>
      <c r="R37" s="1310"/>
      <c r="S37" s="1310"/>
      <c r="T37" s="1310"/>
      <c r="U37" s="1310"/>
      <c r="V37" s="1310"/>
      <c r="W37" s="1310"/>
      <c r="X37" s="1304" t="s">
        <v>1596</v>
      </c>
      <c r="Y37" s="1301" t="s">
        <v>36</v>
      </c>
      <c r="Z37" s="1301" t="s">
        <v>37</v>
      </c>
      <c r="AA37" s="1304" t="s">
        <v>849</v>
      </c>
      <c r="AB37" s="1320"/>
      <c r="AC37" s="1350" t="s">
        <v>33</v>
      </c>
    </row>
    <row r="38" spans="1:30" s="514" customFormat="1" ht="237.75" hidden="1" customHeight="1" outlineLevel="1">
      <c r="A38" s="541"/>
      <c r="B38" s="1349"/>
      <c r="C38" s="2402"/>
      <c r="D38" s="1316" t="s">
        <v>2083</v>
      </c>
      <c r="E38" s="1301" t="s">
        <v>1532</v>
      </c>
      <c r="F38" s="1317">
        <v>0</v>
      </c>
      <c r="G38" s="1365" t="s">
        <v>290</v>
      </c>
      <c r="H38" s="1318" t="s">
        <v>302</v>
      </c>
      <c r="I38" s="1301" t="s">
        <v>897</v>
      </c>
      <c r="J38" s="1301" t="s">
        <v>1533</v>
      </c>
      <c r="K38" s="1319">
        <v>3</v>
      </c>
      <c r="L38" s="1310"/>
      <c r="M38" s="1310"/>
      <c r="N38" s="1310">
        <v>1</v>
      </c>
      <c r="O38" s="1310"/>
      <c r="P38" s="1310"/>
      <c r="Q38" s="1310">
        <v>1</v>
      </c>
      <c r="R38" s="1310"/>
      <c r="S38" s="1310"/>
      <c r="T38" s="1310">
        <v>1</v>
      </c>
      <c r="U38" s="1310"/>
      <c r="V38" s="1310"/>
      <c r="W38" s="1310"/>
      <c r="X38" s="1304" t="s">
        <v>898</v>
      </c>
      <c r="Y38" s="1301" t="s">
        <v>36</v>
      </c>
      <c r="Z38" s="1301" t="s">
        <v>37</v>
      </c>
      <c r="AA38" s="1304" t="s">
        <v>899</v>
      </c>
      <c r="AB38" s="1320"/>
      <c r="AC38" s="1350" t="s">
        <v>33</v>
      </c>
    </row>
    <row r="39" spans="1:30" ht="237.75" hidden="1" customHeight="1" outlineLevel="1">
      <c r="A39" s="390"/>
      <c r="B39" s="1343"/>
      <c r="C39" s="2402"/>
      <c r="D39" s="1297" t="s">
        <v>900</v>
      </c>
      <c r="E39" s="1298" t="s">
        <v>901</v>
      </c>
      <c r="F39" s="1299">
        <v>0</v>
      </c>
      <c r="G39" s="1364" t="s">
        <v>290</v>
      </c>
      <c r="H39" s="1300" t="s">
        <v>295</v>
      </c>
      <c r="I39" s="1301" t="s">
        <v>862</v>
      </c>
      <c r="J39" s="1298" t="s">
        <v>1510</v>
      </c>
      <c r="K39" s="1319">
        <v>60</v>
      </c>
      <c r="L39" s="1310">
        <v>5</v>
      </c>
      <c r="M39" s="1310">
        <v>5</v>
      </c>
      <c r="N39" s="1310">
        <v>5</v>
      </c>
      <c r="O39" s="1310">
        <v>5</v>
      </c>
      <c r="P39" s="1310">
        <v>5</v>
      </c>
      <c r="Q39" s="1310">
        <v>5</v>
      </c>
      <c r="R39" s="1310">
        <v>5</v>
      </c>
      <c r="S39" s="1310">
        <v>5</v>
      </c>
      <c r="T39" s="1310">
        <v>5</v>
      </c>
      <c r="U39" s="1310">
        <v>5</v>
      </c>
      <c r="V39" s="1310">
        <v>5</v>
      </c>
      <c r="W39" s="1310">
        <v>5</v>
      </c>
      <c r="X39" s="1321" t="s">
        <v>902</v>
      </c>
      <c r="Y39" s="1298" t="s">
        <v>36</v>
      </c>
      <c r="Z39" s="1298" t="s">
        <v>37</v>
      </c>
      <c r="AA39" s="1304" t="s">
        <v>903</v>
      </c>
      <c r="AB39" s="1305"/>
      <c r="AC39" s="1344" t="s">
        <v>33</v>
      </c>
    </row>
    <row r="40" spans="1:30" ht="237.75" hidden="1" customHeight="1" outlineLevel="1">
      <c r="A40" s="390"/>
      <c r="B40" s="1343"/>
      <c r="C40" s="2402"/>
      <c r="D40" s="1297" t="s">
        <v>904</v>
      </c>
      <c r="E40" s="1298" t="s">
        <v>873</v>
      </c>
      <c r="F40" s="1299">
        <v>0</v>
      </c>
      <c r="G40" s="1364" t="s">
        <v>32</v>
      </c>
      <c r="H40" s="1300" t="s">
        <v>33</v>
      </c>
      <c r="I40" s="1301" t="s">
        <v>857</v>
      </c>
      <c r="J40" s="1298" t="s">
        <v>1491</v>
      </c>
      <c r="K40" s="1319">
        <v>12</v>
      </c>
      <c r="L40" s="1310">
        <v>1</v>
      </c>
      <c r="M40" s="1310">
        <v>1</v>
      </c>
      <c r="N40" s="1310">
        <v>1</v>
      </c>
      <c r="O40" s="1310">
        <v>1</v>
      </c>
      <c r="P40" s="1310">
        <v>1</v>
      </c>
      <c r="Q40" s="1310">
        <v>1</v>
      </c>
      <c r="R40" s="1310">
        <v>1</v>
      </c>
      <c r="S40" s="1310">
        <v>1</v>
      </c>
      <c r="T40" s="1310">
        <v>1</v>
      </c>
      <c r="U40" s="1310">
        <v>1</v>
      </c>
      <c r="V40" s="1310">
        <v>1</v>
      </c>
      <c r="W40" s="1310">
        <v>1</v>
      </c>
      <c r="X40" s="1304" t="s">
        <v>905</v>
      </c>
      <c r="Y40" s="1298" t="s">
        <v>36</v>
      </c>
      <c r="Z40" s="1298" t="s">
        <v>37</v>
      </c>
      <c r="AA40" s="1304" t="s">
        <v>906</v>
      </c>
      <c r="AB40" s="1305"/>
      <c r="AC40" s="1344" t="s">
        <v>33</v>
      </c>
    </row>
    <row r="41" spans="1:30" ht="265.5" customHeight="1" collapsed="1">
      <c r="A41" s="388">
        <v>5</v>
      </c>
      <c r="B41" s="1345" t="s">
        <v>907</v>
      </c>
      <c r="C41" s="2403" t="s">
        <v>2093</v>
      </c>
      <c r="D41" s="2402"/>
      <c r="E41" s="1291" t="s">
        <v>908</v>
      </c>
      <c r="F41" s="1307">
        <v>0</v>
      </c>
      <c r="G41" s="1293" t="s">
        <v>290</v>
      </c>
      <c r="H41" s="1293" t="s">
        <v>285</v>
      </c>
      <c r="I41" s="1294" t="s">
        <v>238</v>
      </c>
      <c r="J41" s="1291" t="s">
        <v>1518</v>
      </c>
      <c r="K41" s="1284">
        <v>75</v>
      </c>
      <c r="L41" s="2418">
        <v>20</v>
      </c>
      <c r="M41" s="2418"/>
      <c r="N41" s="2418"/>
      <c r="O41" s="2419">
        <v>20</v>
      </c>
      <c r="P41" s="2419"/>
      <c r="Q41" s="2419"/>
      <c r="R41" s="2420">
        <v>10</v>
      </c>
      <c r="S41" s="2420"/>
      <c r="T41" s="2420"/>
      <c r="U41" s="2417">
        <v>15</v>
      </c>
      <c r="V41" s="2417"/>
      <c r="W41" s="2417"/>
      <c r="X41" s="1295" t="s">
        <v>1534</v>
      </c>
      <c r="Y41" s="1291" t="s">
        <v>77</v>
      </c>
      <c r="Z41" s="1291" t="s">
        <v>93</v>
      </c>
      <c r="AA41" s="1295" t="s">
        <v>1535</v>
      </c>
      <c r="AB41" s="1296" t="s">
        <v>33</v>
      </c>
      <c r="AC41" s="1346" t="s">
        <v>33</v>
      </c>
      <c r="AD41" s="389"/>
    </row>
    <row r="42" spans="1:30" ht="90" hidden="1" outlineLevel="1">
      <c r="A42" s="390"/>
      <c r="B42" s="1343"/>
      <c r="C42" s="2401" t="s">
        <v>2089</v>
      </c>
      <c r="D42" s="1297" t="s">
        <v>909</v>
      </c>
      <c r="E42" s="1298" t="s">
        <v>1526</v>
      </c>
      <c r="F42" s="1299">
        <v>0</v>
      </c>
      <c r="G42" s="1364" t="s">
        <v>290</v>
      </c>
      <c r="H42" s="1300" t="s">
        <v>285</v>
      </c>
      <c r="I42" s="1301" t="s">
        <v>857</v>
      </c>
      <c r="J42" s="1298" t="s">
        <v>834</v>
      </c>
      <c r="K42" s="1311">
        <v>12</v>
      </c>
      <c r="L42" s="1310">
        <v>1</v>
      </c>
      <c r="M42" s="1310">
        <v>1</v>
      </c>
      <c r="N42" s="1310">
        <v>1</v>
      </c>
      <c r="O42" s="1310">
        <v>1</v>
      </c>
      <c r="P42" s="1310">
        <v>1</v>
      </c>
      <c r="Q42" s="1310">
        <v>1</v>
      </c>
      <c r="R42" s="1310">
        <v>1</v>
      </c>
      <c r="S42" s="1310">
        <v>1</v>
      </c>
      <c r="T42" s="1310">
        <v>1</v>
      </c>
      <c r="U42" s="1310">
        <v>1</v>
      </c>
      <c r="V42" s="1310">
        <v>1</v>
      </c>
      <c r="W42" s="1310">
        <v>1</v>
      </c>
      <c r="X42" s="1304" t="s">
        <v>848</v>
      </c>
      <c r="Y42" s="1298" t="s">
        <v>36</v>
      </c>
      <c r="Z42" s="1298" t="s">
        <v>37</v>
      </c>
      <c r="AA42" s="1304" t="s">
        <v>849</v>
      </c>
      <c r="AB42" s="1305"/>
      <c r="AC42" s="1344" t="s">
        <v>33</v>
      </c>
    </row>
    <row r="43" spans="1:30" ht="153.75" hidden="1" customHeight="1" outlineLevel="1">
      <c r="A43" s="390"/>
      <c r="B43" s="1343"/>
      <c r="C43" s="2402"/>
      <c r="D43" s="1297" t="s">
        <v>910</v>
      </c>
      <c r="E43" s="1298" t="s">
        <v>911</v>
      </c>
      <c r="F43" s="1299">
        <v>0</v>
      </c>
      <c r="G43" s="1364" t="s">
        <v>32</v>
      </c>
      <c r="H43" s="1300" t="s">
        <v>285</v>
      </c>
      <c r="I43" s="1301" t="s">
        <v>850</v>
      </c>
      <c r="J43" s="1298" t="s">
        <v>1533</v>
      </c>
      <c r="K43" s="1311">
        <v>4</v>
      </c>
      <c r="L43" s="1310"/>
      <c r="M43" s="1310"/>
      <c r="N43" s="1310">
        <v>1</v>
      </c>
      <c r="O43" s="1310"/>
      <c r="P43" s="1310"/>
      <c r="Q43" s="1310">
        <v>1</v>
      </c>
      <c r="R43" s="1310"/>
      <c r="S43" s="1310"/>
      <c r="T43" s="1310">
        <v>1</v>
      </c>
      <c r="U43" s="1310"/>
      <c r="V43" s="1310"/>
      <c r="W43" s="1310">
        <v>1</v>
      </c>
      <c r="X43" s="1304" t="s">
        <v>912</v>
      </c>
      <c r="Y43" s="1298" t="s">
        <v>36</v>
      </c>
      <c r="Z43" s="1298" t="s">
        <v>37</v>
      </c>
      <c r="AA43" s="1304" t="s">
        <v>913</v>
      </c>
      <c r="AB43" s="1305"/>
      <c r="AC43" s="1344" t="s">
        <v>33</v>
      </c>
    </row>
    <row r="44" spans="1:30" ht="158.25" hidden="1" customHeight="1" outlineLevel="1">
      <c r="A44" s="390"/>
      <c r="B44" s="1343"/>
      <c r="C44" s="2402"/>
      <c r="D44" s="1297" t="s">
        <v>914</v>
      </c>
      <c r="E44" s="1298" t="s">
        <v>869</v>
      </c>
      <c r="F44" s="1299">
        <v>0</v>
      </c>
      <c r="G44" s="1364" t="s">
        <v>290</v>
      </c>
      <c r="H44" s="1300" t="s">
        <v>285</v>
      </c>
      <c r="I44" s="1301" t="s">
        <v>850</v>
      </c>
      <c r="J44" s="1298" t="s">
        <v>1510</v>
      </c>
      <c r="K44" s="1311">
        <v>120</v>
      </c>
      <c r="L44" s="1310">
        <v>10</v>
      </c>
      <c r="M44" s="1310">
        <v>10</v>
      </c>
      <c r="N44" s="1310">
        <v>10</v>
      </c>
      <c r="O44" s="1310">
        <v>10</v>
      </c>
      <c r="P44" s="1310">
        <v>10</v>
      </c>
      <c r="Q44" s="1310">
        <v>10</v>
      </c>
      <c r="R44" s="1310">
        <v>10</v>
      </c>
      <c r="S44" s="1310">
        <v>10</v>
      </c>
      <c r="T44" s="1310">
        <v>10</v>
      </c>
      <c r="U44" s="1310">
        <v>10</v>
      </c>
      <c r="V44" s="1310">
        <v>10</v>
      </c>
      <c r="W44" s="1310">
        <v>10</v>
      </c>
      <c r="X44" s="1304" t="s">
        <v>915</v>
      </c>
      <c r="Y44" s="1298" t="s">
        <v>36</v>
      </c>
      <c r="Z44" s="1298" t="s">
        <v>37</v>
      </c>
      <c r="AA44" s="1304" t="s">
        <v>916</v>
      </c>
      <c r="AB44" s="1305"/>
      <c r="AC44" s="1344" t="s">
        <v>33</v>
      </c>
    </row>
    <row r="45" spans="1:30" ht="108" hidden="1" outlineLevel="1">
      <c r="A45" s="390"/>
      <c r="B45" s="1343"/>
      <c r="C45" s="2402"/>
      <c r="D45" s="1297" t="s">
        <v>2084</v>
      </c>
      <c r="E45" s="1298" t="s">
        <v>917</v>
      </c>
      <c r="F45" s="1299">
        <v>0</v>
      </c>
      <c r="G45" s="1364" t="s">
        <v>290</v>
      </c>
      <c r="H45" s="1300" t="s">
        <v>295</v>
      </c>
      <c r="I45" s="1301" t="s">
        <v>850</v>
      </c>
      <c r="J45" s="1298" t="s">
        <v>1491</v>
      </c>
      <c r="K45" s="1311">
        <v>120</v>
      </c>
      <c r="L45" s="1310">
        <v>10</v>
      </c>
      <c r="M45" s="1310">
        <v>10</v>
      </c>
      <c r="N45" s="1310">
        <v>10</v>
      </c>
      <c r="O45" s="1310">
        <v>10</v>
      </c>
      <c r="P45" s="1310">
        <v>10</v>
      </c>
      <c r="Q45" s="1310">
        <v>10</v>
      </c>
      <c r="R45" s="1310">
        <v>10</v>
      </c>
      <c r="S45" s="1310">
        <v>10</v>
      </c>
      <c r="T45" s="1310">
        <v>10</v>
      </c>
      <c r="U45" s="1310">
        <v>10</v>
      </c>
      <c r="V45" s="1310">
        <v>10</v>
      </c>
      <c r="W45" s="1310">
        <v>10</v>
      </c>
      <c r="X45" s="1304" t="s">
        <v>918</v>
      </c>
      <c r="Y45" s="1298" t="s">
        <v>36</v>
      </c>
      <c r="Z45" s="1298" t="s">
        <v>37</v>
      </c>
      <c r="AA45" s="1304" t="s">
        <v>919</v>
      </c>
      <c r="AB45" s="1305"/>
      <c r="AC45" s="1344" t="s">
        <v>33</v>
      </c>
    </row>
    <row r="46" spans="1:30" ht="318" customHeight="1" collapsed="1">
      <c r="A46" s="388">
        <v>4</v>
      </c>
      <c r="B46" s="1345" t="s">
        <v>920</v>
      </c>
      <c r="C46" s="2403" t="s">
        <v>2094</v>
      </c>
      <c r="D46" s="2421"/>
      <c r="E46" s="1291" t="s">
        <v>921</v>
      </c>
      <c r="F46" s="1307">
        <v>0</v>
      </c>
      <c r="G46" s="1293" t="s">
        <v>290</v>
      </c>
      <c r="H46" s="1293" t="s">
        <v>285</v>
      </c>
      <c r="I46" s="1294" t="s">
        <v>238</v>
      </c>
      <c r="J46" s="1291" t="s">
        <v>1518</v>
      </c>
      <c r="K46" s="1284">
        <v>15</v>
      </c>
      <c r="L46" s="2418">
        <v>3</v>
      </c>
      <c r="M46" s="2418"/>
      <c r="N46" s="2418"/>
      <c r="O46" s="2419">
        <v>4</v>
      </c>
      <c r="P46" s="2419"/>
      <c r="Q46" s="2419"/>
      <c r="R46" s="2420">
        <v>3</v>
      </c>
      <c r="S46" s="2420"/>
      <c r="T46" s="2420"/>
      <c r="U46" s="2417">
        <v>4</v>
      </c>
      <c r="V46" s="2417"/>
      <c r="W46" s="2417"/>
      <c r="X46" s="1295" t="s">
        <v>1536</v>
      </c>
      <c r="Y46" s="1291" t="s">
        <v>36</v>
      </c>
      <c r="Z46" s="1291" t="s">
        <v>93</v>
      </c>
      <c r="AA46" s="1295" t="s">
        <v>1537</v>
      </c>
      <c r="AB46" s="1308" t="s">
        <v>33</v>
      </c>
      <c r="AC46" s="1346" t="s">
        <v>33</v>
      </c>
      <c r="AD46" s="389"/>
    </row>
    <row r="47" spans="1:30" ht="186.75" hidden="1" customHeight="1" outlineLevel="1">
      <c r="A47" s="390"/>
      <c r="B47" s="1343"/>
      <c r="C47" s="2401" t="s">
        <v>2089</v>
      </c>
      <c r="D47" s="1297" t="s">
        <v>922</v>
      </c>
      <c r="E47" s="1298" t="s">
        <v>1538</v>
      </c>
      <c r="F47" s="1299">
        <v>0</v>
      </c>
      <c r="G47" s="1364" t="s">
        <v>290</v>
      </c>
      <c r="H47" s="1300" t="s">
        <v>285</v>
      </c>
      <c r="I47" s="1301" t="s">
        <v>238</v>
      </c>
      <c r="J47" s="1298" t="s">
        <v>834</v>
      </c>
      <c r="K47" s="1311">
        <v>12</v>
      </c>
      <c r="L47" s="1310">
        <v>1</v>
      </c>
      <c r="M47" s="1310">
        <v>1</v>
      </c>
      <c r="N47" s="1310">
        <v>1</v>
      </c>
      <c r="O47" s="1310">
        <v>1</v>
      </c>
      <c r="P47" s="1310">
        <v>1</v>
      </c>
      <c r="Q47" s="1310">
        <v>1</v>
      </c>
      <c r="R47" s="1310">
        <v>1</v>
      </c>
      <c r="S47" s="1310">
        <v>1</v>
      </c>
      <c r="T47" s="1310">
        <v>1</v>
      </c>
      <c r="U47" s="1310">
        <v>1</v>
      </c>
      <c r="V47" s="1310">
        <v>1</v>
      </c>
      <c r="W47" s="1310">
        <v>1</v>
      </c>
      <c r="X47" s="1304" t="s">
        <v>848</v>
      </c>
      <c r="Y47" s="1298" t="s">
        <v>36</v>
      </c>
      <c r="Z47" s="1298" t="s">
        <v>37</v>
      </c>
      <c r="AA47" s="1304" t="s">
        <v>849</v>
      </c>
      <c r="AB47" s="1305"/>
      <c r="AC47" s="1344" t="s">
        <v>33</v>
      </c>
    </row>
    <row r="48" spans="1:30" ht="186.75" hidden="1" customHeight="1" outlineLevel="1">
      <c r="A48" s="390"/>
      <c r="B48" s="1343"/>
      <c r="C48" s="2421"/>
      <c r="D48" s="1297" t="s">
        <v>923</v>
      </c>
      <c r="E48" s="1298" t="s">
        <v>924</v>
      </c>
      <c r="F48" s="1299">
        <v>0</v>
      </c>
      <c r="G48" s="1364" t="s">
        <v>32</v>
      </c>
      <c r="H48" s="1300" t="s">
        <v>295</v>
      </c>
      <c r="I48" s="1298" t="s">
        <v>850</v>
      </c>
      <c r="J48" s="1298" t="s">
        <v>1533</v>
      </c>
      <c r="K48" s="1311">
        <v>4</v>
      </c>
      <c r="L48" s="1310"/>
      <c r="M48" s="1310"/>
      <c r="N48" s="1310">
        <v>1</v>
      </c>
      <c r="O48" s="1310"/>
      <c r="P48" s="1310"/>
      <c r="Q48" s="1310">
        <v>1</v>
      </c>
      <c r="R48" s="1310"/>
      <c r="S48" s="1310"/>
      <c r="T48" s="1310">
        <v>1</v>
      </c>
      <c r="U48" s="1310"/>
      <c r="V48" s="1310"/>
      <c r="W48" s="1310">
        <v>1</v>
      </c>
      <c r="X48" s="1304" t="s">
        <v>925</v>
      </c>
      <c r="Y48" s="1298" t="s">
        <v>36</v>
      </c>
      <c r="Z48" s="1298" t="s">
        <v>37</v>
      </c>
      <c r="AA48" s="1304" t="s">
        <v>926</v>
      </c>
      <c r="AB48" s="1305"/>
      <c r="AC48" s="1344" t="s">
        <v>33</v>
      </c>
    </row>
    <row r="49" spans="1:30" ht="186.75" hidden="1" customHeight="1" outlineLevel="1">
      <c r="A49" s="390"/>
      <c r="B49" s="1343"/>
      <c r="C49" s="2421"/>
      <c r="D49" s="1297" t="s">
        <v>927</v>
      </c>
      <c r="E49" s="1298" t="s">
        <v>1539</v>
      </c>
      <c r="F49" s="1299">
        <v>0</v>
      </c>
      <c r="G49" s="1364" t="s">
        <v>290</v>
      </c>
      <c r="H49" s="1300" t="s">
        <v>285</v>
      </c>
      <c r="I49" s="1298" t="s">
        <v>850</v>
      </c>
      <c r="J49" s="1298" t="s">
        <v>1510</v>
      </c>
      <c r="K49" s="1311">
        <v>12</v>
      </c>
      <c r="L49" s="1310">
        <v>1</v>
      </c>
      <c r="M49" s="1310">
        <v>1</v>
      </c>
      <c r="N49" s="1310">
        <v>1</v>
      </c>
      <c r="O49" s="1310">
        <v>1</v>
      </c>
      <c r="P49" s="1310">
        <v>1</v>
      </c>
      <c r="Q49" s="1310">
        <v>1</v>
      </c>
      <c r="R49" s="1310">
        <v>1</v>
      </c>
      <c r="S49" s="1310">
        <v>1</v>
      </c>
      <c r="T49" s="1310">
        <v>1</v>
      </c>
      <c r="U49" s="1310">
        <v>1</v>
      </c>
      <c r="V49" s="1310">
        <v>1</v>
      </c>
      <c r="W49" s="1310">
        <v>1</v>
      </c>
      <c r="X49" s="1304" t="s">
        <v>928</v>
      </c>
      <c r="Y49" s="1298" t="s">
        <v>36</v>
      </c>
      <c r="Z49" s="1298" t="s">
        <v>37</v>
      </c>
      <c r="AA49" s="1304" t="s">
        <v>929</v>
      </c>
      <c r="AB49" s="1305"/>
      <c r="AC49" s="1344" t="s">
        <v>33</v>
      </c>
    </row>
    <row r="50" spans="1:30" ht="298.5" customHeight="1" collapsed="1">
      <c r="A50" s="388">
        <v>5</v>
      </c>
      <c r="B50" s="1345" t="s">
        <v>930</v>
      </c>
      <c r="C50" s="2412" t="s">
        <v>2095</v>
      </c>
      <c r="D50" s="2402"/>
      <c r="E50" s="1291" t="s">
        <v>921</v>
      </c>
      <c r="F50" s="1307">
        <v>0</v>
      </c>
      <c r="G50" s="1293" t="s">
        <v>290</v>
      </c>
      <c r="H50" s="1293" t="s">
        <v>285</v>
      </c>
      <c r="I50" s="1322" t="s">
        <v>238</v>
      </c>
      <c r="J50" s="1291" t="s">
        <v>931</v>
      </c>
      <c r="K50" s="1284">
        <v>10</v>
      </c>
      <c r="L50" s="2418">
        <v>0</v>
      </c>
      <c r="M50" s="2418"/>
      <c r="N50" s="2418"/>
      <c r="O50" s="2419">
        <v>0</v>
      </c>
      <c r="P50" s="2419"/>
      <c r="Q50" s="2419"/>
      <c r="R50" s="2420">
        <v>5</v>
      </c>
      <c r="S50" s="2420"/>
      <c r="T50" s="2420"/>
      <c r="U50" s="2417">
        <v>5</v>
      </c>
      <c r="V50" s="2417"/>
      <c r="W50" s="2417"/>
      <c r="X50" s="1295" t="s">
        <v>1540</v>
      </c>
      <c r="Y50" s="1291" t="s">
        <v>77</v>
      </c>
      <c r="Z50" s="1291" t="s">
        <v>78</v>
      </c>
      <c r="AA50" s="1295" t="s">
        <v>1541</v>
      </c>
      <c r="AB50" s="1296" t="s">
        <v>33</v>
      </c>
      <c r="AC50" s="1346" t="s">
        <v>33</v>
      </c>
      <c r="AD50" s="389"/>
    </row>
    <row r="51" spans="1:30" ht="153.75" hidden="1" customHeight="1" outlineLevel="1">
      <c r="A51" s="390"/>
      <c r="B51" s="1343"/>
      <c r="C51" s="2401" t="s">
        <v>2089</v>
      </c>
      <c r="D51" s="1316" t="s">
        <v>932</v>
      </c>
      <c r="E51" s="1301" t="s">
        <v>1538</v>
      </c>
      <c r="F51" s="1323">
        <v>0</v>
      </c>
      <c r="G51" s="1325" t="s">
        <v>32</v>
      </c>
      <c r="H51" s="1324" t="s">
        <v>285</v>
      </c>
      <c r="I51" s="1325" t="s">
        <v>238</v>
      </c>
      <c r="J51" s="1325" t="s">
        <v>834</v>
      </c>
      <c r="K51" s="1325">
        <v>12</v>
      </c>
      <c r="L51" s="1325">
        <v>1</v>
      </c>
      <c r="M51" s="1325">
        <v>1</v>
      </c>
      <c r="N51" s="1325">
        <v>1</v>
      </c>
      <c r="O51" s="1325">
        <v>1</v>
      </c>
      <c r="P51" s="1325">
        <v>1</v>
      </c>
      <c r="Q51" s="1325">
        <v>1</v>
      </c>
      <c r="R51" s="1325">
        <v>1</v>
      </c>
      <c r="S51" s="1325">
        <v>1</v>
      </c>
      <c r="T51" s="1325">
        <v>1</v>
      </c>
      <c r="U51" s="1325">
        <v>1</v>
      </c>
      <c r="V51" s="1325">
        <v>1</v>
      </c>
      <c r="W51" s="1325">
        <v>1</v>
      </c>
      <c r="X51" s="1326" t="s">
        <v>848</v>
      </c>
      <c r="Y51" s="1301" t="s">
        <v>36</v>
      </c>
      <c r="Z51" s="1301" t="s">
        <v>37</v>
      </c>
      <c r="AA51" s="1304" t="s">
        <v>849</v>
      </c>
      <c r="AB51" s="1305"/>
      <c r="AC51" s="1344" t="s">
        <v>33</v>
      </c>
    </row>
    <row r="52" spans="1:30" ht="165.75" hidden="1" customHeight="1" outlineLevel="1">
      <c r="A52" s="390"/>
      <c r="B52" s="1343"/>
      <c r="C52" s="2402"/>
      <c r="D52" s="1316" t="s">
        <v>933</v>
      </c>
      <c r="E52" s="1301" t="s">
        <v>911</v>
      </c>
      <c r="F52" s="1323">
        <v>0</v>
      </c>
      <c r="G52" s="1325" t="s">
        <v>32</v>
      </c>
      <c r="H52" s="1324" t="s">
        <v>285</v>
      </c>
      <c r="I52" s="1325" t="s">
        <v>850</v>
      </c>
      <c r="J52" s="1325" t="s">
        <v>1533</v>
      </c>
      <c r="K52" s="1325">
        <v>2</v>
      </c>
      <c r="L52" s="1325"/>
      <c r="M52" s="1325"/>
      <c r="N52" s="1325">
        <v>1</v>
      </c>
      <c r="O52" s="1325"/>
      <c r="P52" s="1325"/>
      <c r="Q52" s="1325"/>
      <c r="R52" s="1325"/>
      <c r="S52" s="1325"/>
      <c r="T52" s="1325"/>
      <c r="U52" s="1325"/>
      <c r="V52" s="1325"/>
      <c r="W52" s="1325">
        <v>1</v>
      </c>
      <c r="X52" s="1326" t="s">
        <v>934</v>
      </c>
      <c r="Y52" s="1301" t="s">
        <v>36</v>
      </c>
      <c r="Z52" s="1301" t="s">
        <v>37</v>
      </c>
      <c r="AA52" s="1304" t="s">
        <v>935</v>
      </c>
      <c r="AB52" s="1305"/>
      <c r="AC52" s="1344" t="s">
        <v>33</v>
      </c>
    </row>
    <row r="53" spans="1:30" ht="141" hidden="1" customHeight="1" outlineLevel="1">
      <c r="A53" s="390"/>
      <c r="B53" s="1343"/>
      <c r="C53" s="2402"/>
      <c r="D53" s="1316" t="s">
        <v>936</v>
      </c>
      <c r="E53" s="1301" t="s">
        <v>779</v>
      </c>
      <c r="F53" s="1323">
        <v>0</v>
      </c>
      <c r="G53" s="1325" t="s">
        <v>32</v>
      </c>
      <c r="H53" s="1324" t="s">
        <v>298</v>
      </c>
      <c r="I53" s="1325" t="s">
        <v>238</v>
      </c>
      <c r="J53" s="1325" t="s">
        <v>1510</v>
      </c>
      <c r="K53" s="1325">
        <v>4</v>
      </c>
      <c r="L53" s="1325"/>
      <c r="M53" s="1325"/>
      <c r="N53" s="1325">
        <v>1</v>
      </c>
      <c r="O53" s="1325"/>
      <c r="P53" s="1325"/>
      <c r="Q53" s="1325">
        <v>1</v>
      </c>
      <c r="R53" s="1325"/>
      <c r="S53" s="1325"/>
      <c r="T53" s="1325">
        <v>1</v>
      </c>
      <c r="U53" s="1325"/>
      <c r="V53" s="1325"/>
      <c r="W53" s="1325">
        <v>1</v>
      </c>
      <c r="X53" s="1326" t="s">
        <v>937</v>
      </c>
      <c r="Y53" s="1301" t="s">
        <v>36</v>
      </c>
      <c r="Z53" s="1301" t="s">
        <v>37</v>
      </c>
      <c r="AA53" s="1304" t="s">
        <v>938</v>
      </c>
      <c r="AB53" s="1305"/>
      <c r="AC53" s="1344" t="s">
        <v>33</v>
      </c>
    </row>
    <row r="54" spans="1:30" ht="234.75" hidden="1" customHeight="1" outlineLevel="1">
      <c r="A54" s="390"/>
      <c r="B54" s="1343"/>
      <c r="C54" s="2402"/>
      <c r="D54" s="1316" t="s">
        <v>939</v>
      </c>
      <c r="E54" s="1301" t="s">
        <v>940</v>
      </c>
      <c r="F54" s="1323">
        <v>0</v>
      </c>
      <c r="G54" s="1325" t="s">
        <v>290</v>
      </c>
      <c r="H54" s="1324" t="s">
        <v>302</v>
      </c>
      <c r="I54" s="1325" t="s">
        <v>798</v>
      </c>
      <c r="J54" s="1325" t="s">
        <v>1491</v>
      </c>
      <c r="K54" s="1325">
        <v>4</v>
      </c>
      <c r="L54" s="1325"/>
      <c r="M54" s="1325"/>
      <c r="N54" s="1325">
        <v>1</v>
      </c>
      <c r="O54" s="1325"/>
      <c r="P54" s="1325"/>
      <c r="Q54" s="1325">
        <v>1</v>
      </c>
      <c r="R54" s="1325"/>
      <c r="S54" s="1325"/>
      <c r="T54" s="1325">
        <v>1</v>
      </c>
      <c r="U54" s="1325"/>
      <c r="V54" s="1325"/>
      <c r="W54" s="1325">
        <v>1</v>
      </c>
      <c r="X54" s="1326" t="s">
        <v>941</v>
      </c>
      <c r="Y54" s="1301" t="s">
        <v>36</v>
      </c>
      <c r="Z54" s="1301" t="s">
        <v>37</v>
      </c>
      <c r="AA54" s="1304" t="s">
        <v>942</v>
      </c>
      <c r="AB54" s="1305"/>
      <c r="AC54" s="1344" t="s">
        <v>33</v>
      </c>
    </row>
    <row r="55" spans="1:30" ht="330" customHeight="1" collapsed="1">
      <c r="A55" s="388">
        <v>5</v>
      </c>
      <c r="B55" s="1345" t="s">
        <v>943</v>
      </c>
      <c r="C55" s="2403" t="s">
        <v>2096</v>
      </c>
      <c r="D55" s="2402"/>
      <c r="E55" s="1291" t="s">
        <v>944</v>
      </c>
      <c r="F55" s="1307">
        <v>0</v>
      </c>
      <c r="G55" s="1293" t="s">
        <v>290</v>
      </c>
      <c r="H55" s="1293" t="s">
        <v>285</v>
      </c>
      <c r="I55" s="1322" t="s">
        <v>862</v>
      </c>
      <c r="J55" s="1291" t="s">
        <v>931</v>
      </c>
      <c r="K55" s="1284">
        <v>8</v>
      </c>
      <c r="L55" s="2418">
        <v>0</v>
      </c>
      <c r="M55" s="2418"/>
      <c r="N55" s="2418"/>
      <c r="O55" s="2419">
        <v>2</v>
      </c>
      <c r="P55" s="2419"/>
      <c r="Q55" s="2419"/>
      <c r="R55" s="2420">
        <v>3</v>
      </c>
      <c r="S55" s="2420"/>
      <c r="T55" s="2420"/>
      <c r="U55" s="2417">
        <v>3</v>
      </c>
      <c r="V55" s="2417"/>
      <c r="W55" s="2417"/>
      <c r="X55" s="1295" t="s">
        <v>1542</v>
      </c>
      <c r="Y55" s="1291" t="s">
        <v>77</v>
      </c>
      <c r="Z55" s="1291" t="s">
        <v>78</v>
      </c>
      <c r="AA55" s="1295" t="s">
        <v>1543</v>
      </c>
      <c r="AB55" s="1296" t="s">
        <v>33</v>
      </c>
      <c r="AC55" s="1346" t="s">
        <v>33</v>
      </c>
      <c r="AD55" s="389"/>
    </row>
    <row r="56" spans="1:30" ht="149.25" hidden="1" customHeight="1" outlineLevel="1">
      <c r="A56" s="390"/>
      <c r="B56" s="1343"/>
      <c r="C56" s="2401" t="s">
        <v>2089</v>
      </c>
      <c r="D56" s="1297" t="s">
        <v>1544</v>
      </c>
      <c r="E56" s="1298" t="s">
        <v>1538</v>
      </c>
      <c r="F56" s="1299">
        <v>0</v>
      </c>
      <c r="G56" s="1364" t="s">
        <v>290</v>
      </c>
      <c r="H56" s="1300" t="s">
        <v>285</v>
      </c>
      <c r="I56" s="1298" t="s">
        <v>238</v>
      </c>
      <c r="J56" s="1298" t="s">
        <v>834</v>
      </c>
      <c r="K56" s="1319">
        <v>1</v>
      </c>
      <c r="L56" s="1310"/>
      <c r="M56" s="1310"/>
      <c r="N56" s="1310">
        <v>1</v>
      </c>
      <c r="O56" s="1310"/>
      <c r="P56" s="1310"/>
      <c r="Q56" s="1310"/>
      <c r="R56" s="1310"/>
      <c r="S56" s="1310"/>
      <c r="T56" s="1310"/>
      <c r="U56" s="1310"/>
      <c r="V56" s="1310"/>
      <c r="W56" s="1310"/>
      <c r="X56" s="1304" t="s">
        <v>848</v>
      </c>
      <c r="Y56" s="1298" t="s">
        <v>36</v>
      </c>
      <c r="Z56" s="1298" t="s">
        <v>37</v>
      </c>
      <c r="AA56" s="1304" t="s">
        <v>849</v>
      </c>
      <c r="AB56" s="1305"/>
      <c r="AC56" s="1344" t="s">
        <v>33</v>
      </c>
    </row>
    <row r="57" spans="1:30" ht="120" hidden="1" customHeight="1" outlineLevel="1">
      <c r="A57" s="390"/>
      <c r="B57" s="1343"/>
      <c r="C57" s="2402"/>
      <c r="D57" s="1297" t="s">
        <v>1545</v>
      </c>
      <c r="E57" s="1298" t="s">
        <v>911</v>
      </c>
      <c r="F57" s="1299">
        <v>0</v>
      </c>
      <c r="G57" s="1364" t="s">
        <v>32</v>
      </c>
      <c r="H57" s="1300" t="s">
        <v>302</v>
      </c>
      <c r="I57" s="1298" t="s">
        <v>850</v>
      </c>
      <c r="J57" s="1298" t="s">
        <v>1533</v>
      </c>
      <c r="K57" s="1319">
        <v>8</v>
      </c>
      <c r="L57" s="1310"/>
      <c r="M57" s="1310"/>
      <c r="N57" s="1310"/>
      <c r="O57" s="1310">
        <v>2</v>
      </c>
      <c r="P57" s="1310"/>
      <c r="Q57" s="1310"/>
      <c r="R57" s="1310">
        <v>1</v>
      </c>
      <c r="S57" s="1310">
        <v>1</v>
      </c>
      <c r="T57" s="1310">
        <v>1</v>
      </c>
      <c r="U57" s="1310">
        <v>1</v>
      </c>
      <c r="V57" s="1310">
        <v>1</v>
      </c>
      <c r="W57" s="1310">
        <v>1</v>
      </c>
      <c r="X57" s="1304" t="s">
        <v>945</v>
      </c>
      <c r="Y57" s="1298" t="s">
        <v>36</v>
      </c>
      <c r="Z57" s="1298" t="s">
        <v>37</v>
      </c>
      <c r="AA57" s="1304" t="s">
        <v>946</v>
      </c>
      <c r="AB57" s="1305"/>
      <c r="AC57" s="1344" t="s">
        <v>33</v>
      </c>
    </row>
    <row r="58" spans="1:30" ht="159.75" hidden="1" customHeight="1" outlineLevel="1">
      <c r="A58" s="390"/>
      <c r="B58" s="1343"/>
      <c r="C58" s="2402"/>
      <c r="D58" s="1297" t="s">
        <v>2085</v>
      </c>
      <c r="E58" s="1298" t="s">
        <v>1546</v>
      </c>
      <c r="F58" s="1299">
        <v>0</v>
      </c>
      <c r="G58" s="1364" t="s">
        <v>290</v>
      </c>
      <c r="H58" s="1300" t="s">
        <v>285</v>
      </c>
      <c r="I58" s="1298" t="s">
        <v>850</v>
      </c>
      <c r="J58" s="1298" t="s">
        <v>1510</v>
      </c>
      <c r="K58" s="1319">
        <v>8</v>
      </c>
      <c r="L58" s="1310"/>
      <c r="M58" s="1310"/>
      <c r="N58" s="1310"/>
      <c r="O58" s="1310">
        <v>2</v>
      </c>
      <c r="P58" s="1310"/>
      <c r="Q58" s="1310"/>
      <c r="R58" s="1310">
        <v>1</v>
      </c>
      <c r="S58" s="1310">
        <v>1</v>
      </c>
      <c r="T58" s="1310">
        <v>1</v>
      </c>
      <c r="U58" s="1310">
        <v>1</v>
      </c>
      <c r="V58" s="1310">
        <v>1</v>
      </c>
      <c r="W58" s="1310">
        <v>1</v>
      </c>
      <c r="X58" s="1304" t="s">
        <v>947</v>
      </c>
      <c r="Y58" s="1298" t="s">
        <v>36</v>
      </c>
      <c r="Z58" s="1298" t="s">
        <v>37</v>
      </c>
      <c r="AA58" s="1304" t="s">
        <v>948</v>
      </c>
      <c r="AB58" s="1305"/>
      <c r="AC58" s="1344" t="s">
        <v>33</v>
      </c>
    </row>
    <row r="59" spans="1:30" ht="108" hidden="1" outlineLevel="1">
      <c r="A59" s="390"/>
      <c r="B59" s="1343"/>
      <c r="C59" s="2402"/>
      <c r="D59" s="1297" t="s">
        <v>1547</v>
      </c>
      <c r="E59" s="1298" t="s">
        <v>892</v>
      </c>
      <c r="F59" s="1299">
        <v>0</v>
      </c>
      <c r="G59" s="1364" t="s">
        <v>290</v>
      </c>
      <c r="H59" s="1300" t="s">
        <v>302</v>
      </c>
      <c r="I59" s="1298" t="s">
        <v>850</v>
      </c>
      <c r="J59" s="1298" t="s">
        <v>1491</v>
      </c>
      <c r="K59" s="1319">
        <v>8</v>
      </c>
      <c r="L59" s="1310"/>
      <c r="M59" s="1310"/>
      <c r="N59" s="1310"/>
      <c r="O59" s="1310">
        <v>2</v>
      </c>
      <c r="P59" s="1310"/>
      <c r="Q59" s="1310"/>
      <c r="R59" s="1310">
        <v>1</v>
      </c>
      <c r="S59" s="1310">
        <v>1</v>
      </c>
      <c r="T59" s="1310">
        <v>1</v>
      </c>
      <c r="U59" s="1310">
        <v>1</v>
      </c>
      <c r="V59" s="1310">
        <v>1</v>
      </c>
      <c r="W59" s="1310">
        <v>1</v>
      </c>
      <c r="X59" s="1304" t="s">
        <v>949</v>
      </c>
      <c r="Y59" s="1298" t="s">
        <v>36</v>
      </c>
      <c r="Z59" s="1298" t="s">
        <v>37</v>
      </c>
      <c r="AA59" s="1304" t="s">
        <v>950</v>
      </c>
      <c r="AB59" s="1305"/>
      <c r="AC59" s="1344" t="s">
        <v>33</v>
      </c>
    </row>
    <row r="60" spans="1:30" ht="279.75" customHeight="1" collapsed="1">
      <c r="A60" s="388">
        <v>4</v>
      </c>
      <c r="B60" s="1345" t="s">
        <v>951</v>
      </c>
      <c r="C60" s="2412" t="s">
        <v>2097</v>
      </c>
      <c r="D60" s="2402"/>
      <c r="E60" s="1327" t="s">
        <v>816</v>
      </c>
      <c r="F60" s="1307">
        <v>0</v>
      </c>
      <c r="G60" s="1293" t="s">
        <v>290</v>
      </c>
      <c r="H60" s="1293" t="s">
        <v>285</v>
      </c>
      <c r="I60" s="1322" t="s">
        <v>862</v>
      </c>
      <c r="J60" s="1291" t="s">
        <v>1518</v>
      </c>
      <c r="K60" s="1284">
        <v>10</v>
      </c>
      <c r="L60" s="2418">
        <v>0</v>
      </c>
      <c r="M60" s="2418"/>
      <c r="N60" s="2418"/>
      <c r="O60" s="2419">
        <v>3</v>
      </c>
      <c r="P60" s="2419"/>
      <c r="Q60" s="2419"/>
      <c r="R60" s="2420">
        <v>3</v>
      </c>
      <c r="S60" s="2420"/>
      <c r="T60" s="2420"/>
      <c r="U60" s="2417">
        <v>4</v>
      </c>
      <c r="V60" s="2417"/>
      <c r="W60" s="2417"/>
      <c r="X60" s="1295" t="s">
        <v>952</v>
      </c>
      <c r="Y60" s="1291" t="s">
        <v>77</v>
      </c>
      <c r="Z60" s="1291" t="s">
        <v>78</v>
      </c>
      <c r="AA60" s="1295" t="s">
        <v>1548</v>
      </c>
      <c r="AB60" s="1308" t="s">
        <v>33</v>
      </c>
      <c r="AC60" s="1346" t="s">
        <v>33</v>
      </c>
      <c r="AD60" s="389"/>
    </row>
    <row r="61" spans="1:30" ht="235.5" hidden="1" customHeight="1" outlineLevel="1">
      <c r="A61" s="390"/>
      <c r="B61" s="1343"/>
      <c r="C61" s="2401" t="s">
        <v>2089</v>
      </c>
      <c r="D61" s="1297" t="s">
        <v>953</v>
      </c>
      <c r="E61" s="1298" t="s">
        <v>1538</v>
      </c>
      <c r="F61" s="1299">
        <v>0</v>
      </c>
      <c r="G61" s="1364" t="s">
        <v>290</v>
      </c>
      <c r="H61" s="1300" t="s">
        <v>285</v>
      </c>
      <c r="I61" s="1298" t="s">
        <v>238</v>
      </c>
      <c r="J61" s="1298" t="s">
        <v>834</v>
      </c>
      <c r="K61" s="1319">
        <v>6</v>
      </c>
      <c r="L61" s="1310"/>
      <c r="M61" s="1310">
        <v>1</v>
      </c>
      <c r="N61" s="1310"/>
      <c r="O61" s="1310">
        <v>1</v>
      </c>
      <c r="P61" s="1310"/>
      <c r="Q61" s="1310">
        <v>1</v>
      </c>
      <c r="R61" s="1310"/>
      <c r="S61" s="1310">
        <v>1</v>
      </c>
      <c r="T61" s="1310"/>
      <c r="U61" s="1310">
        <v>1</v>
      </c>
      <c r="V61" s="1310"/>
      <c r="W61" s="1310">
        <v>1</v>
      </c>
      <c r="X61" s="1304" t="s">
        <v>848</v>
      </c>
      <c r="Y61" s="1298" t="s">
        <v>36</v>
      </c>
      <c r="Z61" s="1298" t="s">
        <v>37</v>
      </c>
      <c r="AA61" s="1304" t="s">
        <v>849</v>
      </c>
      <c r="AB61" s="1305"/>
      <c r="AC61" s="1344" t="s">
        <v>33</v>
      </c>
    </row>
    <row r="62" spans="1:30" ht="235.5" hidden="1" customHeight="1" outlineLevel="1">
      <c r="A62" s="390"/>
      <c r="B62" s="1343"/>
      <c r="C62" s="2402"/>
      <c r="D62" s="1297" t="s">
        <v>954</v>
      </c>
      <c r="E62" s="1298" t="s">
        <v>955</v>
      </c>
      <c r="F62" s="1299">
        <v>0</v>
      </c>
      <c r="G62" s="1364" t="s">
        <v>290</v>
      </c>
      <c r="H62" s="1300" t="s">
        <v>302</v>
      </c>
      <c r="I62" s="1298" t="s">
        <v>850</v>
      </c>
      <c r="J62" s="1298" t="s">
        <v>1533</v>
      </c>
      <c r="K62" s="1319">
        <v>6</v>
      </c>
      <c r="L62" s="1310"/>
      <c r="M62" s="1310"/>
      <c r="N62" s="1310">
        <v>1</v>
      </c>
      <c r="O62" s="1310"/>
      <c r="P62" s="1310">
        <v>1</v>
      </c>
      <c r="Q62" s="1310"/>
      <c r="R62" s="1310">
        <v>1</v>
      </c>
      <c r="S62" s="1310"/>
      <c r="T62" s="1310">
        <v>2</v>
      </c>
      <c r="U62" s="1310"/>
      <c r="V62" s="1310">
        <v>1</v>
      </c>
      <c r="W62" s="1310"/>
      <c r="X62" s="1304" t="s">
        <v>956</v>
      </c>
      <c r="Y62" s="1298" t="s">
        <v>36</v>
      </c>
      <c r="Z62" s="1298" t="s">
        <v>37</v>
      </c>
      <c r="AA62" s="1304" t="s">
        <v>957</v>
      </c>
      <c r="AB62" s="1305"/>
      <c r="AC62" s="1344" t="s">
        <v>33</v>
      </c>
    </row>
    <row r="63" spans="1:30" ht="235.5" hidden="1" customHeight="1" outlineLevel="1">
      <c r="A63" s="390"/>
      <c r="B63" s="1343"/>
      <c r="C63" s="2402"/>
      <c r="D63" s="1297" t="s">
        <v>958</v>
      </c>
      <c r="E63" s="1298" t="s">
        <v>1549</v>
      </c>
      <c r="F63" s="1299">
        <v>0</v>
      </c>
      <c r="G63" s="1364" t="s">
        <v>290</v>
      </c>
      <c r="H63" s="1300" t="s">
        <v>285</v>
      </c>
      <c r="I63" s="1298" t="s">
        <v>850</v>
      </c>
      <c r="J63" s="1298" t="s">
        <v>1510</v>
      </c>
      <c r="K63" s="1319">
        <v>6</v>
      </c>
      <c r="L63" s="1310"/>
      <c r="M63" s="1310">
        <v>1</v>
      </c>
      <c r="N63" s="1310"/>
      <c r="O63" s="1310">
        <v>1</v>
      </c>
      <c r="P63" s="1310"/>
      <c r="Q63" s="1310">
        <v>1</v>
      </c>
      <c r="R63" s="1310"/>
      <c r="S63" s="1310">
        <v>1</v>
      </c>
      <c r="T63" s="1310"/>
      <c r="U63" s="1310">
        <v>1</v>
      </c>
      <c r="V63" s="1310"/>
      <c r="W63" s="1310">
        <v>1</v>
      </c>
      <c r="X63" s="1304" t="s">
        <v>959</v>
      </c>
      <c r="Y63" s="1298" t="s">
        <v>36</v>
      </c>
      <c r="Z63" s="1298" t="s">
        <v>37</v>
      </c>
      <c r="AA63" s="1304" t="s">
        <v>960</v>
      </c>
      <c r="AB63" s="1305"/>
      <c r="AC63" s="1344" t="s">
        <v>33</v>
      </c>
    </row>
    <row r="64" spans="1:30" ht="235.5" hidden="1" customHeight="1" outlineLevel="1">
      <c r="A64" s="390"/>
      <c r="B64" s="1343"/>
      <c r="C64" s="2402"/>
      <c r="D64" s="1297" t="s">
        <v>961</v>
      </c>
      <c r="E64" s="1298" t="s">
        <v>962</v>
      </c>
      <c r="F64" s="1299">
        <v>0</v>
      </c>
      <c r="G64" s="1364" t="s">
        <v>290</v>
      </c>
      <c r="H64" s="1300" t="s">
        <v>298</v>
      </c>
      <c r="I64" s="1298" t="s">
        <v>857</v>
      </c>
      <c r="J64" s="1298" t="s">
        <v>1491</v>
      </c>
      <c r="K64" s="1319">
        <v>3</v>
      </c>
      <c r="L64" s="1310"/>
      <c r="M64" s="1310">
        <v>1</v>
      </c>
      <c r="N64" s="1310"/>
      <c r="O64" s="1310"/>
      <c r="P64" s="1310">
        <v>1</v>
      </c>
      <c r="Q64" s="1310"/>
      <c r="R64" s="1310"/>
      <c r="S64" s="1310">
        <v>1</v>
      </c>
      <c r="T64" s="1310"/>
      <c r="U64" s="1310"/>
      <c r="V64" s="1310"/>
      <c r="W64" s="1310"/>
      <c r="X64" s="1304" t="s">
        <v>963</v>
      </c>
      <c r="Y64" s="1298" t="s">
        <v>36</v>
      </c>
      <c r="Z64" s="1298" t="s">
        <v>37</v>
      </c>
      <c r="AA64" s="1304" t="s">
        <v>964</v>
      </c>
      <c r="AB64" s="1305"/>
      <c r="AC64" s="1344" t="s">
        <v>33</v>
      </c>
    </row>
    <row r="65" spans="1:30" ht="239.25" customHeight="1" collapsed="1">
      <c r="A65" s="388">
        <v>5</v>
      </c>
      <c r="B65" s="1345" t="s">
        <v>965</v>
      </c>
      <c r="C65" s="2412" t="s">
        <v>2098</v>
      </c>
      <c r="D65" s="2402"/>
      <c r="E65" s="1291" t="s">
        <v>779</v>
      </c>
      <c r="F65" s="1307">
        <v>0</v>
      </c>
      <c r="G65" s="1293" t="s">
        <v>32</v>
      </c>
      <c r="H65" s="1293" t="s">
        <v>298</v>
      </c>
      <c r="I65" s="1322" t="s">
        <v>862</v>
      </c>
      <c r="J65" s="1291" t="s">
        <v>931</v>
      </c>
      <c r="K65" s="1284">
        <v>3</v>
      </c>
      <c r="L65" s="2418">
        <v>0</v>
      </c>
      <c r="M65" s="2418"/>
      <c r="N65" s="2418"/>
      <c r="O65" s="2419">
        <v>1</v>
      </c>
      <c r="P65" s="2419"/>
      <c r="Q65" s="2419"/>
      <c r="R65" s="2420">
        <v>1</v>
      </c>
      <c r="S65" s="2420"/>
      <c r="T65" s="2420"/>
      <c r="U65" s="2417">
        <v>1</v>
      </c>
      <c r="V65" s="2417"/>
      <c r="W65" s="2417"/>
      <c r="X65" s="1295" t="s">
        <v>966</v>
      </c>
      <c r="Y65" s="1291" t="s">
        <v>77</v>
      </c>
      <c r="Z65" s="1291" t="s">
        <v>78</v>
      </c>
      <c r="AA65" s="1295" t="s">
        <v>1550</v>
      </c>
      <c r="AB65" s="1296" t="s">
        <v>33</v>
      </c>
      <c r="AC65" s="1346" t="s">
        <v>33</v>
      </c>
      <c r="AD65" s="389"/>
    </row>
    <row r="66" spans="1:30" ht="131.25" hidden="1" customHeight="1" outlineLevel="1">
      <c r="A66" s="390"/>
      <c r="B66" s="1343"/>
      <c r="C66" s="2401" t="s">
        <v>2089</v>
      </c>
      <c r="D66" s="1297" t="s">
        <v>967</v>
      </c>
      <c r="E66" s="1298" t="s">
        <v>1526</v>
      </c>
      <c r="F66" s="1299">
        <v>0</v>
      </c>
      <c r="G66" s="1364" t="s">
        <v>32</v>
      </c>
      <c r="H66" s="1300" t="s">
        <v>285</v>
      </c>
      <c r="I66" s="1298" t="s">
        <v>238</v>
      </c>
      <c r="J66" s="1298" t="s">
        <v>834</v>
      </c>
      <c r="K66" s="1319">
        <v>1</v>
      </c>
      <c r="L66" s="1310"/>
      <c r="M66" s="1310">
        <v>1</v>
      </c>
      <c r="N66" s="1310"/>
      <c r="O66" s="1310"/>
      <c r="P66" s="1310"/>
      <c r="Q66" s="1310"/>
      <c r="R66" s="1310"/>
      <c r="S66" s="1310"/>
      <c r="T66" s="1310"/>
      <c r="U66" s="1310"/>
      <c r="V66" s="1310"/>
      <c r="W66" s="1303"/>
      <c r="X66" s="1304" t="s">
        <v>968</v>
      </c>
      <c r="Y66" s="1298" t="s">
        <v>36</v>
      </c>
      <c r="Z66" s="1298" t="s">
        <v>37</v>
      </c>
      <c r="AA66" s="1304" t="s">
        <v>969</v>
      </c>
      <c r="AB66" s="1305"/>
      <c r="AC66" s="1344" t="s">
        <v>33</v>
      </c>
    </row>
    <row r="67" spans="1:30" ht="138.75" hidden="1" customHeight="1" outlineLevel="1">
      <c r="A67" s="390"/>
      <c r="B67" s="1343"/>
      <c r="C67" s="2402"/>
      <c r="D67" s="1297" t="s">
        <v>2086</v>
      </c>
      <c r="E67" s="1298" t="s">
        <v>1551</v>
      </c>
      <c r="F67" s="1299">
        <v>0</v>
      </c>
      <c r="G67" s="1364" t="s">
        <v>32</v>
      </c>
      <c r="H67" s="1300" t="s">
        <v>295</v>
      </c>
      <c r="I67" s="1298" t="s">
        <v>850</v>
      </c>
      <c r="J67" s="1298" t="s">
        <v>1533</v>
      </c>
      <c r="K67" s="1319">
        <v>3</v>
      </c>
      <c r="L67" s="1310"/>
      <c r="M67" s="1310"/>
      <c r="N67" s="1310"/>
      <c r="O67" s="1310"/>
      <c r="P67" s="1310">
        <v>1</v>
      </c>
      <c r="Q67" s="1310"/>
      <c r="R67" s="1310"/>
      <c r="S67" s="1310">
        <v>1</v>
      </c>
      <c r="T67" s="1310"/>
      <c r="U67" s="1310"/>
      <c r="V67" s="1310">
        <v>1</v>
      </c>
      <c r="W67" s="1303"/>
      <c r="X67" s="1304" t="s">
        <v>970</v>
      </c>
      <c r="Y67" s="1298" t="s">
        <v>36</v>
      </c>
      <c r="Z67" s="1298" t="s">
        <v>37</v>
      </c>
      <c r="AA67" s="1304" t="s">
        <v>971</v>
      </c>
      <c r="AB67" s="1305"/>
      <c r="AC67" s="1344" t="s">
        <v>33</v>
      </c>
    </row>
    <row r="68" spans="1:30" ht="138.75" hidden="1" customHeight="1" outlineLevel="1">
      <c r="A68" s="390"/>
      <c r="B68" s="1343"/>
      <c r="C68" s="2402"/>
      <c r="D68" s="1297" t="s">
        <v>2087</v>
      </c>
      <c r="E68" s="1298" t="s">
        <v>1552</v>
      </c>
      <c r="F68" s="1299">
        <v>0</v>
      </c>
      <c r="G68" s="1364" t="s">
        <v>32</v>
      </c>
      <c r="H68" s="1300" t="s">
        <v>298</v>
      </c>
      <c r="I68" s="1298" t="s">
        <v>850</v>
      </c>
      <c r="J68" s="1298" t="s">
        <v>1510</v>
      </c>
      <c r="K68" s="1319">
        <v>3</v>
      </c>
      <c r="L68" s="1310"/>
      <c r="M68" s="1310"/>
      <c r="N68" s="1310"/>
      <c r="O68" s="1310"/>
      <c r="P68" s="1310">
        <v>1</v>
      </c>
      <c r="Q68" s="1310"/>
      <c r="R68" s="1310"/>
      <c r="S68" s="1310">
        <v>1</v>
      </c>
      <c r="T68" s="1310"/>
      <c r="U68" s="1310"/>
      <c r="V68" s="1310">
        <v>1</v>
      </c>
      <c r="W68" s="1303"/>
      <c r="X68" s="1304" t="s">
        <v>972</v>
      </c>
      <c r="Y68" s="1298" t="s">
        <v>36</v>
      </c>
      <c r="Z68" s="1298" t="s">
        <v>37</v>
      </c>
      <c r="AA68" s="1304" t="s">
        <v>973</v>
      </c>
      <c r="AB68" s="1305"/>
      <c r="AC68" s="1344" t="s">
        <v>33</v>
      </c>
    </row>
    <row r="69" spans="1:30" ht="278.25" customHeight="1" collapsed="1">
      <c r="A69" s="388">
        <v>5</v>
      </c>
      <c r="B69" s="1345" t="s">
        <v>974</v>
      </c>
      <c r="C69" s="2403" t="s">
        <v>2099</v>
      </c>
      <c r="D69" s="2402"/>
      <c r="E69" s="1291" t="s">
        <v>975</v>
      </c>
      <c r="F69" s="1328">
        <v>0</v>
      </c>
      <c r="G69" s="1293" t="s">
        <v>32</v>
      </c>
      <c r="H69" s="1293" t="s">
        <v>33</v>
      </c>
      <c r="I69" s="1322" t="s">
        <v>976</v>
      </c>
      <c r="J69" s="1329" t="s">
        <v>1553</v>
      </c>
      <c r="K69" s="1284">
        <v>1</v>
      </c>
      <c r="L69" s="2418">
        <v>0</v>
      </c>
      <c r="M69" s="2418"/>
      <c r="N69" s="2418"/>
      <c r="O69" s="2419">
        <v>0</v>
      </c>
      <c r="P69" s="2419"/>
      <c r="Q69" s="2419"/>
      <c r="R69" s="2420">
        <v>0</v>
      </c>
      <c r="S69" s="2420"/>
      <c r="T69" s="2420"/>
      <c r="U69" s="2417">
        <v>1</v>
      </c>
      <c r="V69" s="2417"/>
      <c r="W69" s="2417"/>
      <c r="X69" s="1295" t="s">
        <v>977</v>
      </c>
      <c r="Y69" s="1291" t="s">
        <v>36</v>
      </c>
      <c r="Z69" s="1291" t="s">
        <v>37</v>
      </c>
      <c r="AA69" s="1295" t="s">
        <v>1554</v>
      </c>
      <c r="AB69" s="1296" t="s">
        <v>33</v>
      </c>
      <c r="AC69" s="1346" t="s">
        <v>33</v>
      </c>
      <c r="AD69" s="389"/>
    </row>
    <row r="70" spans="1:30" ht="90" hidden="1" outlineLevel="1">
      <c r="A70" s="390"/>
      <c r="B70" s="1343"/>
      <c r="C70" s="2401" t="s">
        <v>2089</v>
      </c>
      <c r="D70" s="1297" t="s">
        <v>978</v>
      </c>
      <c r="E70" s="1298" t="s">
        <v>1555</v>
      </c>
      <c r="F70" s="1299">
        <v>0</v>
      </c>
      <c r="G70" s="1364" t="s">
        <v>32</v>
      </c>
      <c r="H70" s="1300" t="s">
        <v>285</v>
      </c>
      <c r="I70" s="1298" t="s">
        <v>238</v>
      </c>
      <c r="J70" s="1298" t="s">
        <v>834</v>
      </c>
      <c r="K70" s="1319">
        <v>12</v>
      </c>
      <c r="L70" s="1310">
        <v>1</v>
      </c>
      <c r="M70" s="1310">
        <v>1</v>
      </c>
      <c r="N70" s="1310">
        <v>1</v>
      </c>
      <c r="O70" s="1310">
        <v>1</v>
      </c>
      <c r="P70" s="1310">
        <v>1</v>
      </c>
      <c r="Q70" s="1310">
        <v>1</v>
      </c>
      <c r="R70" s="1310">
        <v>1</v>
      </c>
      <c r="S70" s="1310">
        <v>1</v>
      </c>
      <c r="T70" s="1310">
        <v>1</v>
      </c>
      <c r="U70" s="1310">
        <v>1</v>
      </c>
      <c r="V70" s="1310">
        <v>1</v>
      </c>
      <c r="W70" s="1310">
        <v>1</v>
      </c>
      <c r="X70" s="1304" t="s">
        <v>979</v>
      </c>
      <c r="Y70" s="1298" t="s">
        <v>36</v>
      </c>
      <c r="Z70" s="1298" t="s">
        <v>37</v>
      </c>
      <c r="AA70" s="1304" t="s">
        <v>980</v>
      </c>
      <c r="AB70" s="1330" t="s">
        <v>33</v>
      </c>
      <c r="AC70" s="1344" t="s">
        <v>33</v>
      </c>
    </row>
    <row r="71" spans="1:30" ht="177" hidden="1" customHeight="1" outlineLevel="1">
      <c r="A71" s="390"/>
      <c r="B71" s="1343"/>
      <c r="C71" s="2402"/>
      <c r="D71" s="1297" t="s">
        <v>981</v>
      </c>
      <c r="E71" s="1298" t="s">
        <v>1556</v>
      </c>
      <c r="F71" s="1299">
        <v>0</v>
      </c>
      <c r="G71" s="1364" t="s">
        <v>32</v>
      </c>
      <c r="H71" s="1300" t="s">
        <v>285</v>
      </c>
      <c r="I71" s="1298" t="s">
        <v>850</v>
      </c>
      <c r="J71" s="1298" t="s">
        <v>1533</v>
      </c>
      <c r="K71" s="1319">
        <v>12</v>
      </c>
      <c r="L71" s="1310">
        <v>1</v>
      </c>
      <c r="M71" s="1310">
        <v>1</v>
      </c>
      <c r="N71" s="1310">
        <v>1</v>
      </c>
      <c r="O71" s="1310">
        <v>1</v>
      </c>
      <c r="P71" s="1310">
        <v>1</v>
      </c>
      <c r="Q71" s="1310">
        <v>1</v>
      </c>
      <c r="R71" s="1310">
        <v>1</v>
      </c>
      <c r="S71" s="1310">
        <v>1</v>
      </c>
      <c r="T71" s="1310">
        <v>1</v>
      </c>
      <c r="U71" s="1310">
        <v>1</v>
      </c>
      <c r="V71" s="1310">
        <v>1</v>
      </c>
      <c r="W71" s="1310">
        <v>1</v>
      </c>
      <c r="X71" s="1304" t="s">
        <v>982</v>
      </c>
      <c r="Y71" s="1298" t="s">
        <v>36</v>
      </c>
      <c r="Z71" s="1298" t="s">
        <v>37</v>
      </c>
      <c r="AA71" s="1304" t="s">
        <v>983</v>
      </c>
      <c r="AB71" s="1330" t="s">
        <v>33</v>
      </c>
      <c r="AC71" s="1344" t="s">
        <v>33</v>
      </c>
    </row>
    <row r="72" spans="1:30" ht="140.25" hidden="1" customHeight="1" outlineLevel="1">
      <c r="A72" s="390"/>
      <c r="B72" s="1343"/>
      <c r="C72" s="2402"/>
      <c r="D72" s="1297" t="s">
        <v>984</v>
      </c>
      <c r="E72" s="1298" t="s">
        <v>1557</v>
      </c>
      <c r="F72" s="1299">
        <v>0</v>
      </c>
      <c r="G72" s="1364" t="s">
        <v>32</v>
      </c>
      <c r="H72" s="1300" t="s">
        <v>285</v>
      </c>
      <c r="I72" s="1298" t="s">
        <v>850</v>
      </c>
      <c r="J72" s="1298" t="s">
        <v>1510</v>
      </c>
      <c r="K72" s="1319">
        <v>1</v>
      </c>
      <c r="L72" s="1310"/>
      <c r="M72" s="1310"/>
      <c r="N72" s="1310"/>
      <c r="O72" s="1310"/>
      <c r="P72" s="1310"/>
      <c r="Q72" s="1310"/>
      <c r="R72" s="1310"/>
      <c r="S72" s="1310"/>
      <c r="T72" s="1310"/>
      <c r="U72" s="1310"/>
      <c r="V72" s="1310"/>
      <c r="W72" s="1310"/>
      <c r="X72" s="1304" t="s">
        <v>985</v>
      </c>
      <c r="Y72" s="1298" t="s">
        <v>36</v>
      </c>
      <c r="Z72" s="1298" t="s">
        <v>37</v>
      </c>
      <c r="AA72" s="1304" t="s">
        <v>986</v>
      </c>
      <c r="AB72" s="1330" t="s">
        <v>33</v>
      </c>
      <c r="AC72" s="1344" t="s">
        <v>33</v>
      </c>
    </row>
    <row r="73" spans="1:30" ht="237" customHeight="1" collapsed="1">
      <c r="A73" s="388">
        <v>5</v>
      </c>
      <c r="B73" s="1345" t="s">
        <v>987</v>
      </c>
      <c r="C73" s="2422" t="s">
        <v>2100</v>
      </c>
      <c r="D73" s="2402"/>
      <c r="E73" s="1291" t="s">
        <v>988</v>
      </c>
      <c r="F73" s="1328">
        <v>0</v>
      </c>
      <c r="G73" s="1293" t="s">
        <v>32</v>
      </c>
      <c r="H73" s="1293" t="s">
        <v>33</v>
      </c>
      <c r="I73" s="1322" t="s">
        <v>989</v>
      </c>
      <c r="J73" s="1329" t="s">
        <v>1558</v>
      </c>
      <c r="K73" s="1284">
        <v>1</v>
      </c>
      <c r="L73" s="2414">
        <v>0.25</v>
      </c>
      <c r="M73" s="2414"/>
      <c r="N73" s="2414"/>
      <c r="O73" s="2415">
        <v>0.25</v>
      </c>
      <c r="P73" s="2415"/>
      <c r="Q73" s="2415"/>
      <c r="R73" s="2416">
        <v>0.25</v>
      </c>
      <c r="S73" s="2416"/>
      <c r="T73" s="2416"/>
      <c r="U73" s="2407">
        <v>0.25</v>
      </c>
      <c r="V73" s="2407"/>
      <c r="W73" s="2407"/>
      <c r="X73" s="1295" t="s">
        <v>977</v>
      </c>
      <c r="Y73" s="1291" t="s">
        <v>36</v>
      </c>
      <c r="Z73" s="1291" t="s">
        <v>37</v>
      </c>
      <c r="AA73" s="1295" t="s">
        <v>1559</v>
      </c>
      <c r="AB73" s="1296" t="s">
        <v>33</v>
      </c>
      <c r="AC73" s="1346" t="s">
        <v>33</v>
      </c>
      <c r="AD73" s="389"/>
    </row>
    <row r="74" spans="1:30" ht="108" hidden="1" outlineLevel="1">
      <c r="A74" s="390"/>
      <c r="B74" s="1343"/>
      <c r="C74" s="2401" t="s">
        <v>2089</v>
      </c>
      <c r="D74" s="1297" t="s">
        <v>990</v>
      </c>
      <c r="E74" s="1331" t="s">
        <v>991</v>
      </c>
      <c r="F74" s="1332">
        <v>0</v>
      </c>
      <c r="G74" s="1309" t="s">
        <v>32</v>
      </c>
      <c r="H74" s="1333" t="s">
        <v>33</v>
      </c>
      <c r="I74" s="1309" t="s">
        <v>992</v>
      </c>
      <c r="J74" s="1309" t="s">
        <v>834</v>
      </c>
      <c r="K74" s="1319">
        <v>1</v>
      </c>
      <c r="L74" s="1319"/>
      <c r="M74" s="1319"/>
      <c r="N74" s="1319"/>
      <c r="O74" s="1319"/>
      <c r="P74" s="1319"/>
      <c r="Q74" s="1319"/>
      <c r="R74" s="1319"/>
      <c r="S74" s="1319"/>
      <c r="T74" s="1319"/>
      <c r="U74" s="1319"/>
      <c r="V74" s="1319">
        <v>1</v>
      </c>
      <c r="W74" s="1303"/>
      <c r="X74" s="1304" t="s">
        <v>993</v>
      </c>
      <c r="Y74" s="1298" t="s">
        <v>36</v>
      </c>
      <c r="Z74" s="1298" t="s">
        <v>37</v>
      </c>
      <c r="AA74" s="1304" t="s">
        <v>994</v>
      </c>
      <c r="AB74" s="1330" t="s">
        <v>33</v>
      </c>
      <c r="AC74" s="1344" t="s">
        <v>33</v>
      </c>
    </row>
    <row r="75" spans="1:30" ht="108" hidden="1" outlineLevel="1">
      <c r="A75" s="390"/>
      <c r="B75" s="1343"/>
      <c r="C75" s="2402"/>
      <c r="D75" s="1297" t="s">
        <v>995</v>
      </c>
      <c r="E75" s="1331" t="s">
        <v>996</v>
      </c>
      <c r="F75" s="1332">
        <v>0</v>
      </c>
      <c r="G75" s="1309" t="s">
        <v>32</v>
      </c>
      <c r="H75" s="1333" t="s">
        <v>33</v>
      </c>
      <c r="I75" s="1309" t="s">
        <v>997</v>
      </c>
      <c r="J75" s="1309" t="s">
        <v>834</v>
      </c>
      <c r="K75" s="1319">
        <v>4</v>
      </c>
      <c r="L75" s="1319">
        <v>1</v>
      </c>
      <c r="M75" s="1319"/>
      <c r="N75" s="1319"/>
      <c r="O75" s="1319">
        <v>1</v>
      </c>
      <c r="P75" s="1319"/>
      <c r="Q75" s="1319"/>
      <c r="R75" s="1319">
        <v>1</v>
      </c>
      <c r="S75" s="1319"/>
      <c r="T75" s="1319"/>
      <c r="U75" s="1319">
        <v>1</v>
      </c>
      <c r="V75" s="1319"/>
      <c r="W75" s="1303"/>
      <c r="X75" s="1304" t="s">
        <v>998</v>
      </c>
      <c r="Y75" s="1298" t="s">
        <v>36</v>
      </c>
      <c r="Z75" s="1298" t="s">
        <v>37</v>
      </c>
      <c r="AA75" s="1304" t="s">
        <v>999</v>
      </c>
      <c r="AB75" s="1330" t="s">
        <v>33</v>
      </c>
      <c r="AC75" s="1344" t="s">
        <v>33</v>
      </c>
    </row>
    <row r="76" spans="1:30" ht="188.25" hidden="1" customHeight="1" outlineLevel="1" thickBot="1">
      <c r="A76" s="390"/>
      <c r="B76" s="1351"/>
      <c r="C76" s="2423"/>
      <c r="D76" s="1352" t="s">
        <v>1000</v>
      </c>
      <c r="E76" s="1353" t="s">
        <v>1001</v>
      </c>
      <c r="F76" s="1354">
        <v>0</v>
      </c>
      <c r="G76" s="1356" t="s">
        <v>32</v>
      </c>
      <c r="H76" s="1355" t="s">
        <v>33</v>
      </c>
      <c r="I76" s="1356" t="s">
        <v>1002</v>
      </c>
      <c r="J76" s="1356" t="s">
        <v>834</v>
      </c>
      <c r="K76" s="1357">
        <v>1</v>
      </c>
      <c r="L76" s="1357"/>
      <c r="M76" s="1357"/>
      <c r="N76" s="1357"/>
      <c r="O76" s="1357"/>
      <c r="P76" s="1357"/>
      <c r="Q76" s="1357"/>
      <c r="R76" s="1357"/>
      <c r="S76" s="1357"/>
      <c r="T76" s="1357"/>
      <c r="U76" s="1357"/>
      <c r="V76" s="1357"/>
      <c r="W76" s="1358">
        <v>1</v>
      </c>
      <c r="X76" s="1359" t="s">
        <v>1003</v>
      </c>
      <c r="Y76" s="1360" t="s">
        <v>36</v>
      </c>
      <c r="Z76" s="1360" t="s">
        <v>37</v>
      </c>
      <c r="AA76" s="1359" t="s">
        <v>1004</v>
      </c>
      <c r="AB76" s="1361" t="s">
        <v>33</v>
      </c>
      <c r="AC76" s="1362" t="s">
        <v>33</v>
      </c>
    </row>
    <row r="77" spans="1:30" ht="16" hidden="1" outlineLevel="1" collapsed="1" thickBot="1">
      <c r="E77" s="392"/>
      <c r="K77" s="393"/>
    </row>
    <row r="78" spans="1:30" ht="17.5" hidden="1" outlineLevel="1">
      <c r="B78" s="2336" t="s">
        <v>457</v>
      </c>
      <c r="C78" s="2337"/>
      <c r="D78" s="2337"/>
      <c r="E78" s="2337"/>
      <c r="F78" s="2337"/>
      <c r="G78" s="2337"/>
      <c r="H78" s="2337"/>
      <c r="I78" s="2337"/>
      <c r="J78" s="2337"/>
      <c r="K78" s="2337"/>
      <c r="L78" s="2337"/>
      <c r="M78" s="2337"/>
      <c r="N78" s="2337"/>
      <c r="O78" s="2337"/>
      <c r="P78" s="2337"/>
      <c r="Q78" s="2337"/>
      <c r="R78" s="2337"/>
      <c r="S78" s="2337"/>
      <c r="T78" s="2337"/>
      <c r="U78" s="2337"/>
      <c r="V78" s="2337"/>
      <c r="W78" s="2337"/>
      <c r="X78" s="2337"/>
      <c r="Y78" s="2337"/>
      <c r="Z78" s="2337"/>
      <c r="AA78" s="2337"/>
      <c r="AB78" s="2337"/>
      <c r="AC78" s="2338"/>
    </row>
    <row r="79" spans="1:30" ht="18" hidden="1" outlineLevel="1">
      <c r="B79" s="1109"/>
      <c r="C79" s="1110"/>
      <c r="D79" s="1117" t="s">
        <v>458</v>
      </c>
      <c r="E79" s="1110" t="s">
        <v>459</v>
      </c>
      <c r="F79" s="1110"/>
      <c r="G79" s="1113"/>
      <c r="H79" s="1110"/>
      <c r="I79" s="1110"/>
      <c r="J79" s="1110"/>
      <c r="K79" s="1202"/>
      <c r="L79" s="1110"/>
      <c r="M79" s="1110"/>
      <c r="N79" s="1110"/>
      <c r="O79" s="1110"/>
      <c r="P79" s="1110"/>
      <c r="Q79" s="1110"/>
      <c r="R79" s="1110"/>
      <c r="S79" s="1110"/>
      <c r="T79" s="1110"/>
      <c r="U79" s="1110"/>
      <c r="V79" s="1110"/>
      <c r="W79" s="1110"/>
      <c r="X79" s="1285"/>
      <c r="Y79" s="1110"/>
      <c r="Z79" s="1110"/>
      <c r="AA79" s="1285"/>
      <c r="AB79" s="1110"/>
      <c r="AC79" s="1115"/>
    </row>
    <row r="80" spans="1:30" ht="18" hidden="1" outlineLevel="1">
      <c r="B80" s="1109"/>
      <c r="C80" s="1110"/>
      <c r="D80" s="1110"/>
      <c r="E80" s="1110" t="s">
        <v>460</v>
      </c>
      <c r="F80" s="1110"/>
      <c r="G80" s="1113"/>
      <c r="H80" s="1110"/>
      <c r="I80" s="1110"/>
      <c r="J80" s="1116"/>
      <c r="K80" s="1204"/>
      <c r="L80" s="1110"/>
      <c r="M80" s="1110"/>
      <c r="N80" s="1110"/>
      <c r="O80" s="1110"/>
      <c r="P80" s="1110"/>
      <c r="Q80" s="1110"/>
      <c r="R80" s="1110"/>
      <c r="S80" s="1110"/>
      <c r="T80" s="1110"/>
      <c r="U80" s="1110"/>
      <c r="V80" s="1110"/>
      <c r="W80" s="1110"/>
      <c r="X80" s="1285"/>
      <c r="Y80" s="1110"/>
      <c r="Z80" s="1110"/>
      <c r="AA80" s="1285"/>
      <c r="AB80" s="1110"/>
      <c r="AC80" s="1115"/>
    </row>
    <row r="81" spans="2:29" ht="18" hidden="1" outlineLevel="1">
      <c r="B81" s="1109"/>
      <c r="C81" s="1110"/>
      <c r="D81" s="1110"/>
      <c r="E81" s="1117" t="s">
        <v>461</v>
      </c>
      <c r="F81" s="1110"/>
      <c r="G81" s="1113"/>
      <c r="H81" s="1110"/>
      <c r="I81" s="1110"/>
      <c r="J81" s="2339" t="s">
        <v>399</v>
      </c>
      <c r="K81" s="2339"/>
      <c r="L81" s="1110"/>
      <c r="M81" s="1110"/>
      <c r="N81" s="1110"/>
      <c r="O81" s="1110"/>
      <c r="P81" s="1110"/>
      <c r="Q81" s="1110"/>
      <c r="R81" s="1110"/>
      <c r="S81" s="1110"/>
      <c r="T81" s="1110"/>
      <c r="U81" s="1110"/>
      <c r="V81" s="1110"/>
      <c r="W81" s="1110"/>
      <c r="X81" s="1285"/>
      <c r="Y81" s="1110"/>
      <c r="Z81" s="1110"/>
      <c r="AA81" s="1285"/>
      <c r="AB81" s="1110"/>
      <c r="AC81" s="1115"/>
    </row>
    <row r="82" spans="2:29" ht="18" hidden="1" outlineLevel="1">
      <c r="B82" s="1109"/>
      <c r="C82" s="1110"/>
      <c r="D82" s="1110"/>
      <c r="E82" s="1110"/>
      <c r="F82" s="1110"/>
      <c r="G82" s="1113"/>
      <c r="H82" s="1110"/>
      <c r="I82" s="1110"/>
      <c r="J82" s="1110"/>
      <c r="K82" s="1202"/>
      <c r="L82" s="1110"/>
      <c r="M82" s="1110"/>
      <c r="N82" s="1110"/>
      <c r="O82" s="1110"/>
      <c r="P82" s="1110"/>
      <c r="Q82" s="1110"/>
      <c r="R82" s="1110"/>
      <c r="S82" s="1110"/>
      <c r="T82" s="1110"/>
      <c r="U82" s="1110"/>
      <c r="V82" s="1110"/>
      <c r="W82" s="1110"/>
      <c r="X82" s="1285"/>
      <c r="Y82" s="1110"/>
      <c r="Z82" s="1110"/>
      <c r="AA82" s="1285"/>
      <c r="AB82" s="1110"/>
      <c r="AC82" s="1115"/>
    </row>
    <row r="83" spans="2:29" ht="18" hidden="1" outlineLevel="1">
      <c r="B83" s="1109"/>
      <c r="C83" s="1110"/>
      <c r="D83" s="1110"/>
      <c r="E83" s="1110" t="s">
        <v>462</v>
      </c>
      <c r="F83" s="1110"/>
      <c r="G83" s="1113"/>
      <c r="H83" s="1110"/>
      <c r="I83" s="1110"/>
      <c r="J83" s="1110"/>
      <c r="K83" s="1202"/>
      <c r="L83" s="1110"/>
      <c r="M83" s="1110"/>
      <c r="N83" s="1110"/>
      <c r="O83" s="1110"/>
      <c r="P83" s="1110"/>
      <c r="Q83" s="1110"/>
      <c r="R83" s="1110"/>
      <c r="S83" s="1110"/>
      <c r="T83" s="1110"/>
      <c r="U83" s="1110"/>
      <c r="V83" s="1110"/>
      <c r="W83" s="1110"/>
      <c r="X83" s="1285"/>
      <c r="Y83" s="1110"/>
      <c r="Z83" s="1110"/>
      <c r="AA83" s="1285"/>
      <c r="AB83" s="1110"/>
      <c r="AC83" s="1115"/>
    </row>
    <row r="84" spans="2:29" ht="18" hidden="1" outlineLevel="1">
      <c r="B84" s="1109"/>
      <c r="C84" s="1110"/>
      <c r="D84" s="1110"/>
      <c r="E84" s="1110" t="s">
        <v>460</v>
      </c>
      <c r="F84" s="1110"/>
      <c r="G84" s="1113"/>
      <c r="H84" s="1110"/>
      <c r="I84" s="1110"/>
      <c r="J84" s="1116"/>
      <c r="K84" s="1204"/>
      <c r="L84" s="1110"/>
      <c r="M84" s="1110"/>
      <c r="N84" s="1110"/>
      <c r="O84" s="1110"/>
      <c r="P84" s="1110"/>
      <c r="Q84" s="1110"/>
      <c r="R84" s="1110"/>
      <c r="S84" s="1110"/>
      <c r="T84" s="1110"/>
      <c r="U84" s="1110"/>
      <c r="V84" s="1110"/>
      <c r="W84" s="1110"/>
      <c r="X84" s="1285"/>
      <c r="Y84" s="1110"/>
      <c r="Z84" s="1110"/>
      <c r="AA84" s="1285"/>
      <c r="AB84" s="1110"/>
      <c r="AC84" s="1115"/>
    </row>
    <row r="85" spans="2:29" ht="18" hidden="1" outlineLevel="1">
      <c r="B85" s="1109"/>
      <c r="C85" s="1110"/>
      <c r="D85" s="1110"/>
      <c r="E85" s="1117" t="s">
        <v>463</v>
      </c>
      <c r="F85" s="1110"/>
      <c r="G85" s="1113"/>
      <c r="H85" s="1110"/>
      <c r="I85" s="1110"/>
      <c r="J85" s="2339" t="s">
        <v>399</v>
      </c>
      <c r="K85" s="2339"/>
      <c r="L85" s="1110"/>
      <c r="M85" s="1110"/>
      <c r="N85" s="1110"/>
      <c r="O85" s="1110"/>
      <c r="P85" s="1110"/>
      <c r="Q85" s="1110"/>
      <c r="R85" s="1110"/>
      <c r="S85" s="1110"/>
      <c r="T85" s="1110"/>
      <c r="U85" s="1110"/>
      <c r="V85" s="1110"/>
      <c r="W85" s="1110"/>
      <c r="X85" s="1285"/>
      <c r="Y85" s="1110"/>
      <c r="Z85" s="1110"/>
      <c r="AA85" s="1285"/>
      <c r="AB85" s="1110"/>
      <c r="AC85" s="1115"/>
    </row>
    <row r="86" spans="2:29" ht="18" hidden="1" outlineLevel="1">
      <c r="B86" s="1109"/>
      <c r="C86" s="1110"/>
      <c r="D86" s="1110"/>
      <c r="E86" s="1110"/>
      <c r="F86" s="1110"/>
      <c r="G86" s="1113"/>
      <c r="H86" s="1110"/>
      <c r="I86" s="1110"/>
      <c r="J86" s="1110"/>
      <c r="K86" s="1202"/>
      <c r="L86" s="1110"/>
      <c r="M86" s="1110"/>
      <c r="N86" s="1110"/>
      <c r="O86" s="1110"/>
      <c r="P86" s="1110"/>
      <c r="Q86" s="1110"/>
      <c r="R86" s="1110"/>
      <c r="S86" s="1110"/>
      <c r="T86" s="1110"/>
      <c r="U86" s="1110"/>
      <c r="V86" s="1110"/>
      <c r="W86" s="1110"/>
      <c r="X86" s="1285"/>
      <c r="Y86" s="1110"/>
      <c r="Z86" s="1110"/>
      <c r="AA86" s="1285"/>
      <c r="AB86" s="1110"/>
      <c r="AC86" s="1115"/>
    </row>
    <row r="87" spans="2:29" ht="18" hidden="1" outlineLevel="1">
      <c r="B87" s="1109"/>
      <c r="C87" s="1110"/>
      <c r="D87" s="1117" t="s">
        <v>464</v>
      </c>
      <c r="E87" s="1110"/>
      <c r="F87" s="1110"/>
      <c r="G87" s="1113"/>
      <c r="H87" s="1110"/>
      <c r="I87" s="1110"/>
      <c r="J87" s="1110"/>
      <c r="K87" s="1202"/>
      <c r="L87" s="1110"/>
      <c r="M87" s="1110"/>
      <c r="N87" s="1110"/>
      <c r="O87" s="1110"/>
      <c r="P87" s="1110"/>
      <c r="Q87" s="1110"/>
      <c r="R87" s="1110"/>
      <c r="S87" s="1110"/>
      <c r="T87" s="1110"/>
      <c r="U87" s="1110"/>
      <c r="V87" s="1110"/>
      <c r="W87" s="1110"/>
      <c r="X87" s="1285"/>
      <c r="Y87" s="1110"/>
      <c r="Z87" s="1110"/>
      <c r="AA87" s="1285"/>
      <c r="AB87" s="1110"/>
      <c r="AC87" s="1115"/>
    </row>
    <row r="88" spans="2:29" ht="18" hidden="1" outlineLevel="1">
      <c r="B88" s="1109"/>
      <c r="C88" s="1110"/>
      <c r="D88" s="1117" t="s">
        <v>462</v>
      </c>
      <c r="E88" s="1110" t="s">
        <v>460</v>
      </c>
      <c r="F88" s="1110"/>
      <c r="G88" s="1113"/>
      <c r="H88" s="1110"/>
      <c r="I88" s="1110"/>
      <c r="J88" s="1116"/>
      <c r="K88" s="1204"/>
      <c r="L88" s="1110"/>
      <c r="M88" s="1110"/>
      <c r="N88" s="1110"/>
      <c r="O88" s="1110"/>
      <c r="P88" s="1110"/>
      <c r="Q88" s="1110"/>
      <c r="R88" s="1110"/>
      <c r="S88" s="1110"/>
      <c r="T88" s="1110"/>
      <c r="U88" s="1110"/>
      <c r="V88" s="1110"/>
      <c r="W88" s="1110"/>
      <c r="X88" s="1285"/>
      <c r="Y88" s="1110"/>
      <c r="Z88" s="1110"/>
      <c r="AA88" s="1285"/>
      <c r="AB88" s="1110"/>
      <c r="AC88" s="1115"/>
    </row>
    <row r="89" spans="2:29" ht="18.5" hidden="1" outlineLevel="1" thickBot="1">
      <c r="B89" s="1119"/>
      <c r="C89" s="1120"/>
      <c r="D89" s="1120"/>
      <c r="E89" s="1122" t="s">
        <v>463</v>
      </c>
      <c r="F89" s="1120"/>
      <c r="G89" s="1123"/>
      <c r="H89" s="1120"/>
      <c r="I89" s="1120"/>
      <c r="J89" s="2340" t="s">
        <v>399</v>
      </c>
      <c r="K89" s="2340"/>
      <c r="L89" s="1120"/>
      <c r="M89" s="1120"/>
      <c r="N89" s="1120"/>
      <c r="O89" s="1120"/>
      <c r="P89" s="1120"/>
      <c r="Q89" s="1120"/>
      <c r="R89" s="1120"/>
      <c r="S89" s="1120"/>
      <c r="T89" s="1120"/>
      <c r="U89" s="1120"/>
      <c r="V89" s="1120"/>
      <c r="W89" s="1120"/>
      <c r="X89" s="1286"/>
      <c r="Y89" s="1120"/>
      <c r="Z89" s="1120"/>
      <c r="AA89" s="1286"/>
      <c r="AB89" s="1120"/>
      <c r="AC89" s="1126"/>
    </row>
    <row r="90" spans="2:29" ht="15.5" hidden="1" outlineLevel="1">
      <c r="E90" s="392"/>
      <c r="K90" s="393"/>
    </row>
    <row r="91" spans="2:29" ht="15.5" collapsed="1">
      <c r="E91" s="392"/>
      <c r="K91" s="393"/>
    </row>
    <row r="92" spans="2:29" ht="15.5">
      <c r="E92" s="392"/>
      <c r="K92" s="393"/>
    </row>
    <row r="93" spans="2:29" ht="15.5">
      <c r="E93" s="392"/>
      <c r="K93" s="393"/>
    </row>
    <row r="94" spans="2:29" ht="15.5">
      <c r="E94" s="392"/>
      <c r="K94" s="393"/>
    </row>
    <row r="95" spans="2:29" ht="15.5">
      <c r="E95" s="392"/>
      <c r="K95" s="393"/>
    </row>
    <row r="96" spans="2:29" ht="15.5">
      <c r="E96" s="392"/>
      <c r="K96" s="393"/>
    </row>
    <row r="97" spans="5:11" ht="15.5">
      <c r="E97" s="392"/>
      <c r="K97" s="393"/>
    </row>
    <row r="98" spans="5:11" ht="15.5">
      <c r="E98" s="392"/>
      <c r="K98" s="393"/>
    </row>
    <row r="99" spans="5:11" ht="15.5">
      <c r="E99" s="392"/>
      <c r="K99" s="393"/>
    </row>
    <row r="100" spans="5:11" ht="15.5">
      <c r="E100" s="392"/>
      <c r="K100" s="393"/>
    </row>
    <row r="101" spans="5:11" ht="15.5">
      <c r="E101" s="392"/>
      <c r="K101" s="393"/>
    </row>
    <row r="102" spans="5:11" ht="15.5">
      <c r="E102" s="392"/>
      <c r="K102" s="393"/>
    </row>
    <row r="103" spans="5:11" ht="15.5">
      <c r="E103" s="392"/>
      <c r="K103" s="393"/>
    </row>
    <row r="104" spans="5:11" ht="15.5">
      <c r="E104" s="392"/>
      <c r="K104" s="393"/>
    </row>
    <row r="105" spans="5:11" ht="15.5">
      <c r="E105" s="392"/>
      <c r="K105" s="393"/>
    </row>
    <row r="106" spans="5:11" ht="15.5">
      <c r="E106" s="392"/>
      <c r="K106" s="393"/>
    </row>
    <row r="107" spans="5:11" ht="15.5">
      <c r="E107" s="392"/>
      <c r="K107" s="393"/>
    </row>
    <row r="108" spans="5:11" ht="15.5">
      <c r="E108" s="392"/>
      <c r="K108" s="393"/>
    </row>
    <row r="109" spans="5:11" ht="15.5">
      <c r="E109" s="392"/>
      <c r="K109" s="393"/>
    </row>
    <row r="110" spans="5:11" ht="15.5">
      <c r="E110" s="392"/>
      <c r="K110" s="393"/>
    </row>
    <row r="111" spans="5:11" ht="15.5">
      <c r="E111" s="392"/>
      <c r="K111" s="393"/>
    </row>
    <row r="112" spans="5:11" ht="15.5">
      <c r="E112" s="392"/>
      <c r="K112" s="393"/>
    </row>
    <row r="113" spans="5:11" ht="15.5">
      <c r="E113" s="392"/>
      <c r="K113" s="393"/>
    </row>
    <row r="114" spans="5:11" ht="15.5">
      <c r="E114" s="392"/>
      <c r="K114" s="393"/>
    </row>
    <row r="115" spans="5:11" ht="15.5">
      <c r="E115" s="392"/>
      <c r="K115" s="393"/>
    </row>
    <row r="116" spans="5:11" ht="15.5">
      <c r="E116" s="392"/>
      <c r="K116" s="393"/>
    </row>
    <row r="117" spans="5:11" ht="15.5">
      <c r="E117" s="392"/>
      <c r="K117" s="393"/>
    </row>
    <row r="118" spans="5:11" ht="15.5">
      <c r="E118" s="392"/>
      <c r="K118" s="393"/>
    </row>
    <row r="119" spans="5:11" ht="15.5">
      <c r="E119" s="392"/>
      <c r="K119" s="393"/>
    </row>
    <row r="120" spans="5:11" ht="15.5">
      <c r="E120" s="392"/>
      <c r="K120" s="393"/>
    </row>
    <row r="121" spans="5:11" ht="15.5">
      <c r="E121" s="392"/>
      <c r="K121" s="393"/>
    </row>
    <row r="122" spans="5:11" ht="15.5">
      <c r="E122" s="392"/>
      <c r="K122" s="393"/>
    </row>
    <row r="123" spans="5:11" ht="15.5">
      <c r="E123" s="392"/>
      <c r="K123" s="393"/>
    </row>
    <row r="124" spans="5:11" ht="15.5">
      <c r="E124" s="392"/>
      <c r="K124" s="393"/>
    </row>
    <row r="125" spans="5:11" ht="15.5">
      <c r="E125" s="392"/>
      <c r="K125" s="393"/>
    </row>
    <row r="126" spans="5:11" ht="15.5">
      <c r="E126" s="392"/>
      <c r="K126" s="393"/>
    </row>
    <row r="127" spans="5:11" ht="15.5">
      <c r="E127" s="392"/>
      <c r="K127" s="393"/>
    </row>
    <row r="128" spans="5:11" ht="15.5">
      <c r="E128" s="392"/>
      <c r="K128" s="393"/>
    </row>
    <row r="129" spans="5:11" ht="15.5">
      <c r="E129" s="392"/>
      <c r="K129" s="393"/>
    </row>
    <row r="130" spans="5:11" ht="15.5">
      <c r="E130" s="392"/>
      <c r="K130" s="393"/>
    </row>
    <row r="131" spans="5:11" ht="15.5">
      <c r="E131" s="392"/>
      <c r="K131" s="393"/>
    </row>
    <row r="132" spans="5:11" ht="15.5">
      <c r="E132" s="392"/>
      <c r="K132" s="393"/>
    </row>
    <row r="133" spans="5:11" ht="15.5">
      <c r="E133" s="392"/>
      <c r="K133" s="393"/>
    </row>
    <row r="134" spans="5:11" ht="15.5">
      <c r="E134" s="392"/>
      <c r="K134" s="393"/>
    </row>
    <row r="135" spans="5:11" ht="15.5">
      <c r="E135" s="392"/>
      <c r="K135" s="393"/>
    </row>
    <row r="136" spans="5:11" ht="15.5">
      <c r="E136" s="392"/>
      <c r="K136" s="393"/>
    </row>
    <row r="137" spans="5:11" ht="15.5">
      <c r="E137" s="392"/>
      <c r="K137" s="393"/>
    </row>
    <row r="138" spans="5:11" ht="15.5">
      <c r="E138" s="392"/>
      <c r="K138" s="393"/>
    </row>
    <row r="139" spans="5:11" ht="15.5">
      <c r="E139" s="392"/>
      <c r="K139" s="393"/>
    </row>
    <row r="140" spans="5:11" ht="15.5">
      <c r="E140" s="392"/>
      <c r="K140" s="393"/>
    </row>
    <row r="141" spans="5:11" ht="15.5">
      <c r="E141" s="392"/>
      <c r="K141" s="393"/>
    </row>
    <row r="142" spans="5:11" ht="15.5">
      <c r="E142" s="392"/>
      <c r="K142" s="393"/>
    </row>
    <row r="143" spans="5:11" ht="15.5">
      <c r="E143" s="392"/>
      <c r="K143" s="393"/>
    </row>
    <row r="144" spans="5:11" ht="15.5">
      <c r="E144" s="392"/>
      <c r="K144" s="393"/>
    </row>
    <row r="145" spans="5:11" ht="15.5">
      <c r="E145" s="392"/>
      <c r="K145" s="393"/>
    </row>
    <row r="146" spans="5:11" ht="15.5">
      <c r="E146" s="392"/>
      <c r="K146" s="393"/>
    </row>
    <row r="147" spans="5:11" ht="15.5">
      <c r="E147" s="392"/>
      <c r="K147" s="393"/>
    </row>
    <row r="148" spans="5:11" ht="15.5">
      <c r="E148" s="392"/>
      <c r="K148" s="393"/>
    </row>
    <row r="149" spans="5:11" ht="15.5">
      <c r="E149" s="392"/>
      <c r="K149" s="393"/>
    </row>
    <row r="150" spans="5:11" ht="15.5">
      <c r="E150" s="392"/>
      <c r="K150" s="393"/>
    </row>
    <row r="151" spans="5:11" ht="15.5">
      <c r="E151" s="392"/>
      <c r="K151" s="393"/>
    </row>
    <row r="152" spans="5:11" ht="15.5">
      <c r="E152" s="392"/>
      <c r="K152" s="393"/>
    </row>
    <row r="153" spans="5:11" ht="15.5">
      <c r="E153" s="392"/>
      <c r="K153" s="393"/>
    </row>
    <row r="154" spans="5:11" ht="15.5">
      <c r="E154" s="392"/>
      <c r="K154" s="393"/>
    </row>
    <row r="155" spans="5:11" ht="15.5">
      <c r="E155" s="392"/>
      <c r="K155" s="393"/>
    </row>
    <row r="156" spans="5:11" ht="15.5">
      <c r="E156" s="392"/>
      <c r="K156" s="393"/>
    </row>
    <row r="157" spans="5:11" ht="15.5">
      <c r="E157" s="392"/>
      <c r="K157" s="393"/>
    </row>
    <row r="158" spans="5:11" ht="15.5">
      <c r="E158" s="392"/>
      <c r="K158" s="393"/>
    </row>
    <row r="159" spans="5:11" ht="15.5">
      <c r="E159" s="392"/>
      <c r="K159" s="393"/>
    </row>
    <row r="160" spans="5:11" ht="15.5">
      <c r="E160" s="392"/>
      <c r="K160" s="393"/>
    </row>
    <row r="161" spans="5:11" ht="15.5">
      <c r="E161" s="392"/>
      <c r="K161" s="393"/>
    </row>
    <row r="162" spans="5:11" ht="15.5">
      <c r="E162" s="392"/>
      <c r="K162" s="393"/>
    </row>
    <row r="163" spans="5:11" ht="15.5">
      <c r="E163" s="392"/>
      <c r="K163" s="393"/>
    </row>
    <row r="164" spans="5:11" ht="15.5">
      <c r="E164" s="392"/>
      <c r="K164" s="393"/>
    </row>
    <row r="165" spans="5:11" ht="15.5">
      <c r="E165" s="392"/>
      <c r="K165" s="393"/>
    </row>
    <row r="166" spans="5:11" ht="15.5">
      <c r="E166" s="392"/>
      <c r="K166" s="393"/>
    </row>
    <row r="167" spans="5:11" ht="15.5">
      <c r="E167" s="392"/>
      <c r="K167" s="393"/>
    </row>
    <row r="168" spans="5:11" ht="15.5">
      <c r="E168" s="392"/>
      <c r="K168" s="393"/>
    </row>
    <row r="169" spans="5:11" ht="15.5">
      <c r="E169" s="392"/>
      <c r="K169" s="393"/>
    </row>
    <row r="170" spans="5:11" ht="15.5">
      <c r="E170" s="392"/>
      <c r="K170" s="393"/>
    </row>
    <row r="171" spans="5:11" ht="15.5">
      <c r="E171" s="392"/>
      <c r="K171" s="393"/>
    </row>
    <row r="172" spans="5:11" ht="15.5">
      <c r="E172" s="392"/>
      <c r="K172" s="393"/>
    </row>
    <row r="173" spans="5:11" ht="15.5">
      <c r="E173" s="392"/>
      <c r="K173" s="393"/>
    </row>
    <row r="174" spans="5:11" ht="15.5">
      <c r="E174" s="392"/>
      <c r="K174" s="393"/>
    </row>
    <row r="175" spans="5:11" ht="15.5">
      <c r="E175" s="392"/>
      <c r="K175" s="393"/>
    </row>
    <row r="176" spans="5:11" ht="15.5">
      <c r="E176" s="392"/>
      <c r="K176" s="393"/>
    </row>
    <row r="177" spans="5:11" ht="15.5">
      <c r="E177" s="392"/>
      <c r="K177" s="393"/>
    </row>
    <row r="178" spans="5:11" ht="15.5">
      <c r="E178" s="392"/>
      <c r="K178" s="393"/>
    </row>
    <row r="179" spans="5:11" ht="15.5">
      <c r="E179" s="392"/>
      <c r="K179" s="393"/>
    </row>
    <row r="180" spans="5:11" ht="15.5">
      <c r="E180" s="392"/>
      <c r="K180" s="393"/>
    </row>
    <row r="181" spans="5:11" ht="15.5">
      <c r="E181" s="392"/>
      <c r="K181" s="393"/>
    </row>
    <row r="182" spans="5:11" ht="15.5">
      <c r="E182" s="392"/>
      <c r="K182" s="393"/>
    </row>
    <row r="183" spans="5:11" ht="15.5">
      <c r="E183" s="392"/>
      <c r="K183" s="393"/>
    </row>
    <row r="184" spans="5:11" ht="15.5">
      <c r="E184" s="392"/>
      <c r="K184" s="393"/>
    </row>
    <row r="185" spans="5:11" ht="15.5">
      <c r="E185" s="392"/>
      <c r="K185" s="393"/>
    </row>
    <row r="186" spans="5:11" ht="15.5">
      <c r="E186" s="392"/>
      <c r="K186" s="393"/>
    </row>
    <row r="187" spans="5:11" ht="15.5">
      <c r="E187" s="392"/>
      <c r="K187" s="393"/>
    </row>
    <row r="188" spans="5:11" ht="15.5">
      <c r="E188" s="392"/>
      <c r="K188" s="393"/>
    </row>
    <row r="189" spans="5:11" ht="15.5">
      <c r="E189" s="392"/>
      <c r="K189" s="393"/>
    </row>
    <row r="190" spans="5:11" ht="15.5">
      <c r="E190" s="392"/>
      <c r="K190" s="393"/>
    </row>
    <row r="191" spans="5:11" ht="15.5">
      <c r="E191" s="392"/>
      <c r="K191" s="393"/>
    </row>
    <row r="192" spans="5:11" ht="15.5">
      <c r="E192" s="392"/>
      <c r="K192" s="393"/>
    </row>
    <row r="193" spans="5:11" ht="15.5">
      <c r="E193" s="392"/>
      <c r="K193" s="393"/>
    </row>
    <row r="194" spans="5:11" ht="15.5">
      <c r="E194" s="392"/>
      <c r="K194" s="393"/>
    </row>
    <row r="195" spans="5:11" ht="15.5">
      <c r="E195" s="392"/>
      <c r="K195" s="393"/>
    </row>
    <row r="196" spans="5:11" ht="15.5">
      <c r="E196" s="392"/>
      <c r="K196" s="393"/>
    </row>
    <row r="197" spans="5:11" ht="15.5">
      <c r="E197" s="392"/>
      <c r="K197" s="393"/>
    </row>
    <row r="198" spans="5:11" ht="15.5">
      <c r="E198" s="392"/>
      <c r="K198" s="393"/>
    </row>
    <row r="199" spans="5:11" ht="15.5">
      <c r="E199" s="392"/>
      <c r="K199" s="393"/>
    </row>
    <row r="200" spans="5:11" ht="15.5">
      <c r="E200" s="392"/>
      <c r="K200" s="393"/>
    </row>
    <row r="201" spans="5:11" ht="15.5">
      <c r="E201" s="392"/>
      <c r="K201" s="393"/>
    </row>
    <row r="202" spans="5:11" ht="15.5">
      <c r="E202" s="392"/>
      <c r="K202" s="393"/>
    </row>
    <row r="203" spans="5:11" ht="15.5">
      <c r="E203" s="392"/>
      <c r="K203" s="393"/>
    </row>
    <row r="204" spans="5:11" ht="15.5">
      <c r="E204" s="392"/>
      <c r="K204" s="393"/>
    </row>
    <row r="205" spans="5:11" ht="15.5">
      <c r="E205" s="392"/>
      <c r="K205" s="393"/>
    </row>
    <row r="206" spans="5:11" ht="15.5">
      <c r="E206" s="392"/>
      <c r="K206" s="393"/>
    </row>
    <row r="207" spans="5:11" ht="15.5">
      <c r="E207" s="392"/>
      <c r="K207" s="393"/>
    </row>
    <row r="208" spans="5:11" ht="15.5">
      <c r="E208" s="392"/>
      <c r="K208" s="393"/>
    </row>
    <row r="209" spans="5:11" ht="15.5">
      <c r="E209" s="392"/>
      <c r="K209" s="393"/>
    </row>
    <row r="210" spans="5:11" ht="15.5">
      <c r="E210" s="392"/>
      <c r="K210" s="393"/>
    </row>
    <row r="211" spans="5:11" ht="15.5">
      <c r="E211" s="392"/>
      <c r="K211" s="393"/>
    </row>
    <row r="212" spans="5:11" ht="15.5">
      <c r="E212" s="392"/>
      <c r="K212" s="393"/>
    </row>
    <row r="213" spans="5:11" ht="15.5">
      <c r="E213" s="392"/>
      <c r="K213" s="393"/>
    </row>
    <row r="214" spans="5:11" ht="15.5">
      <c r="E214" s="392"/>
      <c r="K214" s="393"/>
    </row>
    <row r="215" spans="5:11" ht="15.5">
      <c r="E215" s="392"/>
      <c r="K215" s="393"/>
    </row>
    <row r="216" spans="5:11" ht="15.5">
      <c r="E216" s="392"/>
      <c r="K216" s="393"/>
    </row>
    <row r="217" spans="5:11" ht="15.5">
      <c r="E217" s="392"/>
      <c r="K217" s="393"/>
    </row>
    <row r="218" spans="5:11" ht="15.5">
      <c r="E218" s="392"/>
      <c r="K218" s="393"/>
    </row>
    <row r="219" spans="5:11" ht="15.5">
      <c r="E219" s="392"/>
      <c r="K219" s="393"/>
    </row>
    <row r="220" spans="5:11" ht="15.5">
      <c r="E220" s="392"/>
      <c r="K220" s="393"/>
    </row>
    <row r="221" spans="5:11" ht="15.5">
      <c r="E221" s="392"/>
      <c r="K221" s="393"/>
    </row>
    <row r="222" spans="5:11" ht="15.5">
      <c r="E222" s="392"/>
      <c r="K222" s="393"/>
    </row>
    <row r="223" spans="5:11" ht="15.5">
      <c r="E223" s="392"/>
      <c r="K223" s="393"/>
    </row>
    <row r="224" spans="5:11" ht="15.5">
      <c r="E224" s="392"/>
      <c r="K224" s="393"/>
    </row>
    <row r="225" spans="5:11" ht="15.5">
      <c r="E225" s="392"/>
      <c r="K225" s="393"/>
    </row>
    <row r="226" spans="5:11" ht="15.5">
      <c r="E226" s="392"/>
      <c r="K226" s="393"/>
    </row>
    <row r="227" spans="5:11" ht="15.5">
      <c r="E227" s="392"/>
      <c r="K227" s="393"/>
    </row>
    <row r="228" spans="5:11" ht="15.5">
      <c r="E228" s="392"/>
      <c r="K228" s="393"/>
    </row>
    <row r="229" spans="5:11" ht="15.5">
      <c r="E229" s="392"/>
      <c r="K229" s="393"/>
    </row>
    <row r="230" spans="5:11" ht="15.5">
      <c r="E230" s="392"/>
      <c r="K230" s="393"/>
    </row>
    <row r="231" spans="5:11" ht="15.5">
      <c r="E231" s="392"/>
      <c r="K231" s="393"/>
    </row>
    <row r="232" spans="5:11" ht="15.5">
      <c r="E232" s="392"/>
      <c r="K232" s="393"/>
    </row>
    <row r="233" spans="5:11" ht="15.5">
      <c r="E233" s="392"/>
      <c r="K233" s="393"/>
    </row>
    <row r="234" spans="5:11" ht="15.5">
      <c r="E234" s="392"/>
      <c r="K234" s="393"/>
    </row>
    <row r="235" spans="5:11" ht="15.5">
      <c r="E235" s="392"/>
      <c r="K235" s="393"/>
    </row>
    <row r="236" spans="5:11" ht="15.5">
      <c r="E236" s="392"/>
      <c r="K236" s="393"/>
    </row>
    <row r="237" spans="5:11" ht="15.5">
      <c r="E237" s="392"/>
      <c r="K237" s="393"/>
    </row>
    <row r="238" spans="5:11" ht="15.5">
      <c r="E238" s="392"/>
      <c r="K238" s="393"/>
    </row>
    <row r="239" spans="5:11" ht="15.5">
      <c r="E239" s="392"/>
      <c r="K239" s="393"/>
    </row>
    <row r="240" spans="5:11" ht="15.5">
      <c r="E240" s="392"/>
      <c r="K240" s="393"/>
    </row>
    <row r="241" spans="5:11" ht="15.5">
      <c r="E241" s="392"/>
      <c r="K241" s="393"/>
    </row>
    <row r="242" spans="5:11" ht="15.5">
      <c r="E242" s="392"/>
      <c r="K242" s="393"/>
    </row>
    <row r="243" spans="5:11" ht="15.5">
      <c r="E243" s="392"/>
      <c r="K243" s="393"/>
    </row>
    <row r="244" spans="5:11" ht="15.5">
      <c r="E244" s="392"/>
      <c r="K244" s="393"/>
    </row>
    <row r="245" spans="5:11" ht="15.5">
      <c r="E245" s="392"/>
      <c r="K245" s="393"/>
    </row>
    <row r="246" spans="5:11" ht="15.5">
      <c r="E246" s="392"/>
      <c r="K246" s="393"/>
    </row>
    <row r="247" spans="5:11" ht="15.5">
      <c r="E247" s="392"/>
      <c r="K247" s="393"/>
    </row>
    <row r="248" spans="5:11" ht="15.5">
      <c r="E248" s="392"/>
      <c r="K248" s="393"/>
    </row>
    <row r="249" spans="5:11" ht="15.5">
      <c r="E249" s="392"/>
      <c r="K249" s="393"/>
    </row>
    <row r="250" spans="5:11" ht="15.5">
      <c r="E250" s="392"/>
      <c r="K250" s="393"/>
    </row>
    <row r="251" spans="5:11" ht="15.5">
      <c r="E251" s="392"/>
      <c r="K251" s="393"/>
    </row>
    <row r="252" spans="5:11" ht="15.5">
      <c r="E252" s="392"/>
      <c r="K252" s="393"/>
    </row>
    <row r="253" spans="5:11" ht="15.5">
      <c r="E253" s="392"/>
      <c r="K253" s="393"/>
    </row>
    <row r="254" spans="5:11" ht="15.5">
      <c r="E254" s="392"/>
      <c r="K254" s="393"/>
    </row>
    <row r="255" spans="5:11" ht="15.5">
      <c r="E255" s="392"/>
      <c r="K255" s="393"/>
    </row>
    <row r="256" spans="5:11" ht="15.5">
      <c r="E256" s="392"/>
      <c r="K256" s="393"/>
    </row>
    <row r="257" spans="5:11" ht="15.5">
      <c r="E257" s="392"/>
      <c r="K257" s="393"/>
    </row>
    <row r="258" spans="5:11" ht="15.5">
      <c r="E258" s="392"/>
      <c r="K258" s="393"/>
    </row>
    <row r="259" spans="5:11" ht="15.5">
      <c r="E259" s="392"/>
      <c r="K259" s="393"/>
    </row>
    <row r="260" spans="5:11" ht="15.5">
      <c r="E260" s="392"/>
      <c r="K260" s="393"/>
    </row>
    <row r="261" spans="5:11" ht="15.5">
      <c r="E261" s="392"/>
      <c r="K261" s="393"/>
    </row>
    <row r="262" spans="5:11" ht="15.5">
      <c r="E262" s="392"/>
      <c r="K262" s="393"/>
    </row>
    <row r="263" spans="5:11" ht="15.5">
      <c r="E263" s="392"/>
      <c r="K263" s="393"/>
    </row>
    <row r="264" spans="5:11" ht="15.5">
      <c r="E264" s="392"/>
      <c r="K264" s="393"/>
    </row>
    <row r="265" spans="5:11" ht="15.5">
      <c r="E265" s="392"/>
      <c r="K265" s="393"/>
    </row>
    <row r="266" spans="5:11" ht="15.5">
      <c r="E266" s="392"/>
      <c r="K266" s="393"/>
    </row>
    <row r="267" spans="5:11" ht="15.5">
      <c r="E267" s="392"/>
      <c r="K267" s="393"/>
    </row>
    <row r="268" spans="5:11" ht="15.5">
      <c r="E268" s="392"/>
      <c r="K268" s="393"/>
    </row>
    <row r="269" spans="5:11" ht="15.5">
      <c r="E269" s="392"/>
      <c r="K269" s="393"/>
    </row>
    <row r="270" spans="5:11" ht="15.5">
      <c r="E270" s="392"/>
      <c r="K270" s="393"/>
    </row>
    <row r="271" spans="5:11" ht="15.5">
      <c r="E271" s="392"/>
      <c r="K271" s="393"/>
    </row>
    <row r="272" spans="5:11" ht="15.5">
      <c r="E272" s="392"/>
      <c r="K272" s="393"/>
    </row>
    <row r="273" spans="5:11" ht="15.5">
      <c r="E273" s="392"/>
      <c r="K273" s="393"/>
    </row>
    <row r="274" spans="5:11" ht="15.5">
      <c r="E274" s="392"/>
      <c r="K274" s="393"/>
    </row>
    <row r="275" spans="5:11" ht="15.5">
      <c r="E275" s="392"/>
      <c r="K275" s="393"/>
    </row>
    <row r="276" spans="5:11" ht="15.5">
      <c r="E276" s="392"/>
      <c r="K276" s="393"/>
    </row>
    <row r="277" spans="5:11" ht="15.5">
      <c r="E277" s="392"/>
      <c r="K277" s="393"/>
    </row>
    <row r="278" spans="5:11" ht="15.5">
      <c r="E278" s="392"/>
      <c r="K278" s="393"/>
    </row>
    <row r="279" spans="5:11" ht="15.5">
      <c r="E279" s="392"/>
      <c r="K279" s="393"/>
    </row>
    <row r="280" spans="5:11" ht="15.5">
      <c r="E280" s="392"/>
      <c r="K280" s="393"/>
    </row>
    <row r="281" spans="5:11" ht="15.5">
      <c r="E281" s="392"/>
      <c r="K281" s="393"/>
    </row>
    <row r="282" spans="5:11" ht="15.5">
      <c r="E282" s="392"/>
      <c r="K282" s="393"/>
    </row>
    <row r="283" spans="5:11" ht="15.5">
      <c r="E283" s="392"/>
      <c r="K283" s="393"/>
    </row>
    <row r="284" spans="5:11" ht="15.5">
      <c r="E284" s="392"/>
      <c r="K284" s="393"/>
    </row>
    <row r="285" spans="5:11" ht="15.5">
      <c r="E285" s="392"/>
      <c r="K285" s="393"/>
    </row>
    <row r="286" spans="5:11" ht="15.5">
      <c r="E286" s="392"/>
      <c r="K286" s="393"/>
    </row>
    <row r="287" spans="5:11" ht="15.5">
      <c r="E287" s="392"/>
      <c r="K287" s="393"/>
    </row>
    <row r="288" spans="5:11" ht="15.5">
      <c r="E288" s="392"/>
      <c r="K288" s="393"/>
    </row>
    <row r="289" spans="5:11" ht="15.5">
      <c r="E289" s="392"/>
      <c r="K289" s="393"/>
    </row>
    <row r="290" spans="5:11" ht="15.5">
      <c r="E290" s="392"/>
      <c r="K290" s="393"/>
    </row>
    <row r="291" spans="5:11" ht="15.5">
      <c r="E291" s="392"/>
      <c r="K291" s="393"/>
    </row>
    <row r="292" spans="5:11" ht="15.5">
      <c r="E292" s="392"/>
      <c r="K292" s="393"/>
    </row>
    <row r="293" spans="5:11" ht="15.5">
      <c r="E293" s="392"/>
      <c r="K293" s="393"/>
    </row>
    <row r="294" spans="5:11" ht="15.5">
      <c r="E294" s="392"/>
      <c r="K294" s="393"/>
    </row>
    <row r="295" spans="5:11" ht="15.5">
      <c r="E295" s="392"/>
      <c r="K295" s="393"/>
    </row>
    <row r="296" spans="5:11" ht="15.5">
      <c r="E296" s="392"/>
      <c r="K296" s="393"/>
    </row>
    <row r="297" spans="5:11" ht="15.5">
      <c r="E297" s="392"/>
      <c r="K297" s="393"/>
    </row>
    <row r="298" spans="5:11" ht="15.5">
      <c r="E298" s="392"/>
      <c r="K298" s="393"/>
    </row>
    <row r="299" spans="5:11" ht="15.5">
      <c r="E299" s="392"/>
      <c r="K299" s="393"/>
    </row>
    <row r="300" spans="5:11" ht="15.5">
      <c r="E300" s="392"/>
      <c r="K300" s="393"/>
    </row>
    <row r="301" spans="5:11" ht="15.5">
      <c r="E301" s="392"/>
      <c r="K301" s="393"/>
    </row>
    <row r="302" spans="5:11" ht="15.5">
      <c r="E302" s="392"/>
      <c r="K302" s="393"/>
    </row>
    <row r="303" spans="5:11" ht="15.5">
      <c r="E303" s="392"/>
      <c r="K303" s="393"/>
    </row>
    <row r="304" spans="5:11" ht="15.5">
      <c r="E304" s="392"/>
      <c r="K304" s="393"/>
    </row>
    <row r="305" spans="5:11" ht="15.5">
      <c r="E305" s="392"/>
      <c r="K305" s="393"/>
    </row>
    <row r="306" spans="5:11" ht="15.5">
      <c r="E306" s="392"/>
      <c r="K306" s="393"/>
    </row>
    <row r="307" spans="5:11" ht="15.5">
      <c r="E307" s="392"/>
      <c r="K307" s="393"/>
    </row>
    <row r="308" spans="5:11" ht="15.5">
      <c r="E308" s="392"/>
      <c r="K308" s="393"/>
    </row>
    <row r="309" spans="5:11" ht="15.5">
      <c r="E309" s="392"/>
      <c r="K309" s="393"/>
    </row>
    <row r="310" spans="5:11" ht="15.5">
      <c r="E310" s="392"/>
      <c r="K310" s="393"/>
    </row>
    <row r="311" spans="5:11" ht="15.5">
      <c r="E311" s="392"/>
      <c r="K311" s="393"/>
    </row>
    <row r="312" spans="5:11" ht="15.5">
      <c r="E312" s="392"/>
      <c r="K312" s="393"/>
    </row>
    <row r="313" spans="5:11" ht="15.5">
      <c r="E313" s="392"/>
      <c r="K313" s="393"/>
    </row>
    <row r="314" spans="5:11" ht="15.5">
      <c r="E314" s="392"/>
      <c r="K314" s="393"/>
    </row>
    <row r="315" spans="5:11" ht="15.5">
      <c r="E315" s="392"/>
      <c r="K315" s="393"/>
    </row>
    <row r="316" spans="5:11" ht="15.5">
      <c r="E316" s="392"/>
      <c r="K316" s="393"/>
    </row>
    <row r="317" spans="5:11" ht="15.5">
      <c r="E317" s="392"/>
      <c r="K317" s="393"/>
    </row>
    <row r="318" spans="5:11" ht="15.5">
      <c r="E318" s="392"/>
      <c r="K318" s="393"/>
    </row>
    <row r="319" spans="5:11" ht="15.5">
      <c r="E319" s="392"/>
      <c r="K319" s="393"/>
    </row>
    <row r="320" spans="5:11" ht="15.5">
      <c r="E320" s="392"/>
      <c r="K320" s="393"/>
    </row>
    <row r="321" spans="5:11" ht="15.5">
      <c r="E321" s="392"/>
      <c r="K321" s="393"/>
    </row>
    <row r="322" spans="5:11" ht="15.5">
      <c r="E322" s="392"/>
      <c r="K322" s="393"/>
    </row>
    <row r="323" spans="5:11" ht="15.5">
      <c r="E323" s="392"/>
      <c r="K323" s="393"/>
    </row>
    <row r="324" spans="5:11" ht="15.5">
      <c r="E324" s="392"/>
      <c r="K324" s="393"/>
    </row>
    <row r="325" spans="5:11" ht="15.5">
      <c r="E325" s="392"/>
      <c r="K325" s="393"/>
    </row>
    <row r="326" spans="5:11" ht="15.5">
      <c r="E326" s="392"/>
      <c r="K326" s="393"/>
    </row>
    <row r="327" spans="5:11" ht="15.5">
      <c r="E327" s="392"/>
      <c r="K327" s="393"/>
    </row>
    <row r="328" spans="5:11" ht="15.5">
      <c r="E328" s="392"/>
      <c r="K328" s="393"/>
    </row>
    <row r="329" spans="5:11" ht="15.5">
      <c r="E329" s="392"/>
      <c r="K329" s="393"/>
    </row>
    <row r="330" spans="5:11" ht="15.5">
      <c r="E330" s="392"/>
      <c r="K330" s="393"/>
    </row>
    <row r="331" spans="5:11" ht="15.5">
      <c r="E331" s="392"/>
      <c r="K331" s="393"/>
    </row>
    <row r="332" spans="5:11" ht="15.5">
      <c r="E332" s="392"/>
      <c r="K332" s="393"/>
    </row>
    <row r="333" spans="5:11" ht="15.5">
      <c r="E333" s="392"/>
      <c r="K333" s="393"/>
    </row>
    <row r="334" spans="5:11" ht="15.5">
      <c r="E334" s="392"/>
      <c r="K334" s="393"/>
    </row>
    <row r="335" spans="5:11" ht="15.5">
      <c r="E335" s="392"/>
      <c r="K335" s="393"/>
    </row>
    <row r="336" spans="5:11" ht="15.5">
      <c r="E336" s="392"/>
      <c r="K336" s="393"/>
    </row>
    <row r="337" spans="5:11" ht="15.5">
      <c r="E337" s="392"/>
      <c r="K337" s="393"/>
    </row>
    <row r="338" spans="5:11" ht="15.5">
      <c r="E338" s="392"/>
      <c r="K338" s="393"/>
    </row>
    <row r="339" spans="5:11" ht="15.5">
      <c r="E339" s="392"/>
      <c r="K339" s="393"/>
    </row>
    <row r="340" spans="5:11" ht="15.5">
      <c r="E340" s="392"/>
      <c r="K340" s="393"/>
    </row>
    <row r="341" spans="5:11" ht="15.5">
      <c r="E341" s="392"/>
      <c r="K341" s="393"/>
    </row>
    <row r="342" spans="5:11" ht="15.5">
      <c r="E342" s="392"/>
      <c r="K342" s="393"/>
    </row>
    <row r="343" spans="5:11" ht="15.5">
      <c r="E343" s="392"/>
      <c r="K343" s="393"/>
    </row>
    <row r="344" spans="5:11" ht="15.5">
      <c r="E344" s="392"/>
      <c r="K344" s="393"/>
    </row>
    <row r="345" spans="5:11" ht="15.5">
      <c r="E345" s="392"/>
      <c r="K345" s="393"/>
    </row>
    <row r="346" spans="5:11" ht="15.5">
      <c r="E346" s="392"/>
      <c r="K346" s="393"/>
    </row>
    <row r="347" spans="5:11" ht="15.5">
      <c r="E347" s="392"/>
      <c r="K347" s="393"/>
    </row>
    <row r="348" spans="5:11" ht="15.5">
      <c r="E348" s="392"/>
      <c r="K348" s="393"/>
    </row>
    <row r="349" spans="5:11" ht="15.5">
      <c r="E349" s="392"/>
      <c r="K349" s="393"/>
    </row>
    <row r="350" spans="5:11" ht="15.5">
      <c r="E350" s="392"/>
      <c r="K350" s="393"/>
    </row>
    <row r="351" spans="5:11" ht="15.5">
      <c r="E351" s="392"/>
      <c r="K351" s="393"/>
    </row>
    <row r="352" spans="5:11" ht="15.5">
      <c r="E352" s="392"/>
      <c r="K352" s="393"/>
    </row>
    <row r="353" spans="5:11" ht="15.5">
      <c r="E353" s="392"/>
      <c r="K353" s="393"/>
    </row>
    <row r="354" spans="5:11" ht="15.5">
      <c r="E354" s="392"/>
      <c r="K354" s="393"/>
    </row>
    <row r="355" spans="5:11" ht="15.5">
      <c r="E355" s="392"/>
      <c r="K355" s="393"/>
    </row>
    <row r="356" spans="5:11" ht="15.5">
      <c r="E356" s="392"/>
      <c r="K356" s="393"/>
    </row>
    <row r="357" spans="5:11" ht="15.5">
      <c r="E357" s="392"/>
      <c r="K357" s="393"/>
    </row>
    <row r="358" spans="5:11" ht="15.5">
      <c r="E358" s="392"/>
      <c r="K358" s="393"/>
    </row>
    <row r="359" spans="5:11" ht="15.5">
      <c r="E359" s="392"/>
      <c r="K359" s="393"/>
    </row>
    <row r="360" spans="5:11" ht="15.5">
      <c r="E360" s="392"/>
      <c r="K360" s="393"/>
    </row>
    <row r="361" spans="5:11" ht="15.5">
      <c r="E361" s="392"/>
      <c r="K361" s="393"/>
    </row>
    <row r="362" spans="5:11" ht="15.5">
      <c r="E362" s="392"/>
      <c r="K362" s="393"/>
    </row>
    <row r="363" spans="5:11" ht="15.5">
      <c r="E363" s="392"/>
      <c r="K363" s="393"/>
    </row>
    <row r="364" spans="5:11" ht="15.5">
      <c r="E364" s="392"/>
      <c r="K364" s="393"/>
    </row>
    <row r="365" spans="5:11" ht="15.5">
      <c r="E365" s="392"/>
      <c r="K365" s="393"/>
    </row>
    <row r="366" spans="5:11" ht="15.5">
      <c r="E366" s="392"/>
      <c r="K366" s="393"/>
    </row>
    <row r="367" spans="5:11" ht="15.5">
      <c r="E367" s="392"/>
      <c r="K367" s="393"/>
    </row>
    <row r="368" spans="5:11" ht="15.5">
      <c r="E368" s="392"/>
      <c r="K368" s="393"/>
    </row>
    <row r="369" spans="5:11" ht="15.5">
      <c r="E369" s="392"/>
      <c r="K369" s="393"/>
    </row>
    <row r="370" spans="5:11" ht="15.5">
      <c r="E370" s="392"/>
      <c r="K370" s="393"/>
    </row>
    <row r="371" spans="5:11" ht="15.5">
      <c r="E371" s="392"/>
      <c r="K371" s="393"/>
    </row>
    <row r="372" spans="5:11" ht="15.5">
      <c r="E372" s="392"/>
      <c r="K372" s="393"/>
    </row>
    <row r="373" spans="5:11" ht="15.5">
      <c r="E373" s="392"/>
      <c r="K373" s="393"/>
    </row>
    <row r="374" spans="5:11" ht="15.5">
      <c r="E374" s="392"/>
      <c r="K374" s="393"/>
    </row>
    <row r="375" spans="5:11" ht="15.5">
      <c r="E375" s="392"/>
      <c r="K375" s="393"/>
    </row>
    <row r="376" spans="5:11" ht="15.5">
      <c r="E376" s="392"/>
      <c r="K376" s="393"/>
    </row>
    <row r="377" spans="5:11" ht="15.5">
      <c r="E377" s="392"/>
      <c r="K377" s="393"/>
    </row>
    <row r="378" spans="5:11" ht="15.5">
      <c r="E378" s="392"/>
      <c r="K378" s="393"/>
    </row>
    <row r="379" spans="5:11" ht="15.5">
      <c r="E379" s="392"/>
      <c r="K379" s="393"/>
    </row>
    <row r="380" spans="5:11" ht="15.5">
      <c r="E380" s="392"/>
      <c r="K380" s="393"/>
    </row>
    <row r="381" spans="5:11" ht="15.5">
      <c r="E381" s="392"/>
      <c r="K381" s="393"/>
    </row>
    <row r="382" spans="5:11" ht="15.5">
      <c r="E382" s="392"/>
      <c r="K382" s="393"/>
    </row>
    <row r="383" spans="5:11" ht="15.5">
      <c r="E383" s="392"/>
      <c r="K383" s="393"/>
    </row>
    <row r="384" spans="5:11" ht="15.5">
      <c r="E384" s="392"/>
      <c r="K384" s="393"/>
    </row>
    <row r="385" spans="5:11" ht="15.5">
      <c r="E385" s="392"/>
      <c r="K385" s="393"/>
    </row>
    <row r="386" spans="5:11" ht="15.5">
      <c r="E386" s="392"/>
      <c r="K386" s="393"/>
    </row>
    <row r="387" spans="5:11" ht="15.5">
      <c r="E387" s="392"/>
      <c r="K387" s="393"/>
    </row>
    <row r="388" spans="5:11" ht="15.5">
      <c r="E388" s="392"/>
      <c r="K388" s="393"/>
    </row>
    <row r="389" spans="5:11" ht="15.5">
      <c r="E389" s="392"/>
      <c r="K389" s="393"/>
    </row>
    <row r="390" spans="5:11" ht="15.5">
      <c r="E390" s="392"/>
      <c r="K390" s="393"/>
    </row>
    <row r="391" spans="5:11" ht="15.5">
      <c r="E391" s="392"/>
      <c r="K391" s="393"/>
    </row>
    <row r="392" spans="5:11" ht="15.5">
      <c r="E392" s="392"/>
      <c r="K392" s="393"/>
    </row>
    <row r="393" spans="5:11" ht="15.5">
      <c r="E393" s="392"/>
      <c r="K393" s="393"/>
    </row>
    <row r="394" spans="5:11" ht="15.5">
      <c r="E394" s="392"/>
      <c r="K394" s="393"/>
    </row>
    <row r="395" spans="5:11" ht="15.5">
      <c r="E395" s="392"/>
      <c r="K395" s="393"/>
    </row>
    <row r="396" spans="5:11" ht="15.5">
      <c r="E396" s="392"/>
      <c r="K396" s="393"/>
    </row>
    <row r="397" spans="5:11" ht="15.5">
      <c r="E397" s="392"/>
      <c r="K397" s="393"/>
    </row>
    <row r="398" spans="5:11" ht="15.5">
      <c r="E398" s="392"/>
      <c r="K398" s="393"/>
    </row>
    <row r="399" spans="5:11" ht="15.5">
      <c r="E399" s="392"/>
      <c r="K399" s="393"/>
    </row>
    <row r="400" spans="5:11" ht="15.5">
      <c r="E400" s="392"/>
      <c r="K400" s="393"/>
    </row>
    <row r="401" spans="5:11" ht="15.5">
      <c r="E401" s="392"/>
      <c r="K401" s="393"/>
    </row>
    <row r="402" spans="5:11" ht="15.5">
      <c r="E402" s="392"/>
      <c r="K402" s="393"/>
    </row>
    <row r="403" spans="5:11" ht="15.5">
      <c r="E403" s="392"/>
      <c r="K403" s="393"/>
    </row>
    <row r="404" spans="5:11" ht="15.5">
      <c r="E404" s="392"/>
      <c r="K404" s="393"/>
    </row>
    <row r="405" spans="5:11" ht="15.5">
      <c r="E405" s="392"/>
      <c r="K405" s="393"/>
    </row>
    <row r="406" spans="5:11" ht="15.5">
      <c r="E406" s="392"/>
      <c r="K406" s="393"/>
    </row>
    <row r="407" spans="5:11" ht="15.5">
      <c r="E407" s="392"/>
      <c r="K407" s="393"/>
    </row>
    <row r="408" spans="5:11" ht="15.5">
      <c r="E408" s="392"/>
      <c r="K408" s="393"/>
    </row>
    <row r="409" spans="5:11" ht="15.5">
      <c r="E409" s="392"/>
      <c r="K409" s="393"/>
    </row>
    <row r="410" spans="5:11" ht="15.5">
      <c r="E410" s="392"/>
      <c r="K410" s="393"/>
    </row>
    <row r="411" spans="5:11" ht="15.5">
      <c r="E411" s="392"/>
      <c r="K411" s="393"/>
    </row>
    <row r="412" spans="5:11" ht="15.5">
      <c r="E412" s="392"/>
      <c r="K412" s="393"/>
    </row>
    <row r="413" spans="5:11" ht="15.5">
      <c r="E413" s="392"/>
      <c r="K413" s="393"/>
    </row>
    <row r="414" spans="5:11" ht="15.5">
      <c r="E414" s="392"/>
      <c r="K414" s="393"/>
    </row>
    <row r="415" spans="5:11" ht="15.5">
      <c r="E415" s="392"/>
      <c r="K415" s="393"/>
    </row>
    <row r="416" spans="5:11" ht="15.5">
      <c r="E416" s="392"/>
      <c r="K416" s="393"/>
    </row>
    <row r="417" spans="5:11" ht="15.5">
      <c r="E417" s="392"/>
      <c r="K417" s="393"/>
    </row>
    <row r="418" spans="5:11" ht="15.5">
      <c r="E418" s="392"/>
      <c r="K418" s="393"/>
    </row>
    <row r="419" spans="5:11" ht="15.5">
      <c r="E419" s="392"/>
      <c r="K419" s="393"/>
    </row>
    <row r="420" spans="5:11" ht="15.5">
      <c r="E420" s="392"/>
      <c r="K420" s="393"/>
    </row>
    <row r="421" spans="5:11" ht="15.5">
      <c r="E421" s="392"/>
      <c r="K421" s="393"/>
    </row>
    <row r="422" spans="5:11" ht="15.5">
      <c r="E422" s="392"/>
      <c r="K422" s="393"/>
    </row>
    <row r="423" spans="5:11" ht="15.5">
      <c r="E423" s="392"/>
      <c r="K423" s="393"/>
    </row>
    <row r="424" spans="5:11" ht="15.5">
      <c r="E424" s="392"/>
      <c r="K424" s="393"/>
    </row>
    <row r="425" spans="5:11" ht="15.5">
      <c r="E425" s="392"/>
      <c r="K425" s="393"/>
    </row>
    <row r="426" spans="5:11" ht="15.5">
      <c r="E426" s="392"/>
      <c r="K426" s="393"/>
    </row>
    <row r="427" spans="5:11" ht="15.5">
      <c r="E427" s="392"/>
      <c r="K427" s="393"/>
    </row>
    <row r="428" spans="5:11" ht="15.5">
      <c r="E428" s="392"/>
      <c r="K428" s="393"/>
    </row>
    <row r="429" spans="5:11" ht="15.5">
      <c r="E429" s="392"/>
      <c r="K429" s="393"/>
    </row>
    <row r="430" spans="5:11" ht="15.5">
      <c r="E430" s="392"/>
      <c r="K430" s="393"/>
    </row>
    <row r="431" spans="5:11" ht="15.5">
      <c r="E431" s="392"/>
      <c r="K431" s="393"/>
    </row>
    <row r="432" spans="5:11" ht="15.5">
      <c r="E432" s="392"/>
      <c r="K432" s="393"/>
    </row>
    <row r="433" spans="5:11" ht="15.5">
      <c r="E433" s="392"/>
      <c r="K433" s="393"/>
    </row>
    <row r="434" spans="5:11" ht="15.5">
      <c r="E434" s="392"/>
      <c r="K434" s="393"/>
    </row>
    <row r="435" spans="5:11" ht="15.5">
      <c r="E435" s="392"/>
      <c r="K435" s="393"/>
    </row>
    <row r="436" spans="5:11" ht="15.5">
      <c r="E436" s="392"/>
      <c r="K436" s="393"/>
    </row>
    <row r="437" spans="5:11" ht="15.5">
      <c r="E437" s="392"/>
      <c r="K437" s="393"/>
    </row>
    <row r="438" spans="5:11" ht="15.5">
      <c r="E438" s="392"/>
      <c r="K438" s="393"/>
    </row>
    <row r="439" spans="5:11" ht="15.5">
      <c r="E439" s="392"/>
      <c r="K439" s="393"/>
    </row>
    <row r="440" spans="5:11" ht="15.5">
      <c r="E440" s="392"/>
      <c r="K440" s="393"/>
    </row>
    <row r="441" spans="5:11" ht="15.5">
      <c r="E441" s="392"/>
      <c r="K441" s="393"/>
    </row>
    <row r="442" spans="5:11" ht="15.5">
      <c r="E442" s="392"/>
      <c r="K442" s="393"/>
    </row>
    <row r="443" spans="5:11" ht="15.5">
      <c r="E443" s="392"/>
      <c r="K443" s="393"/>
    </row>
    <row r="444" spans="5:11" ht="15.5">
      <c r="E444" s="392"/>
      <c r="K444" s="393"/>
    </row>
    <row r="445" spans="5:11" ht="15.5">
      <c r="E445" s="392"/>
      <c r="K445" s="393"/>
    </row>
    <row r="446" spans="5:11" ht="15.5">
      <c r="E446" s="392"/>
      <c r="K446" s="393"/>
    </row>
    <row r="447" spans="5:11" ht="15.5">
      <c r="E447" s="392"/>
      <c r="K447" s="393"/>
    </row>
    <row r="448" spans="5:11" ht="15.5">
      <c r="E448" s="392"/>
      <c r="K448" s="393"/>
    </row>
    <row r="449" spans="5:11" ht="15.5">
      <c r="E449" s="392"/>
      <c r="K449" s="393"/>
    </row>
    <row r="450" spans="5:11" ht="15.5">
      <c r="E450" s="392"/>
      <c r="K450" s="393"/>
    </row>
    <row r="451" spans="5:11" ht="15.5">
      <c r="E451" s="392"/>
      <c r="K451" s="393"/>
    </row>
    <row r="452" spans="5:11" ht="15.5">
      <c r="E452" s="392"/>
      <c r="K452" s="393"/>
    </row>
    <row r="453" spans="5:11" ht="15.5">
      <c r="E453" s="392"/>
      <c r="K453" s="393"/>
    </row>
    <row r="454" spans="5:11" ht="15.5">
      <c r="E454" s="392"/>
      <c r="K454" s="393"/>
    </row>
    <row r="455" spans="5:11" ht="15.5">
      <c r="E455" s="392"/>
      <c r="K455" s="393"/>
    </row>
    <row r="456" spans="5:11" ht="15.5">
      <c r="E456" s="392"/>
      <c r="K456" s="393"/>
    </row>
    <row r="457" spans="5:11" ht="15.5">
      <c r="E457" s="392"/>
      <c r="K457" s="393"/>
    </row>
    <row r="458" spans="5:11" ht="15.5">
      <c r="E458" s="392"/>
      <c r="K458" s="393"/>
    </row>
    <row r="459" spans="5:11" ht="15.5">
      <c r="E459" s="392"/>
      <c r="K459" s="393"/>
    </row>
    <row r="460" spans="5:11" ht="15.5">
      <c r="E460" s="392"/>
      <c r="K460" s="393"/>
    </row>
    <row r="461" spans="5:11" ht="15.5">
      <c r="E461" s="392"/>
      <c r="K461" s="393"/>
    </row>
    <row r="462" spans="5:11" ht="15.5">
      <c r="E462" s="392"/>
      <c r="K462" s="393"/>
    </row>
    <row r="463" spans="5:11" ht="15.5">
      <c r="E463" s="392"/>
      <c r="K463" s="393"/>
    </row>
    <row r="464" spans="5:11" ht="15.5">
      <c r="E464" s="392"/>
      <c r="K464" s="393"/>
    </row>
    <row r="465" spans="5:11" ht="15.5">
      <c r="E465" s="392"/>
      <c r="K465" s="393"/>
    </row>
    <row r="466" spans="5:11" ht="15.5">
      <c r="E466" s="392"/>
      <c r="K466" s="393"/>
    </row>
    <row r="467" spans="5:11" ht="15.5">
      <c r="E467" s="392"/>
      <c r="K467" s="393"/>
    </row>
    <row r="468" spans="5:11" ht="15.5">
      <c r="E468" s="392"/>
      <c r="K468" s="393"/>
    </row>
    <row r="469" spans="5:11" ht="15.5">
      <c r="E469" s="392"/>
      <c r="K469" s="393"/>
    </row>
    <row r="470" spans="5:11" ht="15.5">
      <c r="E470" s="392"/>
      <c r="K470" s="393"/>
    </row>
    <row r="471" spans="5:11" ht="15.5">
      <c r="E471" s="392"/>
      <c r="K471" s="393"/>
    </row>
    <row r="472" spans="5:11" ht="15.5">
      <c r="E472" s="392"/>
      <c r="K472" s="393"/>
    </row>
    <row r="473" spans="5:11" ht="15.5">
      <c r="E473" s="392"/>
      <c r="K473" s="393"/>
    </row>
    <row r="474" spans="5:11" ht="15.5">
      <c r="E474" s="392"/>
      <c r="K474" s="393"/>
    </row>
    <row r="475" spans="5:11" ht="15.5">
      <c r="E475" s="392"/>
      <c r="K475" s="393"/>
    </row>
    <row r="476" spans="5:11" ht="15.5">
      <c r="E476" s="392"/>
      <c r="K476" s="393"/>
    </row>
    <row r="477" spans="5:11" ht="15.5">
      <c r="E477" s="392"/>
      <c r="K477" s="393"/>
    </row>
    <row r="478" spans="5:11" ht="15.5">
      <c r="E478" s="392"/>
      <c r="K478" s="393"/>
    </row>
    <row r="479" spans="5:11" ht="15.5">
      <c r="E479" s="392"/>
      <c r="K479" s="393"/>
    </row>
    <row r="480" spans="5:11" ht="15.5">
      <c r="E480" s="392"/>
      <c r="K480" s="393"/>
    </row>
    <row r="481" spans="5:11" ht="15.5">
      <c r="E481" s="392"/>
      <c r="K481" s="393"/>
    </row>
    <row r="482" spans="5:11" ht="15.5">
      <c r="E482" s="392"/>
      <c r="K482" s="393"/>
    </row>
    <row r="483" spans="5:11" ht="15.5">
      <c r="E483" s="392"/>
      <c r="K483" s="393"/>
    </row>
    <row r="484" spans="5:11" ht="15.5">
      <c r="E484" s="392"/>
      <c r="K484" s="393"/>
    </row>
    <row r="485" spans="5:11" ht="15.5">
      <c r="E485" s="392"/>
      <c r="K485" s="393"/>
    </row>
    <row r="486" spans="5:11" ht="15.5">
      <c r="E486" s="392"/>
      <c r="K486" s="393"/>
    </row>
    <row r="487" spans="5:11" ht="15.5">
      <c r="E487" s="392"/>
      <c r="K487" s="393"/>
    </row>
    <row r="488" spans="5:11" ht="15.5">
      <c r="E488" s="392"/>
      <c r="K488" s="393"/>
    </row>
    <row r="489" spans="5:11" ht="15.5">
      <c r="E489" s="392"/>
      <c r="K489" s="393"/>
    </row>
    <row r="490" spans="5:11" ht="15.5">
      <c r="E490" s="392"/>
      <c r="K490" s="393"/>
    </row>
    <row r="491" spans="5:11" ht="15.5">
      <c r="E491" s="392"/>
      <c r="K491" s="393"/>
    </row>
    <row r="492" spans="5:11" ht="15.5">
      <c r="E492" s="392"/>
      <c r="K492" s="393"/>
    </row>
    <row r="493" spans="5:11" ht="15.5">
      <c r="E493" s="392"/>
      <c r="K493" s="393"/>
    </row>
    <row r="494" spans="5:11" ht="15.5">
      <c r="E494" s="392"/>
      <c r="K494" s="393"/>
    </row>
    <row r="495" spans="5:11" ht="15.5">
      <c r="E495" s="392"/>
      <c r="K495" s="393"/>
    </row>
    <row r="496" spans="5:11" ht="15.5">
      <c r="E496" s="392"/>
      <c r="K496" s="393"/>
    </row>
    <row r="497" spans="5:11" ht="15.5">
      <c r="E497" s="392"/>
      <c r="K497" s="393"/>
    </row>
    <row r="498" spans="5:11" ht="15.5">
      <c r="E498" s="392"/>
      <c r="K498" s="393"/>
    </row>
    <row r="499" spans="5:11" ht="15.5">
      <c r="E499" s="392"/>
      <c r="K499" s="393"/>
    </row>
    <row r="500" spans="5:11" ht="15.5">
      <c r="E500" s="392"/>
      <c r="K500" s="393"/>
    </row>
    <row r="501" spans="5:11" ht="15.5">
      <c r="E501" s="392"/>
      <c r="K501" s="393"/>
    </row>
    <row r="502" spans="5:11" ht="15.5">
      <c r="E502" s="392"/>
      <c r="K502" s="393"/>
    </row>
    <row r="503" spans="5:11" ht="15.5">
      <c r="E503" s="392"/>
      <c r="K503" s="393"/>
    </row>
    <row r="504" spans="5:11" ht="15.5">
      <c r="E504" s="392"/>
      <c r="K504" s="393"/>
    </row>
    <row r="505" spans="5:11" ht="15.5">
      <c r="E505" s="392"/>
      <c r="K505" s="393"/>
    </row>
    <row r="506" spans="5:11" ht="15.5">
      <c r="E506" s="392"/>
      <c r="K506" s="393"/>
    </row>
    <row r="507" spans="5:11" ht="15.5">
      <c r="E507" s="392"/>
      <c r="K507" s="393"/>
    </row>
    <row r="508" spans="5:11" ht="15.5">
      <c r="E508" s="392"/>
      <c r="K508" s="393"/>
    </row>
    <row r="509" spans="5:11" ht="15.5">
      <c r="E509" s="392"/>
      <c r="K509" s="393"/>
    </row>
    <row r="510" spans="5:11" ht="15.5">
      <c r="E510" s="392"/>
      <c r="K510" s="393"/>
    </row>
    <row r="511" spans="5:11" ht="15.5">
      <c r="E511" s="392"/>
      <c r="K511" s="393"/>
    </row>
    <row r="512" spans="5:11" ht="15.5">
      <c r="E512" s="392"/>
      <c r="K512" s="393"/>
    </row>
    <row r="513" spans="5:11" ht="15.5">
      <c r="E513" s="392"/>
      <c r="K513" s="393"/>
    </row>
    <row r="514" spans="5:11" ht="15.5">
      <c r="E514" s="392"/>
      <c r="K514" s="393"/>
    </row>
    <row r="515" spans="5:11" ht="15.5">
      <c r="E515" s="392"/>
      <c r="K515" s="393"/>
    </row>
    <row r="516" spans="5:11" ht="15.5">
      <c r="E516" s="392"/>
      <c r="K516" s="393"/>
    </row>
    <row r="517" spans="5:11" ht="15.5">
      <c r="E517" s="392"/>
      <c r="K517" s="393"/>
    </row>
    <row r="518" spans="5:11" ht="15.5">
      <c r="E518" s="392"/>
      <c r="K518" s="393"/>
    </row>
    <row r="519" spans="5:11" ht="15.5">
      <c r="E519" s="392"/>
      <c r="K519" s="393"/>
    </row>
    <row r="520" spans="5:11" ht="15.5">
      <c r="E520" s="392"/>
      <c r="K520" s="393"/>
    </row>
    <row r="521" spans="5:11" ht="15.5">
      <c r="E521" s="392"/>
      <c r="K521" s="393"/>
    </row>
    <row r="522" spans="5:11" ht="15.5">
      <c r="E522" s="392"/>
      <c r="K522" s="393"/>
    </row>
    <row r="523" spans="5:11" ht="15.5">
      <c r="E523" s="392"/>
      <c r="K523" s="393"/>
    </row>
    <row r="524" spans="5:11" ht="15.5">
      <c r="E524" s="392"/>
      <c r="K524" s="393"/>
    </row>
    <row r="525" spans="5:11" ht="15.5">
      <c r="E525" s="392"/>
      <c r="K525" s="393"/>
    </row>
    <row r="526" spans="5:11" ht="15.5">
      <c r="E526" s="392"/>
      <c r="K526" s="393"/>
    </row>
    <row r="527" spans="5:11" ht="15.5">
      <c r="E527" s="392"/>
      <c r="K527" s="393"/>
    </row>
    <row r="528" spans="5:11" ht="15.5">
      <c r="E528" s="392"/>
      <c r="K528" s="393"/>
    </row>
    <row r="529" spans="5:11" ht="15.5">
      <c r="E529" s="392"/>
      <c r="K529" s="393"/>
    </row>
    <row r="530" spans="5:11" ht="15.5">
      <c r="E530" s="392"/>
      <c r="K530" s="393"/>
    </row>
    <row r="531" spans="5:11" ht="15.5">
      <c r="E531" s="392"/>
      <c r="K531" s="393"/>
    </row>
    <row r="532" spans="5:11" ht="15.5">
      <c r="E532" s="392"/>
      <c r="K532" s="393"/>
    </row>
    <row r="533" spans="5:11" ht="15.5">
      <c r="E533" s="392"/>
      <c r="K533" s="393"/>
    </row>
    <row r="534" spans="5:11" ht="15.5">
      <c r="E534" s="392"/>
      <c r="K534" s="393"/>
    </row>
    <row r="535" spans="5:11" ht="15.5">
      <c r="E535" s="392"/>
      <c r="K535" s="393"/>
    </row>
    <row r="536" spans="5:11" ht="15.5">
      <c r="E536" s="392"/>
      <c r="K536" s="393"/>
    </row>
    <row r="537" spans="5:11" ht="15.5">
      <c r="E537" s="392"/>
      <c r="K537" s="393"/>
    </row>
    <row r="538" spans="5:11" ht="15.5">
      <c r="E538" s="392"/>
      <c r="K538" s="393"/>
    </row>
    <row r="539" spans="5:11" ht="15.5">
      <c r="E539" s="392"/>
      <c r="K539" s="393"/>
    </row>
    <row r="540" spans="5:11" ht="15.5">
      <c r="E540" s="392"/>
      <c r="K540" s="393"/>
    </row>
    <row r="541" spans="5:11" ht="15.5">
      <c r="E541" s="392"/>
      <c r="K541" s="393"/>
    </row>
    <row r="542" spans="5:11" ht="15.5">
      <c r="E542" s="392"/>
      <c r="K542" s="393"/>
    </row>
    <row r="543" spans="5:11" ht="15.5">
      <c r="E543" s="392"/>
      <c r="K543" s="393"/>
    </row>
    <row r="544" spans="5:11" ht="15.5">
      <c r="E544" s="392"/>
      <c r="K544" s="393"/>
    </row>
    <row r="545" spans="5:11" ht="15.5">
      <c r="E545" s="392"/>
      <c r="K545" s="393"/>
    </row>
    <row r="546" spans="5:11" ht="15.5">
      <c r="E546" s="392"/>
      <c r="K546" s="393"/>
    </row>
    <row r="547" spans="5:11" ht="15.5">
      <c r="E547" s="392"/>
      <c r="K547" s="393"/>
    </row>
    <row r="548" spans="5:11" ht="15.5">
      <c r="E548" s="392"/>
      <c r="K548" s="393"/>
    </row>
    <row r="549" spans="5:11" ht="15.5">
      <c r="E549" s="392"/>
      <c r="K549" s="393"/>
    </row>
    <row r="550" spans="5:11" ht="15.5">
      <c r="E550" s="392"/>
      <c r="K550" s="393"/>
    </row>
    <row r="551" spans="5:11" ht="15.5">
      <c r="E551" s="392"/>
      <c r="K551" s="393"/>
    </row>
    <row r="552" spans="5:11" ht="15.5">
      <c r="E552" s="392"/>
      <c r="K552" s="393"/>
    </row>
    <row r="553" spans="5:11" ht="15.5">
      <c r="E553" s="392"/>
      <c r="K553" s="393"/>
    </row>
    <row r="554" spans="5:11" ht="15.5">
      <c r="E554" s="392"/>
      <c r="K554" s="393"/>
    </row>
    <row r="555" spans="5:11" ht="15.5">
      <c r="E555" s="392"/>
      <c r="K555" s="393"/>
    </row>
    <row r="556" spans="5:11" ht="15.5">
      <c r="E556" s="392"/>
      <c r="K556" s="393"/>
    </row>
    <row r="557" spans="5:11" ht="15.5">
      <c r="E557" s="392"/>
      <c r="K557" s="393"/>
    </row>
    <row r="558" spans="5:11" ht="15.5">
      <c r="E558" s="392"/>
      <c r="K558" s="393"/>
    </row>
    <row r="559" spans="5:11" ht="15.5">
      <c r="E559" s="392"/>
      <c r="K559" s="393"/>
    </row>
    <row r="560" spans="5:11" ht="15.5">
      <c r="E560" s="392"/>
      <c r="K560" s="393"/>
    </row>
    <row r="561" spans="5:11" ht="15.5">
      <c r="E561" s="392"/>
      <c r="K561" s="393"/>
    </row>
    <row r="562" spans="5:11" ht="15.5">
      <c r="E562" s="392"/>
      <c r="K562" s="393"/>
    </row>
    <row r="563" spans="5:11" ht="15.5">
      <c r="E563" s="392"/>
      <c r="K563" s="393"/>
    </row>
    <row r="564" spans="5:11" ht="15.5">
      <c r="E564" s="392"/>
      <c r="K564" s="393"/>
    </row>
    <row r="565" spans="5:11" ht="15.5">
      <c r="E565" s="392"/>
      <c r="K565" s="393"/>
    </row>
    <row r="566" spans="5:11" ht="15.5">
      <c r="E566" s="392"/>
      <c r="K566" s="393"/>
    </row>
    <row r="567" spans="5:11" ht="15.5">
      <c r="E567" s="392"/>
      <c r="K567" s="393"/>
    </row>
    <row r="568" spans="5:11" ht="15.5">
      <c r="E568" s="392"/>
      <c r="K568" s="393"/>
    </row>
    <row r="569" spans="5:11" ht="15.5">
      <c r="E569" s="392"/>
      <c r="K569" s="393"/>
    </row>
    <row r="570" spans="5:11" ht="15.5">
      <c r="E570" s="392"/>
      <c r="K570" s="393"/>
    </row>
    <row r="571" spans="5:11" ht="15.5">
      <c r="E571" s="392"/>
      <c r="K571" s="393"/>
    </row>
    <row r="572" spans="5:11" ht="15.5">
      <c r="E572" s="392"/>
      <c r="K572" s="393"/>
    </row>
    <row r="573" spans="5:11" ht="15.5">
      <c r="E573" s="392"/>
      <c r="K573" s="393"/>
    </row>
    <row r="574" spans="5:11" ht="15.5">
      <c r="E574" s="392"/>
      <c r="K574" s="393"/>
    </row>
    <row r="575" spans="5:11" ht="15.5">
      <c r="E575" s="392"/>
      <c r="K575" s="393"/>
    </row>
    <row r="576" spans="5:11" ht="15.5">
      <c r="E576" s="392"/>
      <c r="K576" s="393"/>
    </row>
    <row r="577" spans="5:11" ht="15.5">
      <c r="E577" s="392"/>
      <c r="K577" s="393"/>
    </row>
    <row r="578" spans="5:11" ht="15.5">
      <c r="E578" s="392"/>
      <c r="K578" s="393"/>
    </row>
    <row r="579" spans="5:11" ht="15.5">
      <c r="E579" s="392"/>
      <c r="K579" s="393"/>
    </row>
    <row r="580" spans="5:11" ht="15.5">
      <c r="E580" s="392"/>
      <c r="K580" s="393"/>
    </row>
    <row r="581" spans="5:11" ht="15.5">
      <c r="E581" s="392"/>
      <c r="K581" s="393"/>
    </row>
    <row r="582" spans="5:11" ht="15.5">
      <c r="E582" s="392"/>
      <c r="K582" s="393"/>
    </row>
    <row r="583" spans="5:11" ht="15.5">
      <c r="E583" s="392"/>
      <c r="K583" s="393"/>
    </row>
    <row r="584" spans="5:11" ht="15.5">
      <c r="E584" s="392"/>
      <c r="K584" s="393"/>
    </row>
    <row r="585" spans="5:11" ht="15.5">
      <c r="E585" s="392"/>
      <c r="K585" s="393"/>
    </row>
    <row r="586" spans="5:11" ht="15.5">
      <c r="E586" s="392"/>
      <c r="K586" s="393"/>
    </row>
    <row r="587" spans="5:11" ht="15.5">
      <c r="E587" s="392"/>
      <c r="K587" s="393"/>
    </row>
    <row r="588" spans="5:11" ht="15.5">
      <c r="E588" s="392"/>
      <c r="K588" s="393"/>
    </row>
    <row r="589" spans="5:11" ht="15.5">
      <c r="E589" s="392"/>
      <c r="K589" s="393"/>
    </row>
    <row r="590" spans="5:11" ht="15.5">
      <c r="E590" s="392"/>
      <c r="K590" s="393"/>
    </row>
    <row r="591" spans="5:11" ht="15.5">
      <c r="E591" s="392"/>
      <c r="K591" s="393"/>
    </row>
    <row r="592" spans="5:11" ht="15.5">
      <c r="E592" s="392"/>
      <c r="K592" s="393"/>
    </row>
    <row r="593" spans="5:11" ht="15.5">
      <c r="E593" s="392"/>
      <c r="K593" s="393"/>
    </row>
    <row r="594" spans="5:11" ht="15.5">
      <c r="E594" s="392"/>
      <c r="K594" s="393"/>
    </row>
    <row r="595" spans="5:11" ht="15.5">
      <c r="E595" s="392"/>
      <c r="K595" s="393"/>
    </row>
    <row r="596" spans="5:11" ht="15.5">
      <c r="E596" s="392"/>
      <c r="K596" s="393"/>
    </row>
    <row r="597" spans="5:11" ht="15.5">
      <c r="E597" s="392"/>
      <c r="K597" s="393"/>
    </row>
    <row r="598" spans="5:11" ht="15.5">
      <c r="E598" s="392"/>
      <c r="K598" s="393"/>
    </row>
    <row r="599" spans="5:11" ht="15.5">
      <c r="E599" s="392"/>
      <c r="K599" s="393"/>
    </row>
    <row r="600" spans="5:11" ht="15.5">
      <c r="E600" s="392"/>
      <c r="K600" s="393"/>
    </row>
    <row r="601" spans="5:11" ht="15.5">
      <c r="E601" s="392"/>
      <c r="K601" s="393"/>
    </row>
    <row r="602" spans="5:11" ht="15.5">
      <c r="E602" s="392"/>
      <c r="K602" s="393"/>
    </row>
    <row r="603" spans="5:11" ht="15.5">
      <c r="E603" s="392"/>
      <c r="K603" s="393"/>
    </row>
    <row r="604" spans="5:11" ht="15.5">
      <c r="E604" s="392"/>
      <c r="K604" s="393"/>
    </row>
    <row r="605" spans="5:11" ht="15.5">
      <c r="E605" s="392"/>
      <c r="K605" s="393"/>
    </row>
    <row r="606" spans="5:11" ht="15.5">
      <c r="E606" s="392"/>
      <c r="K606" s="393"/>
    </row>
    <row r="607" spans="5:11" ht="15.5">
      <c r="E607" s="392"/>
      <c r="K607" s="393"/>
    </row>
    <row r="608" spans="5:11" ht="15.5">
      <c r="E608" s="392"/>
      <c r="K608" s="393"/>
    </row>
    <row r="609" spans="5:11" ht="15.5">
      <c r="E609" s="392"/>
      <c r="K609" s="393"/>
    </row>
    <row r="610" spans="5:11" ht="15.5">
      <c r="E610" s="392"/>
      <c r="K610" s="393"/>
    </row>
    <row r="611" spans="5:11" ht="15.5">
      <c r="E611" s="392"/>
      <c r="K611" s="393"/>
    </row>
    <row r="612" spans="5:11" ht="15.5">
      <c r="E612" s="392"/>
      <c r="K612" s="393"/>
    </row>
    <row r="613" spans="5:11" ht="15.5">
      <c r="E613" s="392"/>
      <c r="K613" s="393"/>
    </row>
    <row r="614" spans="5:11" ht="15.5">
      <c r="E614" s="392"/>
      <c r="K614" s="393"/>
    </row>
    <row r="615" spans="5:11" ht="15.5">
      <c r="E615" s="392"/>
      <c r="K615" s="393"/>
    </row>
    <row r="616" spans="5:11" ht="15.5">
      <c r="E616" s="392"/>
      <c r="K616" s="393"/>
    </row>
    <row r="617" spans="5:11" ht="15.5">
      <c r="E617" s="392"/>
      <c r="K617" s="393"/>
    </row>
    <row r="618" spans="5:11" ht="15.5">
      <c r="E618" s="392"/>
      <c r="K618" s="393"/>
    </row>
    <row r="619" spans="5:11" ht="15.5">
      <c r="E619" s="392"/>
      <c r="K619" s="393"/>
    </row>
    <row r="620" spans="5:11" ht="15.5">
      <c r="E620" s="392"/>
      <c r="K620" s="393"/>
    </row>
    <row r="621" spans="5:11" ht="15.5">
      <c r="E621" s="392"/>
      <c r="K621" s="393"/>
    </row>
    <row r="622" spans="5:11" ht="15.5">
      <c r="E622" s="392"/>
      <c r="K622" s="393"/>
    </row>
    <row r="623" spans="5:11" ht="15.5">
      <c r="E623" s="392"/>
      <c r="K623" s="393"/>
    </row>
    <row r="624" spans="5:11" ht="15.5">
      <c r="E624" s="392"/>
      <c r="K624" s="393"/>
    </row>
    <row r="625" spans="5:11" ht="15.5">
      <c r="E625" s="392"/>
      <c r="K625" s="393"/>
    </row>
    <row r="626" spans="5:11" ht="15.5">
      <c r="E626" s="392"/>
      <c r="K626" s="393"/>
    </row>
    <row r="627" spans="5:11" ht="15.5">
      <c r="E627" s="392"/>
      <c r="K627" s="393"/>
    </row>
    <row r="628" spans="5:11" ht="15.5">
      <c r="E628" s="392"/>
      <c r="K628" s="393"/>
    </row>
    <row r="629" spans="5:11" ht="15.5">
      <c r="E629" s="392"/>
      <c r="K629" s="393"/>
    </row>
    <row r="630" spans="5:11" ht="15.5">
      <c r="E630" s="392"/>
      <c r="K630" s="393"/>
    </row>
    <row r="631" spans="5:11" ht="15.5">
      <c r="E631" s="392"/>
      <c r="K631" s="393"/>
    </row>
    <row r="632" spans="5:11" ht="15.5">
      <c r="E632" s="392"/>
      <c r="K632" s="393"/>
    </row>
    <row r="633" spans="5:11" ht="15.5">
      <c r="E633" s="392"/>
      <c r="K633" s="393"/>
    </row>
    <row r="634" spans="5:11" ht="15.5">
      <c r="E634" s="392"/>
      <c r="K634" s="393"/>
    </row>
    <row r="635" spans="5:11" ht="15.5">
      <c r="E635" s="392"/>
      <c r="K635" s="393"/>
    </row>
    <row r="636" spans="5:11" ht="15.5">
      <c r="E636" s="392"/>
      <c r="K636" s="393"/>
    </row>
    <row r="637" spans="5:11" ht="15.5">
      <c r="E637" s="392"/>
      <c r="K637" s="393"/>
    </row>
    <row r="638" spans="5:11" ht="15.5">
      <c r="E638" s="392"/>
      <c r="K638" s="393"/>
    </row>
    <row r="639" spans="5:11" ht="15.5">
      <c r="E639" s="392"/>
      <c r="K639" s="393"/>
    </row>
    <row r="640" spans="5:11" ht="15.5">
      <c r="E640" s="392"/>
      <c r="K640" s="393"/>
    </row>
    <row r="641" spans="5:11" ht="15.5">
      <c r="E641" s="392"/>
      <c r="K641" s="393"/>
    </row>
    <row r="642" spans="5:11" ht="15.5">
      <c r="E642" s="392"/>
      <c r="K642" s="393"/>
    </row>
    <row r="643" spans="5:11" ht="15.5">
      <c r="E643" s="392"/>
      <c r="K643" s="393"/>
    </row>
    <row r="644" spans="5:11" ht="15.5">
      <c r="E644" s="392"/>
      <c r="K644" s="393"/>
    </row>
    <row r="645" spans="5:11" ht="15.5">
      <c r="E645" s="392"/>
      <c r="K645" s="393"/>
    </row>
    <row r="646" spans="5:11" ht="15.5">
      <c r="E646" s="392"/>
      <c r="K646" s="393"/>
    </row>
    <row r="647" spans="5:11" ht="15.5">
      <c r="E647" s="392"/>
      <c r="K647" s="393"/>
    </row>
    <row r="648" spans="5:11" ht="15.5">
      <c r="E648" s="392"/>
      <c r="K648" s="393"/>
    </row>
    <row r="649" spans="5:11" ht="15.5">
      <c r="E649" s="392"/>
      <c r="K649" s="393"/>
    </row>
    <row r="650" spans="5:11" ht="15.5">
      <c r="E650" s="392"/>
      <c r="K650" s="393"/>
    </row>
    <row r="651" spans="5:11" ht="15.5">
      <c r="E651" s="392"/>
      <c r="K651" s="393"/>
    </row>
    <row r="652" spans="5:11" ht="15.5">
      <c r="E652" s="392"/>
      <c r="K652" s="393"/>
    </row>
    <row r="653" spans="5:11" ht="15.5">
      <c r="E653" s="392"/>
      <c r="K653" s="393"/>
    </row>
    <row r="654" spans="5:11" ht="15.5">
      <c r="E654" s="392"/>
      <c r="K654" s="393"/>
    </row>
    <row r="655" spans="5:11" ht="15.5">
      <c r="E655" s="392"/>
      <c r="K655" s="393"/>
    </row>
    <row r="656" spans="5:11" ht="15.5">
      <c r="E656" s="392"/>
      <c r="K656" s="393"/>
    </row>
    <row r="657" spans="5:11" ht="15.5">
      <c r="E657" s="392"/>
      <c r="K657" s="393"/>
    </row>
    <row r="658" spans="5:11" ht="15.5">
      <c r="E658" s="392"/>
      <c r="K658" s="393"/>
    </row>
    <row r="659" spans="5:11" ht="15.5">
      <c r="E659" s="392"/>
      <c r="K659" s="393"/>
    </row>
    <row r="660" spans="5:11" ht="15.5">
      <c r="E660" s="392"/>
      <c r="K660" s="393"/>
    </row>
    <row r="661" spans="5:11" ht="15.5">
      <c r="E661" s="392"/>
      <c r="K661" s="393"/>
    </row>
    <row r="662" spans="5:11" ht="15.5">
      <c r="E662" s="392"/>
      <c r="K662" s="393"/>
    </row>
    <row r="663" spans="5:11" ht="15.5">
      <c r="E663" s="392"/>
      <c r="K663" s="393"/>
    </row>
    <row r="664" spans="5:11" ht="15.5">
      <c r="E664" s="392"/>
      <c r="K664" s="393"/>
    </row>
    <row r="665" spans="5:11" ht="15.5">
      <c r="E665" s="392"/>
      <c r="K665" s="393"/>
    </row>
    <row r="666" spans="5:11" ht="15.5">
      <c r="E666" s="392"/>
      <c r="K666" s="393"/>
    </row>
    <row r="667" spans="5:11" ht="15.5">
      <c r="E667" s="392"/>
      <c r="K667" s="393"/>
    </row>
    <row r="668" spans="5:11" ht="15.5">
      <c r="E668" s="392"/>
      <c r="K668" s="393"/>
    </row>
    <row r="669" spans="5:11" ht="15.5">
      <c r="E669" s="392"/>
      <c r="K669" s="393"/>
    </row>
    <row r="670" spans="5:11" ht="15.5">
      <c r="E670" s="392"/>
      <c r="K670" s="393"/>
    </row>
    <row r="671" spans="5:11" ht="15.5">
      <c r="E671" s="392"/>
      <c r="K671" s="393"/>
    </row>
    <row r="672" spans="5:11" ht="15.5">
      <c r="E672" s="392"/>
      <c r="K672" s="393"/>
    </row>
    <row r="673" spans="5:11" ht="15.5">
      <c r="E673" s="392"/>
      <c r="K673" s="393"/>
    </row>
    <row r="674" spans="5:11" ht="15.5">
      <c r="E674" s="392"/>
      <c r="K674" s="393"/>
    </row>
    <row r="675" spans="5:11" ht="15.5">
      <c r="E675" s="392"/>
      <c r="K675" s="393"/>
    </row>
    <row r="676" spans="5:11" ht="15.5">
      <c r="E676" s="392"/>
      <c r="K676" s="393"/>
    </row>
    <row r="677" spans="5:11" ht="15.5">
      <c r="E677" s="392"/>
      <c r="K677" s="393"/>
    </row>
    <row r="678" spans="5:11" ht="15.5">
      <c r="E678" s="392"/>
      <c r="K678" s="393"/>
    </row>
    <row r="679" spans="5:11" ht="15.5">
      <c r="E679" s="392"/>
      <c r="K679" s="393"/>
    </row>
    <row r="680" spans="5:11" ht="15.5">
      <c r="E680" s="392"/>
      <c r="K680" s="393"/>
    </row>
    <row r="681" spans="5:11" ht="15.5">
      <c r="E681" s="392"/>
      <c r="K681" s="393"/>
    </row>
    <row r="682" spans="5:11" ht="15.5">
      <c r="E682" s="392"/>
      <c r="K682" s="393"/>
    </row>
    <row r="683" spans="5:11" ht="15.5">
      <c r="E683" s="392"/>
      <c r="K683" s="393"/>
    </row>
    <row r="684" spans="5:11" ht="15.5">
      <c r="E684" s="392"/>
      <c r="K684" s="393"/>
    </row>
    <row r="685" spans="5:11" ht="15.5">
      <c r="E685" s="392"/>
      <c r="K685" s="393"/>
    </row>
    <row r="686" spans="5:11" ht="15.5">
      <c r="E686" s="392"/>
      <c r="K686" s="393"/>
    </row>
    <row r="687" spans="5:11" ht="15.5">
      <c r="E687" s="392"/>
      <c r="K687" s="393"/>
    </row>
    <row r="688" spans="5:11" ht="15.5">
      <c r="E688" s="392"/>
      <c r="K688" s="393"/>
    </row>
    <row r="689" spans="5:11" ht="15.5">
      <c r="E689" s="392"/>
      <c r="K689" s="393"/>
    </row>
    <row r="690" spans="5:11" ht="15.5">
      <c r="E690" s="392"/>
      <c r="K690" s="393"/>
    </row>
    <row r="691" spans="5:11" ht="15.5">
      <c r="E691" s="392"/>
      <c r="K691" s="393"/>
    </row>
    <row r="692" spans="5:11" ht="15.5">
      <c r="E692" s="392"/>
      <c r="K692" s="393"/>
    </row>
    <row r="693" spans="5:11" ht="15.5">
      <c r="E693" s="392"/>
      <c r="K693" s="393"/>
    </row>
    <row r="694" spans="5:11" ht="15.5">
      <c r="E694" s="392"/>
      <c r="K694" s="393"/>
    </row>
    <row r="695" spans="5:11" ht="15.5">
      <c r="E695" s="392"/>
      <c r="K695" s="393"/>
    </row>
    <row r="696" spans="5:11" ht="15.5">
      <c r="E696" s="392"/>
      <c r="K696" s="393"/>
    </row>
    <row r="697" spans="5:11" ht="15.5">
      <c r="E697" s="392"/>
      <c r="K697" s="393"/>
    </row>
    <row r="698" spans="5:11" ht="15.5">
      <c r="E698" s="392"/>
      <c r="K698" s="393"/>
    </row>
    <row r="699" spans="5:11" ht="15.5">
      <c r="E699" s="392"/>
      <c r="K699" s="393"/>
    </row>
    <row r="700" spans="5:11" ht="15.5">
      <c r="E700" s="392"/>
      <c r="K700" s="393"/>
    </row>
    <row r="701" spans="5:11" ht="15.5">
      <c r="E701" s="392"/>
      <c r="K701" s="393"/>
    </row>
    <row r="702" spans="5:11" ht="15.5">
      <c r="E702" s="392"/>
      <c r="K702" s="393"/>
    </row>
    <row r="703" spans="5:11" ht="15.5">
      <c r="E703" s="392"/>
      <c r="K703" s="393"/>
    </row>
    <row r="704" spans="5:11" ht="15.5">
      <c r="E704" s="392"/>
      <c r="K704" s="393"/>
    </row>
    <row r="705" spans="5:11" ht="15.5">
      <c r="E705" s="392"/>
      <c r="K705" s="393"/>
    </row>
    <row r="706" spans="5:11" ht="15.5">
      <c r="E706" s="392"/>
      <c r="K706" s="393"/>
    </row>
    <row r="707" spans="5:11" ht="15.5">
      <c r="E707" s="392"/>
      <c r="K707" s="393"/>
    </row>
    <row r="708" spans="5:11" ht="15.5">
      <c r="E708" s="392"/>
      <c r="K708" s="393"/>
    </row>
    <row r="709" spans="5:11" ht="15.5">
      <c r="E709" s="392"/>
      <c r="K709" s="393"/>
    </row>
    <row r="710" spans="5:11" ht="15.5">
      <c r="E710" s="392"/>
      <c r="K710" s="393"/>
    </row>
    <row r="711" spans="5:11" ht="15.5">
      <c r="E711" s="392"/>
      <c r="K711" s="393"/>
    </row>
    <row r="712" spans="5:11" ht="15.5">
      <c r="E712" s="392"/>
      <c r="K712" s="393"/>
    </row>
    <row r="713" spans="5:11" ht="15.5">
      <c r="E713" s="392"/>
      <c r="K713" s="393"/>
    </row>
    <row r="714" spans="5:11" ht="15.5">
      <c r="E714" s="392"/>
      <c r="K714" s="393"/>
    </row>
    <row r="715" spans="5:11" ht="15.5">
      <c r="E715" s="392"/>
      <c r="K715" s="393"/>
    </row>
    <row r="716" spans="5:11" ht="15.5">
      <c r="E716" s="392"/>
      <c r="K716" s="393"/>
    </row>
    <row r="717" spans="5:11" ht="15.5">
      <c r="E717" s="392"/>
      <c r="K717" s="393"/>
    </row>
    <row r="718" spans="5:11" ht="15.5">
      <c r="E718" s="392"/>
      <c r="K718" s="393"/>
    </row>
    <row r="719" spans="5:11" ht="15.5">
      <c r="E719" s="392"/>
      <c r="K719" s="393"/>
    </row>
    <row r="720" spans="5:11" ht="15.5">
      <c r="E720" s="392"/>
      <c r="K720" s="393"/>
    </row>
    <row r="721" spans="5:11" ht="15.5">
      <c r="E721" s="392"/>
      <c r="K721" s="393"/>
    </row>
    <row r="722" spans="5:11" ht="15.5">
      <c r="E722" s="392"/>
      <c r="K722" s="393"/>
    </row>
    <row r="723" spans="5:11" ht="15.5">
      <c r="E723" s="392"/>
      <c r="K723" s="393"/>
    </row>
    <row r="724" spans="5:11" ht="15.5">
      <c r="E724" s="392"/>
      <c r="K724" s="393"/>
    </row>
    <row r="725" spans="5:11" ht="15.5">
      <c r="E725" s="392"/>
      <c r="K725" s="393"/>
    </row>
    <row r="726" spans="5:11" ht="15.5">
      <c r="E726" s="392"/>
      <c r="K726" s="393"/>
    </row>
    <row r="727" spans="5:11" ht="15.5">
      <c r="E727" s="392"/>
      <c r="K727" s="393"/>
    </row>
    <row r="728" spans="5:11" ht="15.5">
      <c r="E728" s="392"/>
      <c r="K728" s="393"/>
    </row>
    <row r="729" spans="5:11" ht="15.5">
      <c r="E729" s="392"/>
      <c r="K729" s="393"/>
    </row>
    <row r="730" spans="5:11" ht="15.5">
      <c r="E730" s="392"/>
      <c r="K730" s="393"/>
    </row>
    <row r="731" spans="5:11" ht="15.5">
      <c r="E731" s="392"/>
      <c r="K731" s="393"/>
    </row>
    <row r="732" spans="5:11" ht="15.5">
      <c r="E732" s="392"/>
      <c r="K732" s="393"/>
    </row>
    <row r="733" spans="5:11" ht="15.5">
      <c r="E733" s="392"/>
      <c r="K733" s="393"/>
    </row>
    <row r="734" spans="5:11" ht="15.5">
      <c r="E734" s="392"/>
      <c r="K734" s="393"/>
    </row>
    <row r="735" spans="5:11" ht="15.5">
      <c r="E735" s="392"/>
      <c r="K735" s="393"/>
    </row>
    <row r="736" spans="5:11" ht="15.5">
      <c r="E736" s="392"/>
      <c r="K736" s="393"/>
    </row>
    <row r="737" spans="5:11" ht="15.5">
      <c r="E737" s="392"/>
      <c r="K737" s="393"/>
    </row>
    <row r="738" spans="5:11" ht="15.5">
      <c r="E738" s="392"/>
      <c r="K738" s="393"/>
    </row>
    <row r="739" spans="5:11" ht="15.5">
      <c r="E739" s="392"/>
      <c r="K739" s="393"/>
    </row>
    <row r="740" spans="5:11" ht="15.5">
      <c r="E740" s="392"/>
      <c r="K740" s="393"/>
    </row>
    <row r="741" spans="5:11" ht="15.5">
      <c r="E741" s="392"/>
      <c r="K741" s="393"/>
    </row>
    <row r="742" spans="5:11" ht="15.5">
      <c r="E742" s="392"/>
      <c r="K742" s="393"/>
    </row>
    <row r="743" spans="5:11" ht="15.5">
      <c r="E743" s="392"/>
      <c r="K743" s="393"/>
    </row>
    <row r="744" spans="5:11" ht="15.5">
      <c r="E744" s="392"/>
      <c r="K744" s="393"/>
    </row>
    <row r="745" spans="5:11" ht="15.5">
      <c r="E745" s="392"/>
      <c r="K745" s="393"/>
    </row>
    <row r="746" spans="5:11" ht="15.5">
      <c r="E746" s="392"/>
      <c r="K746" s="393"/>
    </row>
    <row r="747" spans="5:11" ht="15.5">
      <c r="E747" s="392"/>
      <c r="K747" s="393"/>
    </row>
    <row r="748" spans="5:11" ht="15.5">
      <c r="E748" s="392"/>
      <c r="K748" s="393"/>
    </row>
    <row r="749" spans="5:11" ht="15.5">
      <c r="E749" s="392"/>
      <c r="K749" s="393"/>
    </row>
    <row r="750" spans="5:11" ht="15.5">
      <c r="E750" s="392"/>
      <c r="K750" s="393"/>
    </row>
    <row r="751" spans="5:11" ht="15.5">
      <c r="E751" s="392"/>
      <c r="K751" s="393"/>
    </row>
    <row r="752" spans="5:11" ht="15.5">
      <c r="E752" s="392"/>
      <c r="K752" s="393"/>
    </row>
    <row r="753" spans="5:11" ht="15.5">
      <c r="E753" s="392"/>
      <c r="K753" s="393"/>
    </row>
    <row r="754" spans="5:11" ht="15.5">
      <c r="E754" s="392"/>
      <c r="K754" s="393"/>
    </row>
    <row r="755" spans="5:11" ht="15.5">
      <c r="E755" s="392"/>
      <c r="K755" s="393"/>
    </row>
    <row r="756" spans="5:11" ht="15.5">
      <c r="E756" s="392"/>
      <c r="K756" s="393"/>
    </row>
    <row r="757" spans="5:11" ht="15.5">
      <c r="E757" s="392"/>
      <c r="K757" s="393"/>
    </row>
    <row r="758" spans="5:11" ht="15.5">
      <c r="E758" s="392"/>
      <c r="K758" s="393"/>
    </row>
    <row r="759" spans="5:11" ht="15.5">
      <c r="E759" s="392"/>
      <c r="K759" s="393"/>
    </row>
    <row r="760" spans="5:11" ht="15.5">
      <c r="E760" s="392"/>
      <c r="K760" s="393"/>
    </row>
    <row r="761" spans="5:11" ht="15.5">
      <c r="E761" s="392"/>
      <c r="K761" s="393"/>
    </row>
    <row r="762" spans="5:11" ht="15.5">
      <c r="E762" s="392"/>
      <c r="K762" s="393"/>
    </row>
    <row r="763" spans="5:11" ht="15.5">
      <c r="E763" s="392"/>
      <c r="K763" s="393"/>
    </row>
    <row r="764" spans="5:11" ht="15.5">
      <c r="E764" s="392"/>
      <c r="K764" s="393"/>
    </row>
    <row r="765" spans="5:11" ht="15.5">
      <c r="E765" s="392"/>
      <c r="K765" s="393"/>
    </row>
    <row r="766" spans="5:11" ht="15.5">
      <c r="E766" s="392"/>
      <c r="K766" s="393"/>
    </row>
    <row r="767" spans="5:11" ht="15.5">
      <c r="E767" s="392"/>
      <c r="K767" s="393"/>
    </row>
    <row r="768" spans="5:11" ht="15.5">
      <c r="E768" s="392"/>
      <c r="K768" s="393"/>
    </row>
    <row r="769" spans="5:11" ht="15.5">
      <c r="E769" s="392"/>
      <c r="K769" s="393"/>
    </row>
    <row r="770" spans="5:11" ht="15.5">
      <c r="E770" s="392"/>
      <c r="K770" s="393"/>
    </row>
    <row r="771" spans="5:11" ht="15.5">
      <c r="E771" s="392"/>
      <c r="K771" s="393"/>
    </row>
    <row r="772" spans="5:11" ht="15.5">
      <c r="E772" s="392"/>
      <c r="K772" s="393"/>
    </row>
    <row r="773" spans="5:11" ht="15.5">
      <c r="E773" s="392"/>
      <c r="K773" s="393"/>
    </row>
    <row r="774" spans="5:11" ht="15.5">
      <c r="E774" s="392"/>
      <c r="K774" s="393"/>
    </row>
    <row r="775" spans="5:11" ht="15.5">
      <c r="E775" s="392"/>
      <c r="K775" s="393"/>
    </row>
    <row r="776" spans="5:11" ht="15.5">
      <c r="E776" s="392"/>
      <c r="K776" s="393"/>
    </row>
    <row r="777" spans="5:11" ht="15.5">
      <c r="E777" s="392"/>
      <c r="K777" s="393"/>
    </row>
    <row r="778" spans="5:11" ht="15.5">
      <c r="E778" s="392"/>
      <c r="K778" s="393"/>
    </row>
    <row r="779" spans="5:11" ht="15.5">
      <c r="E779" s="392"/>
      <c r="K779" s="393"/>
    </row>
    <row r="780" spans="5:11" ht="15.5">
      <c r="E780" s="392"/>
      <c r="K780" s="393"/>
    </row>
    <row r="781" spans="5:11" ht="15.5">
      <c r="E781" s="392"/>
      <c r="K781" s="393"/>
    </row>
    <row r="782" spans="5:11" ht="15.5">
      <c r="E782" s="392"/>
      <c r="K782" s="393"/>
    </row>
    <row r="783" spans="5:11" ht="15.5">
      <c r="E783" s="392"/>
      <c r="K783" s="393"/>
    </row>
    <row r="784" spans="5:11" ht="15.5">
      <c r="E784" s="392"/>
      <c r="K784" s="393"/>
    </row>
    <row r="785" spans="5:11" ht="15.5">
      <c r="E785" s="392"/>
      <c r="K785" s="393"/>
    </row>
    <row r="786" spans="5:11" ht="15.5">
      <c r="E786" s="392"/>
      <c r="K786" s="393"/>
    </row>
    <row r="787" spans="5:11" ht="15.5">
      <c r="E787" s="392"/>
      <c r="K787" s="393"/>
    </row>
    <row r="788" spans="5:11" ht="15.5">
      <c r="E788" s="392"/>
      <c r="K788" s="393"/>
    </row>
    <row r="789" spans="5:11" ht="15.5">
      <c r="E789" s="392"/>
      <c r="K789" s="393"/>
    </row>
    <row r="790" spans="5:11" ht="15.5">
      <c r="E790" s="392"/>
      <c r="K790" s="393"/>
    </row>
    <row r="791" spans="5:11" ht="15.5">
      <c r="E791" s="392"/>
      <c r="K791" s="393"/>
    </row>
    <row r="792" spans="5:11" ht="15.5">
      <c r="E792" s="392"/>
      <c r="K792" s="393"/>
    </row>
    <row r="793" spans="5:11" ht="15.5">
      <c r="E793" s="392"/>
      <c r="K793" s="393"/>
    </row>
    <row r="794" spans="5:11" ht="15.5">
      <c r="E794" s="392"/>
      <c r="K794" s="393"/>
    </row>
    <row r="795" spans="5:11" ht="15.5">
      <c r="E795" s="392"/>
      <c r="K795" s="393"/>
    </row>
    <row r="796" spans="5:11" ht="15.5">
      <c r="E796" s="392"/>
      <c r="K796" s="393"/>
    </row>
    <row r="797" spans="5:11" ht="15.5">
      <c r="E797" s="392"/>
      <c r="K797" s="393"/>
    </row>
    <row r="798" spans="5:11" ht="15.5">
      <c r="E798" s="392"/>
      <c r="K798" s="393"/>
    </row>
    <row r="799" spans="5:11" ht="15.5">
      <c r="E799" s="392"/>
      <c r="K799" s="393"/>
    </row>
    <row r="800" spans="5:11" ht="15.5">
      <c r="E800" s="392"/>
      <c r="K800" s="393"/>
    </row>
    <row r="801" spans="5:11" ht="15.5">
      <c r="E801" s="392"/>
      <c r="K801" s="393"/>
    </row>
    <row r="802" spans="5:11" ht="15.5">
      <c r="E802" s="392"/>
      <c r="K802" s="393"/>
    </row>
    <row r="803" spans="5:11" ht="15.5">
      <c r="E803" s="392"/>
      <c r="K803" s="393"/>
    </row>
    <row r="804" spans="5:11" ht="15.5">
      <c r="E804" s="392"/>
      <c r="K804" s="393"/>
    </row>
    <row r="805" spans="5:11" ht="15.5">
      <c r="E805" s="392"/>
      <c r="K805" s="393"/>
    </row>
    <row r="806" spans="5:11" ht="15.5">
      <c r="E806" s="392"/>
      <c r="K806" s="393"/>
    </row>
    <row r="807" spans="5:11" ht="15.5">
      <c r="E807" s="392"/>
      <c r="K807" s="393"/>
    </row>
    <row r="808" spans="5:11" ht="15.5">
      <c r="E808" s="392"/>
      <c r="K808" s="393"/>
    </row>
    <row r="809" spans="5:11" ht="15.5">
      <c r="E809" s="392"/>
      <c r="K809" s="393"/>
    </row>
    <row r="810" spans="5:11" ht="15.5">
      <c r="E810" s="392"/>
      <c r="K810" s="393"/>
    </row>
    <row r="811" spans="5:11" ht="15.5">
      <c r="E811" s="392"/>
      <c r="K811" s="393"/>
    </row>
    <row r="812" spans="5:11" ht="15.5">
      <c r="E812" s="392"/>
      <c r="K812" s="393"/>
    </row>
    <row r="813" spans="5:11" ht="15.5">
      <c r="E813" s="392"/>
      <c r="K813" s="393"/>
    </row>
    <row r="814" spans="5:11" ht="15.5">
      <c r="E814" s="392"/>
      <c r="K814" s="393"/>
    </row>
    <row r="815" spans="5:11" ht="15.5">
      <c r="E815" s="392"/>
      <c r="K815" s="393"/>
    </row>
    <row r="816" spans="5:11" ht="15.5">
      <c r="E816" s="392"/>
      <c r="K816" s="393"/>
    </row>
    <row r="817" spans="5:11" ht="15.5">
      <c r="E817" s="392"/>
      <c r="K817" s="393"/>
    </row>
    <row r="818" spans="5:11" ht="15.5">
      <c r="E818" s="392"/>
      <c r="K818" s="393"/>
    </row>
    <row r="819" spans="5:11" ht="15.5">
      <c r="E819" s="392"/>
      <c r="K819" s="393"/>
    </row>
    <row r="820" spans="5:11" ht="15.5">
      <c r="E820" s="392"/>
      <c r="K820" s="393"/>
    </row>
    <row r="821" spans="5:11" ht="15.5">
      <c r="E821" s="392"/>
      <c r="K821" s="393"/>
    </row>
    <row r="822" spans="5:11" ht="15.5">
      <c r="E822" s="392"/>
      <c r="K822" s="393"/>
    </row>
    <row r="823" spans="5:11" ht="15.5">
      <c r="E823" s="392"/>
      <c r="K823" s="393"/>
    </row>
    <row r="824" spans="5:11" ht="15.5">
      <c r="E824" s="392"/>
      <c r="K824" s="393"/>
    </row>
    <row r="825" spans="5:11" ht="15.5">
      <c r="E825" s="392"/>
      <c r="K825" s="393"/>
    </row>
    <row r="826" spans="5:11" ht="15.5">
      <c r="E826" s="392"/>
      <c r="K826" s="393"/>
    </row>
    <row r="827" spans="5:11" ht="15.5">
      <c r="E827" s="392"/>
      <c r="K827" s="393"/>
    </row>
    <row r="828" spans="5:11" ht="15.5">
      <c r="E828" s="392"/>
      <c r="K828" s="393"/>
    </row>
    <row r="829" spans="5:11" ht="15.5">
      <c r="E829" s="392"/>
      <c r="K829" s="393"/>
    </row>
    <row r="830" spans="5:11" ht="15.5">
      <c r="E830" s="392"/>
      <c r="K830" s="393"/>
    </row>
    <row r="831" spans="5:11" ht="15.5">
      <c r="E831" s="392"/>
      <c r="K831" s="393"/>
    </row>
    <row r="832" spans="5:11" ht="15.5">
      <c r="E832" s="392"/>
      <c r="K832" s="393"/>
    </row>
    <row r="833" spans="5:11" ht="15.5">
      <c r="E833" s="392"/>
      <c r="K833" s="393"/>
    </row>
    <row r="834" spans="5:11" ht="15.5">
      <c r="E834" s="392"/>
      <c r="K834" s="393"/>
    </row>
    <row r="835" spans="5:11" ht="15.5">
      <c r="E835" s="392"/>
      <c r="K835" s="393"/>
    </row>
    <row r="836" spans="5:11" ht="15.5">
      <c r="E836" s="392"/>
      <c r="K836" s="393"/>
    </row>
    <row r="837" spans="5:11" ht="15.5">
      <c r="E837" s="392"/>
      <c r="K837" s="393"/>
    </row>
    <row r="838" spans="5:11" ht="15.5">
      <c r="E838" s="392"/>
      <c r="K838" s="393"/>
    </row>
    <row r="839" spans="5:11" ht="15.5">
      <c r="E839" s="392"/>
      <c r="K839" s="393"/>
    </row>
    <row r="840" spans="5:11" ht="15.5">
      <c r="E840" s="392"/>
      <c r="K840" s="393"/>
    </row>
    <row r="841" spans="5:11" ht="15.5">
      <c r="E841" s="392"/>
      <c r="K841" s="393"/>
    </row>
    <row r="842" spans="5:11" ht="15.5">
      <c r="E842" s="392"/>
      <c r="K842" s="393"/>
    </row>
    <row r="843" spans="5:11" ht="15.5">
      <c r="E843" s="392"/>
      <c r="K843" s="393"/>
    </row>
    <row r="844" spans="5:11" ht="15.5">
      <c r="E844" s="392"/>
      <c r="K844" s="393"/>
    </row>
    <row r="845" spans="5:11" ht="15.5">
      <c r="E845" s="392"/>
      <c r="K845" s="393"/>
    </row>
    <row r="846" spans="5:11" ht="15.5">
      <c r="E846" s="392"/>
      <c r="K846" s="393"/>
    </row>
    <row r="847" spans="5:11" ht="15.5">
      <c r="E847" s="392"/>
      <c r="K847" s="393"/>
    </row>
    <row r="848" spans="5:11" ht="15.5">
      <c r="E848" s="392"/>
      <c r="K848" s="393"/>
    </row>
    <row r="849" spans="5:11" ht="15.5">
      <c r="E849" s="392"/>
      <c r="K849" s="393"/>
    </row>
    <row r="850" spans="5:11" ht="15.5">
      <c r="E850" s="392"/>
      <c r="K850" s="393"/>
    </row>
    <row r="851" spans="5:11" ht="15.5">
      <c r="E851" s="392"/>
      <c r="K851" s="393"/>
    </row>
    <row r="852" spans="5:11" ht="15.5">
      <c r="E852" s="392"/>
      <c r="K852" s="393"/>
    </row>
    <row r="853" spans="5:11" ht="15.5">
      <c r="E853" s="392"/>
      <c r="K853" s="393"/>
    </row>
    <row r="854" spans="5:11" ht="15.5">
      <c r="E854" s="392"/>
      <c r="K854" s="393"/>
    </row>
    <row r="855" spans="5:11" ht="15.5">
      <c r="E855" s="392"/>
      <c r="K855" s="393"/>
    </row>
    <row r="856" spans="5:11" ht="15.5">
      <c r="E856" s="392"/>
      <c r="K856" s="393"/>
    </row>
    <row r="857" spans="5:11" ht="15.5">
      <c r="E857" s="392"/>
      <c r="K857" s="393"/>
    </row>
    <row r="858" spans="5:11" ht="15.5">
      <c r="E858" s="392"/>
      <c r="K858" s="393"/>
    </row>
    <row r="859" spans="5:11" ht="15.5">
      <c r="E859" s="392"/>
      <c r="K859" s="393"/>
    </row>
    <row r="860" spans="5:11" ht="15.5">
      <c r="E860" s="392"/>
      <c r="K860" s="393"/>
    </row>
    <row r="861" spans="5:11" ht="15.5">
      <c r="E861" s="392"/>
      <c r="K861" s="393"/>
    </row>
    <row r="862" spans="5:11" ht="15.5">
      <c r="E862" s="392"/>
      <c r="K862" s="393"/>
    </row>
    <row r="863" spans="5:11" ht="15.5">
      <c r="E863" s="392"/>
      <c r="K863" s="393"/>
    </row>
    <row r="864" spans="5:11" ht="15.5">
      <c r="E864" s="392"/>
      <c r="K864" s="393"/>
    </row>
    <row r="865" spans="5:11" ht="15.5">
      <c r="E865" s="392"/>
      <c r="K865" s="393"/>
    </row>
    <row r="866" spans="5:11" ht="15.5">
      <c r="E866" s="392"/>
      <c r="K866" s="393"/>
    </row>
    <row r="867" spans="5:11" ht="15.5">
      <c r="E867" s="392"/>
      <c r="K867" s="393"/>
    </row>
    <row r="868" spans="5:11" ht="15.5">
      <c r="E868" s="392"/>
      <c r="K868" s="393"/>
    </row>
    <row r="869" spans="5:11" ht="15.5">
      <c r="E869" s="392"/>
      <c r="K869" s="393"/>
    </row>
    <row r="870" spans="5:11" ht="15.5">
      <c r="E870" s="392"/>
      <c r="K870" s="393"/>
    </row>
    <row r="871" spans="5:11" ht="15.5">
      <c r="E871" s="392"/>
      <c r="K871" s="393"/>
    </row>
    <row r="872" spans="5:11" ht="15.5">
      <c r="E872" s="392"/>
      <c r="K872" s="393"/>
    </row>
    <row r="873" spans="5:11" ht="15.5">
      <c r="E873" s="392"/>
      <c r="K873" s="393"/>
    </row>
    <row r="874" spans="5:11" ht="15.5">
      <c r="E874" s="392"/>
      <c r="K874" s="393"/>
    </row>
    <row r="875" spans="5:11" ht="15.5">
      <c r="E875" s="392"/>
      <c r="K875" s="393"/>
    </row>
    <row r="876" spans="5:11" ht="15.5">
      <c r="E876" s="392"/>
      <c r="K876" s="393"/>
    </row>
    <row r="877" spans="5:11" ht="15.5">
      <c r="E877" s="392"/>
      <c r="K877" s="393"/>
    </row>
    <row r="878" spans="5:11" ht="15.5">
      <c r="E878" s="392"/>
      <c r="K878" s="393"/>
    </row>
    <row r="879" spans="5:11" ht="15.5">
      <c r="E879" s="392"/>
      <c r="K879" s="393"/>
    </row>
    <row r="880" spans="5:11" ht="15.5">
      <c r="E880" s="392"/>
      <c r="K880" s="393"/>
    </row>
    <row r="881" spans="5:11" ht="15.5">
      <c r="E881" s="392"/>
      <c r="K881" s="393"/>
    </row>
    <row r="882" spans="5:11" ht="15.5">
      <c r="E882" s="392"/>
      <c r="K882" s="393"/>
    </row>
    <row r="883" spans="5:11" ht="15.5">
      <c r="E883" s="392"/>
      <c r="K883" s="393"/>
    </row>
    <row r="884" spans="5:11" ht="15.5">
      <c r="E884" s="392"/>
      <c r="K884" s="393"/>
    </row>
    <row r="885" spans="5:11" ht="15.5">
      <c r="E885" s="392"/>
      <c r="K885" s="393"/>
    </row>
    <row r="886" spans="5:11" ht="15.5">
      <c r="E886" s="392"/>
      <c r="K886" s="393"/>
    </row>
    <row r="887" spans="5:11" ht="15.5">
      <c r="E887" s="392"/>
      <c r="K887" s="393"/>
    </row>
    <row r="888" spans="5:11" ht="15.5">
      <c r="E888" s="392"/>
      <c r="K888" s="393"/>
    </row>
    <row r="889" spans="5:11" ht="15.5">
      <c r="E889" s="392"/>
      <c r="K889" s="393"/>
    </row>
    <row r="890" spans="5:11" ht="15.5">
      <c r="E890" s="392"/>
      <c r="K890" s="393"/>
    </row>
    <row r="891" spans="5:11" ht="15.5">
      <c r="E891" s="392"/>
      <c r="K891" s="393"/>
    </row>
    <row r="892" spans="5:11" ht="15.5">
      <c r="E892" s="392"/>
      <c r="K892" s="393"/>
    </row>
    <row r="893" spans="5:11" ht="15.5">
      <c r="E893" s="392"/>
      <c r="K893" s="393"/>
    </row>
    <row r="894" spans="5:11" ht="15.5">
      <c r="E894" s="392"/>
      <c r="K894" s="393"/>
    </row>
    <row r="895" spans="5:11" ht="15.5">
      <c r="E895" s="392"/>
      <c r="K895" s="393"/>
    </row>
    <row r="896" spans="5:11" ht="15.5">
      <c r="E896" s="392"/>
      <c r="K896" s="393"/>
    </row>
    <row r="897" spans="5:11" ht="15.5">
      <c r="E897" s="392"/>
      <c r="K897" s="393"/>
    </row>
    <row r="898" spans="5:11" ht="15.5">
      <c r="E898" s="392"/>
      <c r="K898" s="393"/>
    </row>
    <row r="899" spans="5:11" ht="15.5">
      <c r="E899" s="392"/>
      <c r="K899" s="393"/>
    </row>
    <row r="900" spans="5:11" ht="15.5">
      <c r="E900" s="392"/>
      <c r="K900" s="393"/>
    </row>
    <row r="901" spans="5:11" ht="15.5">
      <c r="E901" s="392"/>
      <c r="K901" s="393"/>
    </row>
    <row r="902" spans="5:11" ht="15.5">
      <c r="E902" s="392"/>
      <c r="K902" s="393"/>
    </row>
    <row r="903" spans="5:11" ht="15.5">
      <c r="E903" s="392"/>
      <c r="K903" s="393"/>
    </row>
    <row r="904" spans="5:11" ht="15.5">
      <c r="E904" s="392"/>
      <c r="K904" s="393"/>
    </row>
    <row r="905" spans="5:11" ht="15.5">
      <c r="E905" s="392"/>
      <c r="K905" s="393"/>
    </row>
    <row r="906" spans="5:11" ht="15.5">
      <c r="E906" s="392"/>
      <c r="K906" s="393"/>
    </row>
    <row r="907" spans="5:11" ht="15.5">
      <c r="E907" s="392"/>
      <c r="K907" s="393"/>
    </row>
    <row r="908" spans="5:11" ht="15.5">
      <c r="E908" s="392"/>
      <c r="K908" s="393"/>
    </row>
    <row r="909" spans="5:11" ht="15.5">
      <c r="E909" s="392"/>
      <c r="K909" s="393"/>
    </row>
    <row r="910" spans="5:11" ht="15.5">
      <c r="E910" s="392"/>
      <c r="K910" s="393"/>
    </row>
    <row r="911" spans="5:11" ht="15.5">
      <c r="E911" s="392"/>
      <c r="K911" s="393"/>
    </row>
    <row r="912" spans="5:11" ht="15.5">
      <c r="E912" s="392"/>
      <c r="K912" s="393"/>
    </row>
    <row r="913" spans="5:11" ht="15.5">
      <c r="E913" s="392"/>
      <c r="K913" s="393"/>
    </row>
    <row r="914" spans="5:11" ht="15.5">
      <c r="E914" s="392"/>
      <c r="K914" s="393"/>
    </row>
    <row r="915" spans="5:11" ht="15.5">
      <c r="E915" s="392"/>
      <c r="K915" s="393"/>
    </row>
    <row r="916" spans="5:11" ht="15.5">
      <c r="E916" s="392"/>
      <c r="K916" s="393"/>
    </row>
    <row r="917" spans="5:11" ht="15.5">
      <c r="E917" s="392"/>
      <c r="K917" s="393"/>
    </row>
    <row r="918" spans="5:11" ht="15.5">
      <c r="E918" s="392"/>
      <c r="K918" s="393"/>
    </row>
    <row r="919" spans="5:11" ht="15.5">
      <c r="E919" s="392"/>
      <c r="K919" s="393"/>
    </row>
    <row r="920" spans="5:11" ht="15.5">
      <c r="E920" s="392"/>
      <c r="K920" s="393"/>
    </row>
    <row r="921" spans="5:11" ht="15.5">
      <c r="E921" s="392"/>
      <c r="K921" s="393"/>
    </row>
    <row r="922" spans="5:11" ht="15.5">
      <c r="E922" s="392"/>
      <c r="K922" s="393"/>
    </row>
    <row r="923" spans="5:11" ht="15.5">
      <c r="E923" s="392"/>
      <c r="K923" s="393"/>
    </row>
    <row r="924" spans="5:11" ht="15.5">
      <c r="E924" s="392"/>
      <c r="K924" s="393"/>
    </row>
    <row r="925" spans="5:11" ht="15.5">
      <c r="E925" s="392"/>
      <c r="K925" s="393"/>
    </row>
    <row r="926" spans="5:11" ht="15.5">
      <c r="E926" s="392"/>
      <c r="K926" s="393"/>
    </row>
    <row r="927" spans="5:11" ht="15.5">
      <c r="E927" s="392"/>
      <c r="K927" s="393"/>
    </row>
    <row r="928" spans="5:11" ht="15.5">
      <c r="E928" s="392"/>
      <c r="K928" s="393"/>
    </row>
    <row r="929" spans="5:11" ht="15.5">
      <c r="E929" s="392"/>
      <c r="K929" s="393"/>
    </row>
    <row r="930" spans="5:11" ht="15.5">
      <c r="E930" s="392"/>
      <c r="K930" s="393"/>
    </row>
    <row r="931" spans="5:11" ht="15.5">
      <c r="E931" s="392"/>
      <c r="K931" s="393"/>
    </row>
    <row r="932" spans="5:11" ht="15.5">
      <c r="E932" s="392"/>
      <c r="K932" s="393"/>
    </row>
    <row r="933" spans="5:11" ht="15.5">
      <c r="E933" s="392"/>
      <c r="K933" s="393"/>
    </row>
    <row r="934" spans="5:11" ht="15.5">
      <c r="E934" s="392"/>
      <c r="K934" s="393"/>
    </row>
    <row r="935" spans="5:11" ht="15.5">
      <c r="E935" s="392"/>
      <c r="K935" s="393"/>
    </row>
    <row r="936" spans="5:11" ht="15.5">
      <c r="E936" s="392"/>
      <c r="K936" s="393"/>
    </row>
    <row r="937" spans="5:11" ht="15.5">
      <c r="E937" s="392"/>
      <c r="K937" s="393"/>
    </row>
    <row r="938" spans="5:11" ht="15.5">
      <c r="E938" s="392"/>
      <c r="K938" s="393"/>
    </row>
    <row r="939" spans="5:11" ht="15.5">
      <c r="E939" s="392"/>
      <c r="K939" s="393"/>
    </row>
    <row r="940" spans="5:11" ht="15.5">
      <c r="E940" s="392"/>
      <c r="K940" s="393"/>
    </row>
    <row r="941" spans="5:11" ht="15.5">
      <c r="E941" s="392"/>
      <c r="K941" s="393"/>
    </row>
    <row r="942" spans="5:11" ht="15.5">
      <c r="E942" s="392"/>
      <c r="K942" s="393"/>
    </row>
    <row r="943" spans="5:11" ht="15.5">
      <c r="E943" s="392"/>
      <c r="K943" s="393"/>
    </row>
    <row r="944" spans="5:11" ht="15.5">
      <c r="E944" s="392"/>
      <c r="K944" s="393"/>
    </row>
    <row r="945" spans="5:11" ht="15.5">
      <c r="E945" s="392"/>
      <c r="K945" s="393"/>
    </row>
    <row r="946" spans="5:11" ht="15.5">
      <c r="E946" s="392"/>
      <c r="K946" s="393"/>
    </row>
    <row r="947" spans="5:11" ht="15.5">
      <c r="E947" s="392"/>
      <c r="K947" s="393"/>
    </row>
    <row r="948" spans="5:11" ht="15.5">
      <c r="E948" s="392"/>
      <c r="K948" s="393"/>
    </row>
    <row r="949" spans="5:11" ht="15.5">
      <c r="E949" s="392"/>
      <c r="K949" s="393"/>
    </row>
    <row r="950" spans="5:11" ht="15.5">
      <c r="E950" s="392"/>
      <c r="K950" s="393"/>
    </row>
    <row r="951" spans="5:11" ht="15.5">
      <c r="E951" s="392"/>
      <c r="K951" s="393"/>
    </row>
    <row r="952" spans="5:11" ht="15.5">
      <c r="E952" s="392"/>
      <c r="K952" s="393"/>
    </row>
    <row r="953" spans="5:11" ht="15.5">
      <c r="E953" s="392"/>
      <c r="K953" s="393"/>
    </row>
    <row r="954" spans="5:11" ht="15.5">
      <c r="E954" s="392"/>
      <c r="K954" s="393"/>
    </row>
    <row r="955" spans="5:11" ht="15.5">
      <c r="E955" s="392"/>
      <c r="K955" s="393"/>
    </row>
    <row r="956" spans="5:11" ht="15.5">
      <c r="E956" s="392"/>
      <c r="K956" s="393"/>
    </row>
    <row r="957" spans="5:11" ht="15.5">
      <c r="E957" s="392"/>
      <c r="K957" s="393"/>
    </row>
    <row r="958" spans="5:11" ht="15.5">
      <c r="E958" s="392"/>
      <c r="K958" s="393"/>
    </row>
    <row r="959" spans="5:11" ht="15.5">
      <c r="E959" s="392"/>
      <c r="K959" s="393"/>
    </row>
    <row r="960" spans="5:11" ht="15.5">
      <c r="E960" s="392"/>
      <c r="K960" s="393"/>
    </row>
    <row r="961" spans="5:11" ht="15.5">
      <c r="E961" s="392"/>
      <c r="K961" s="393"/>
    </row>
    <row r="962" spans="5:11" ht="15.5">
      <c r="E962" s="392"/>
      <c r="K962" s="393"/>
    </row>
    <row r="963" spans="5:11" ht="15.5">
      <c r="E963" s="392"/>
      <c r="K963" s="393"/>
    </row>
    <row r="964" spans="5:11" ht="15.5">
      <c r="E964" s="392"/>
      <c r="K964" s="393"/>
    </row>
    <row r="965" spans="5:11" ht="15.5">
      <c r="E965" s="392"/>
      <c r="K965" s="393"/>
    </row>
    <row r="966" spans="5:11" ht="15.5">
      <c r="E966" s="392"/>
      <c r="K966" s="393"/>
    </row>
    <row r="967" spans="5:11" ht="15.5">
      <c r="E967" s="392"/>
      <c r="K967" s="393"/>
    </row>
    <row r="968" spans="5:11" ht="15.5">
      <c r="E968" s="392"/>
      <c r="K968" s="393"/>
    </row>
    <row r="969" spans="5:11" ht="15.5">
      <c r="E969" s="392"/>
      <c r="K969" s="393"/>
    </row>
    <row r="970" spans="5:11" ht="15.5">
      <c r="E970" s="392"/>
      <c r="K970" s="393"/>
    </row>
    <row r="971" spans="5:11" ht="15.5">
      <c r="E971" s="392"/>
      <c r="K971" s="393"/>
    </row>
    <row r="972" spans="5:11" ht="15.5">
      <c r="E972" s="392"/>
      <c r="K972" s="393"/>
    </row>
    <row r="973" spans="5:11" ht="15.5">
      <c r="E973" s="392"/>
      <c r="K973" s="393"/>
    </row>
    <row r="974" spans="5:11" ht="15.5">
      <c r="E974" s="392"/>
      <c r="K974" s="393"/>
    </row>
    <row r="975" spans="5:11" ht="15.5">
      <c r="E975" s="392"/>
      <c r="K975" s="393"/>
    </row>
  </sheetData>
  <mergeCells count="94">
    <mergeCell ref="O69:Q69"/>
    <mergeCell ref="R69:T69"/>
    <mergeCell ref="J89:K89"/>
    <mergeCell ref="C70:C72"/>
    <mergeCell ref="C73:D73"/>
    <mergeCell ref="L73:N73"/>
    <mergeCell ref="O73:Q73"/>
    <mergeCell ref="C74:C76"/>
    <mergeCell ref="B78:AC78"/>
    <mergeCell ref="J81:K81"/>
    <mergeCell ref="J85:K85"/>
    <mergeCell ref="R73:T73"/>
    <mergeCell ref="U73:W73"/>
    <mergeCell ref="U69:W69"/>
    <mergeCell ref="U60:W60"/>
    <mergeCell ref="C61:C64"/>
    <mergeCell ref="C65:D65"/>
    <mergeCell ref="L65:N65"/>
    <mergeCell ref="O65:Q65"/>
    <mergeCell ref="R65:T65"/>
    <mergeCell ref="C56:C59"/>
    <mergeCell ref="C60:D60"/>
    <mergeCell ref="L60:N60"/>
    <mergeCell ref="O60:Q60"/>
    <mergeCell ref="R60:T60"/>
    <mergeCell ref="C66:C68"/>
    <mergeCell ref="C69:D69"/>
    <mergeCell ref="L69:N69"/>
    <mergeCell ref="U55:W55"/>
    <mergeCell ref="C47:C49"/>
    <mergeCell ref="C50:D50"/>
    <mergeCell ref="L50:N50"/>
    <mergeCell ref="O50:Q50"/>
    <mergeCell ref="R50:T50"/>
    <mergeCell ref="U50:W50"/>
    <mergeCell ref="C51:C54"/>
    <mergeCell ref="C55:D55"/>
    <mergeCell ref="L55:N55"/>
    <mergeCell ref="O55:Q55"/>
    <mergeCell ref="R55:T55"/>
    <mergeCell ref="U65:W65"/>
    <mergeCell ref="U46:W46"/>
    <mergeCell ref="C37:C40"/>
    <mergeCell ref="C41:D41"/>
    <mergeCell ref="L41:N41"/>
    <mergeCell ref="O41:Q41"/>
    <mergeCell ref="R41:T41"/>
    <mergeCell ref="U41:W41"/>
    <mergeCell ref="C42:C45"/>
    <mergeCell ref="C46:D46"/>
    <mergeCell ref="L46:N46"/>
    <mergeCell ref="O46:Q46"/>
    <mergeCell ref="R46:T46"/>
    <mergeCell ref="U36:W36"/>
    <mergeCell ref="C27:C30"/>
    <mergeCell ref="C31:D31"/>
    <mergeCell ref="L31:N31"/>
    <mergeCell ref="O31:Q31"/>
    <mergeCell ref="R31:T31"/>
    <mergeCell ref="U31:W31"/>
    <mergeCell ref="C32:C35"/>
    <mergeCell ref="C36:D36"/>
    <mergeCell ref="L36:N36"/>
    <mergeCell ref="O36:Q36"/>
    <mergeCell ref="R36:T36"/>
    <mergeCell ref="U26:W26"/>
    <mergeCell ref="C20:D20"/>
    <mergeCell ref="L20:N20"/>
    <mergeCell ref="O20:Q20"/>
    <mergeCell ref="R20:T20"/>
    <mergeCell ref="U20:W20"/>
    <mergeCell ref="C21:D21"/>
    <mergeCell ref="L21:N21"/>
    <mergeCell ref="O21:Q21"/>
    <mergeCell ref="R21:T21"/>
    <mergeCell ref="U21:W21"/>
    <mergeCell ref="C22:C25"/>
    <mergeCell ref="C26:D26"/>
    <mergeCell ref="L26:N26"/>
    <mergeCell ref="O26:Q26"/>
    <mergeCell ref="R26:T26"/>
    <mergeCell ref="B12:D12"/>
    <mergeCell ref="B14:D14"/>
    <mergeCell ref="B16:N17"/>
    <mergeCell ref="B18:AC18"/>
    <mergeCell ref="C19:W19"/>
    <mergeCell ref="X19:AA19"/>
    <mergeCell ref="AB19:AC19"/>
    <mergeCell ref="L1:AC5"/>
    <mergeCell ref="Z7:AC7"/>
    <mergeCell ref="Z8:AC8"/>
    <mergeCell ref="C9:I10"/>
    <mergeCell ref="AB9:AC9"/>
    <mergeCell ref="AB10:AC10"/>
  </mergeCells>
  <conditionalFormatting sqref="H21:H76">
    <cfRule type="containsBlanks" dxfId="25" priority="1">
      <formula>LEN(TRIM(H21))=0</formula>
    </cfRule>
  </conditionalFormatting>
  <dataValidations count="1">
    <dataValidation type="list" allowBlank="1" showErrorMessage="1" sqref="Y21:Z76 G21:H76">
      <formula1>#REF!</formula1>
    </dataValidation>
  </dataValidations>
  <pageMargins left="0.25" right="0.25" top="0.75" bottom="0.75" header="0" footer="0"/>
  <pageSetup paperSize="261" scale="7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14:formula1>
            <xm:f>Hoja2!$Q$3:$Q$8</xm:f>
          </x14:formula1>
          <xm:sqref>B12</xm:sqref>
        </x14:dataValidation>
        <x14:dataValidation type="list" allowBlank="1" showErrorMessage="1">
          <x14:formula1>
            <xm:f>Hoja2!$L$3:$L$14</xm:f>
          </x14:formula1>
          <xm:sqref>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82"/>
  <sheetViews>
    <sheetView showGridLines="0" view="pageBreakPreview" topLeftCell="A81" zoomScale="55" zoomScaleNormal="100" zoomScaleSheetLayoutView="55" workbookViewId="0">
      <selection activeCell="I37" sqref="I37"/>
    </sheetView>
  </sheetViews>
  <sheetFormatPr baseColWidth="10" defaultColWidth="14.453125" defaultRowHeight="15" customHeight="1" outlineLevelRow="1" outlineLevelCol="1"/>
  <cols>
    <col min="1" max="1" width="3.453125" style="268" customWidth="1" outlineLevel="1"/>
    <col min="2" max="2" width="13.1796875" style="268" customWidth="1"/>
    <col min="3" max="3" width="6" style="268" customWidth="1"/>
    <col min="4" max="4" width="45.54296875" style="268" customWidth="1"/>
    <col min="5" max="5" width="15.81640625" style="268" customWidth="1"/>
    <col min="6" max="6" width="10.81640625" style="268" customWidth="1"/>
    <col min="7" max="7" width="16.81640625" style="398" customWidth="1"/>
    <col min="8" max="8" width="13.453125" style="268" customWidth="1"/>
    <col min="9" max="9" width="20" style="268" customWidth="1"/>
    <col min="10" max="10" width="19.453125" style="268" customWidth="1"/>
    <col min="11" max="11" width="9.26953125" style="532" bestFit="1" customWidth="1"/>
    <col min="12" max="22" width="5.26953125" style="268" bestFit="1" customWidth="1"/>
    <col min="23" max="23" width="5.54296875" style="268" customWidth="1"/>
    <col min="24" max="24" width="27.1796875" style="268" customWidth="1"/>
    <col min="25" max="25" width="16.26953125" style="268" customWidth="1"/>
    <col min="26" max="26" width="14.453125" style="268" customWidth="1"/>
    <col min="27" max="27" width="31.54296875" style="514" customWidth="1"/>
    <col min="28" max="28" width="17" style="268" customWidth="1"/>
    <col min="29" max="29" width="15.1796875" style="268" customWidth="1"/>
    <col min="30" max="30" width="2.26953125" style="268" customWidth="1"/>
    <col min="31" max="16384" width="14.453125" style="268"/>
  </cols>
  <sheetData>
    <row r="1" spans="1:31" ht="18" customHeight="1">
      <c r="A1" s="262"/>
      <c r="B1" s="263"/>
      <c r="C1" s="264"/>
      <c r="D1" s="264"/>
      <c r="E1" s="265"/>
      <c r="F1" s="266"/>
      <c r="G1" s="264"/>
      <c r="H1" s="266"/>
      <c r="I1" s="267"/>
      <c r="J1" s="267"/>
      <c r="K1" s="267"/>
      <c r="L1" s="2262"/>
      <c r="M1" s="2263"/>
      <c r="N1" s="2263"/>
      <c r="O1" s="2263"/>
      <c r="P1" s="2263"/>
      <c r="Q1" s="2263"/>
      <c r="R1" s="2263"/>
      <c r="S1" s="2263"/>
      <c r="T1" s="2263"/>
      <c r="U1" s="2263"/>
      <c r="V1" s="2263"/>
      <c r="W1" s="2263"/>
      <c r="X1" s="2263"/>
      <c r="Y1" s="2263"/>
      <c r="Z1" s="2263"/>
      <c r="AA1" s="2263"/>
      <c r="AB1" s="2263"/>
      <c r="AC1" s="2263"/>
      <c r="AD1" s="264"/>
    </row>
    <row r="2" spans="1:31" ht="18" customHeight="1">
      <c r="A2" s="262"/>
      <c r="B2" s="269"/>
      <c r="C2" s="270"/>
      <c r="D2" s="271"/>
      <c r="E2" s="272"/>
      <c r="F2" s="273"/>
      <c r="G2" s="273"/>
      <c r="H2" s="273"/>
      <c r="I2" s="273"/>
      <c r="J2" s="273"/>
      <c r="K2" s="267"/>
      <c r="L2" s="2263"/>
      <c r="M2" s="2264"/>
      <c r="N2" s="2264"/>
      <c r="O2" s="2264"/>
      <c r="P2" s="2264"/>
      <c r="Q2" s="2264"/>
      <c r="R2" s="2264"/>
      <c r="S2" s="2264"/>
      <c r="T2" s="2264"/>
      <c r="U2" s="2264"/>
      <c r="V2" s="2264"/>
      <c r="W2" s="2264"/>
      <c r="X2" s="2264"/>
      <c r="Y2" s="2264"/>
      <c r="Z2" s="2264"/>
      <c r="AA2" s="2264"/>
      <c r="AB2" s="2264"/>
      <c r="AC2" s="2263"/>
      <c r="AD2" s="274"/>
    </row>
    <row r="3" spans="1:31" ht="18" customHeight="1">
      <c r="A3" s="262"/>
      <c r="B3" s="269"/>
      <c r="C3" s="270"/>
      <c r="D3" s="273"/>
      <c r="E3" s="272"/>
      <c r="F3" s="273"/>
      <c r="G3" s="273"/>
      <c r="H3" s="273"/>
      <c r="I3" s="273"/>
      <c r="J3" s="273"/>
      <c r="K3" s="267"/>
      <c r="L3" s="2263"/>
      <c r="M3" s="2264"/>
      <c r="N3" s="2264"/>
      <c r="O3" s="2264"/>
      <c r="P3" s="2264"/>
      <c r="Q3" s="2264"/>
      <c r="R3" s="2264"/>
      <c r="S3" s="2264"/>
      <c r="T3" s="2264"/>
      <c r="U3" s="2264"/>
      <c r="V3" s="2264"/>
      <c r="W3" s="2264"/>
      <c r="X3" s="2264"/>
      <c r="Y3" s="2264"/>
      <c r="Z3" s="2264"/>
      <c r="AA3" s="2264"/>
      <c r="AB3" s="2264"/>
      <c r="AC3" s="2263"/>
      <c r="AD3" s="274"/>
    </row>
    <row r="4" spans="1:31" ht="18" customHeight="1">
      <c r="A4" s="262"/>
      <c r="B4" s="269"/>
      <c r="C4" s="270"/>
      <c r="D4" s="275"/>
      <c r="E4" s="272"/>
      <c r="F4" s="273"/>
      <c r="G4" s="273"/>
      <c r="H4" s="273"/>
      <c r="I4" s="273"/>
      <c r="J4" s="273"/>
      <c r="K4" s="267"/>
      <c r="L4" s="2263"/>
      <c r="M4" s="2264"/>
      <c r="N4" s="2264"/>
      <c r="O4" s="2264"/>
      <c r="P4" s="2264"/>
      <c r="Q4" s="2264"/>
      <c r="R4" s="2264"/>
      <c r="S4" s="2264"/>
      <c r="T4" s="2264"/>
      <c r="U4" s="2264"/>
      <c r="V4" s="2264"/>
      <c r="W4" s="2264"/>
      <c r="X4" s="2264"/>
      <c r="Y4" s="2264"/>
      <c r="Z4" s="2264"/>
      <c r="AA4" s="2264"/>
      <c r="AB4" s="2264"/>
      <c r="AC4" s="2263"/>
      <c r="AD4" s="274"/>
    </row>
    <row r="5" spans="1:31" ht="35.25" customHeight="1" thickBot="1">
      <c r="A5" s="262"/>
      <c r="B5" s="276"/>
      <c r="C5" s="276"/>
      <c r="D5" s="276"/>
      <c r="E5" s="277"/>
      <c r="F5" s="276"/>
      <c r="G5" s="276"/>
      <c r="H5" s="276"/>
      <c r="I5" s="276"/>
      <c r="J5" s="276"/>
      <c r="K5" s="278"/>
      <c r="L5" s="2263"/>
      <c r="M5" s="2263"/>
      <c r="N5" s="2263"/>
      <c r="O5" s="2263"/>
      <c r="P5" s="2263"/>
      <c r="Q5" s="2263"/>
      <c r="R5" s="2263"/>
      <c r="S5" s="2263"/>
      <c r="T5" s="2263"/>
      <c r="U5" s="2263"/>
      <c r="V5" s="2263"/>
      <c r="W5" s="2263"/>
      <c r="X5" s="2263"/>
      <c r="Y5" s="2263"/>
      <c r="Z5" s="2263"/>
      <c r="AA5" s="2263"/>
      <c r="AB5" s="2263"/>
      <c r="AC5" s="2263"/>
      <c r="AD5" s="274"/>
    </row>
    <row r="6" spans="1:31" ht="18" customHeight="1" thickTop="1" thickBot="1">
      <c r="A6" s="262"/>
      <c r="B6" s="273"/>
      <c r="C6" s="270"/>
      <c r="D6" s="273"/>
      <c r="E6" s="272"/>
      <c r="F6" s="273"/>
      <c r="G6" s="273"/>
      <c r="H6" s="273"/>
      <c r="I6" s="273"/>
      <c r="J6" s="273"/>
      <c r="K6" s="267"/>
      <c r="L6" s="317"/>
      <c r="M6" s="317"/>
      <c r="N6" s="317"/>
      <c r="O6" s="317"/>
      <c r="P6" s="317"/>
      <c r="Q6" s="317"/>
      <c r="R6" s="317"/>
      <c r="S6" s="317"/>
      <c r="T6" s="317"/>
      <c r="U6" s="317"/>
      <c r="V6" s="317"/>
      <c r="W6" s="317"/>
      <c r="X6" s="317"/>
      <c r="Y6" s="317"/>
      <c r="Z6" s="317"/>
      <c r="AA6" s="1148"/>
      <c r="AB6" s="317"/>
      <c r="AC6" s="317"/>
      <c r="AD6" s="281"/>
    </row>
    <row r="7" spans="1:31" ht="27.75" customHeight="1">
      <c r="A7" s="262"/>
      <c r="B7" s="1392"/>
      <c r="C7" s="1162" t="s">
        <v>0</v>
      </c>
      <c r="D7" s="1162"/>
      <c r="E7" s="1163"/>
      <c r="F7" s="1162"/>
      <c r="G7" s="1370"/>
      <c r="H7" s="1162"/>
      <c r="I7" s="1162"/>
      <c r="J7" s="1162"/>
      <c r="K7" s="1164"/>
      <c r="L7" s="1162"/>
      <c r="M7" s="1162"/>
      <c r="N7" s="1162"/>
      <c r="O7" s="1162"/>
      <c r="P7" s="1162"/>
      <c r="Q7" s="1162"/>
      <c r="R7" s="1162"/>
      <c r="S7" s="1162"/>
      <c r="T7" s="1162"/>
      <c r="U7" s="1162"/>
      <c r="V7" s="1162"/>
      <c r="W7" s="1162"/>
      <c r="X7" s="1162"/>
      <c r="Y7" s="1166"/>
      <c r="Z7" s="2265" t="s">
        <v>2071</v>
      </c>
      <c r="AA7" s="2266"/>
      <c r="AB7" s="2266"/>
      <c r="AC7" s="2267"/>
      <c r="AD7" s="262"/>
    </row>
    <row r="8" spans="1:31" ht="30.75" customHeight="1" thickBot="1">
      <c r="A8" s="262"/>
      <c r="B8" s="1393"/>
      <c r="C8" s="1169"/>
      <c r="D8" s="1169"/>
      <c r="E8" s="1170"/>
      <c r="F8" s="1169"/>
      <c r="G8" s="1372"/>
      <c r="H8" s="1169"/>
      <c r="I8" s="1169"/>
      <c r="J8" s="1169"/>
      <c r="K8" s="1171"/>
      <c r="L8" s="1169"/>
      <c r="M8" s="1169"/>
      <c r="N8" s="1169"/>
      <c r="O8" s="1169"/>
      <c r="P8" s="1169"/>
      <c r="Q8" s="1169"/>
      <c r="R8" s="1169"/>
      <c r="S8" s="1169"/>
      <c r="T8" s="1169"/>
      <c r="U8" s="1169"/>
      <c r="V8" s="1169"/>
      <c r="W8" s="1169"/>
      <c r="X8" s="1169"/>
      <c r="Y8" s="1173"/>
      <c r="Z8" s="2268" t="s">
        <v>2067</v>
      </c>
      <c r="AA8" s="2179"/>
      <c r="AB8" s="2179"/>
      <c r="AC8" s="2269"/>
      <c r="AD8" s="262"/>
      <c r="AE8" s="268" t="str">
        <f>RIGHT(AB10,2)</f>
        <v/>
      </c>
    </row>
    <row r="9" spans="1:31" ht="24.75" customHeight="1">
      <c r="A9" s="262"/>
      <c r="B9" s="1393"/>
      <c r="C9" s="2167" t="s">
        <v>1299</v>
      </c>
      <c r="D9" s="2167"/>
      <c r="E9" s="2167"/>
      <c r="F9" s="2167"/>
      <c r="G9" s="2167"/>
      <c r="H9" s="2167"/>
      <c r="I9" s="2167"/>
      <c r="J9" s="1174"/>
      <c r="K9" s="1175"/>
      <c r="L9" s="1174"/>
      <c r="M9" s="1174"/>
      <c r="N9" s="1174"/>
      <c r="O9" s="1174"/>
      <c r="P9" s="1174"/>
      <c r="Q9" s="1174"/>
      <c r="R9" s="1174"/>
      <c r="S9" s="1174"/>
      <c r="T9" s="1174"/>
      <c r="U9" s="1174"/>
      <c r="V9" s="1174"/>
      <c r="W9" s="1174"/>
      <c r="X9" s="1174"/>
      <c r="Y9" s="1174"/>
      <c r="Z9" s="1174"/>
      <c r="AA9" s="1373"/>
      <c r="AB9" s="2272" t="s">
        <v>2072</v>
      </c>
      <c r="AC9" s="2273"/>
      <c r="AD9" s="262"/>
    </row>
    <row r="10" spans="1:31" ht="16.5" customHeight="1" thickBot="1">
      <c r="A10" s="262"/>
      <c r="B10" s="1394"/>
      <c r="C10" s="2271"/>
      <c r="D10" s="2271"/>
      <c r="E10" s="2271"/>
      <c r="F10" s="2271"/>
      <c r="G10" s="2271"/>
      <c r="H10" s="2271"/>
      <c r="I10" s="2271"/>
      <c r="J10" s="1179"/>
      <c r="K10" s="1180"/>
      <c r="L10" s="1179"/>
      <c r="M10" s="1179"/>
      <c r="N10" s="1179"/>
      <c r="O10" s="1179"/>
      <c r="P10" s="1179"/>
      <c r="Q10" s="1179"/>
      <c r="R10" s="1179"/>
      <c r="S10" s="1179"/>
      <c r="T10" s="1179"/>
      <c r="U10" s="1179"/>
      <c r="V10" s="1179"/>
      <c r="W10" s="1179"/>
      <c r="X10" s="1179"/>
      <c r="Y10" s="1179"/>
      <c r="Z10" s="1179"/>
      <c r="AA10" s="1579"/>
      <c r="AB10" s="2432"/>
      <c r="AC10" s="2433"/>
      <c r="AD10" s="262"/>
      <c r="AE10" s="268" t="str">
        <f>+'Dpt.  Op. y Mant.'!AE9</f>
        <v/>
      </c>
    </row>
    <row r="11" spans="1:31" ht="12.75" customHeight="1" thickBot="1">
      <c r="A11" s="262"/>
      <c r="B11" s="273"/>
      <c r="C11" s="1183"/>
      <c r="D11" s="1183"/>
      <c r="E11" s="1184"/>
      <c r="F11" s="1185"/>
      <c r="G11" s="1379"/>
      <c r="H11" s="1185"/>
      <c r="I11" s="1185"/>
      <c r="J11" s="1185"/>
      <c r="K11" s="1185"/>
      <c r="L11" s="1185"/>
      <c r="M11" s="1185"/>
      <c r="N11" s="1185"/>
      <c r="O11" s="1185"/>
      <c r="P11" s="1185"/>
      <c r="Q11" s="1185"/>
      <c r="R11" s="1185"/>
      <c r="S11" s="1185"/>
      <c r="T11" s="1186"/>
      <c r="U11" s="1186"/>
      <c r="V11" s="1159"/>
      <c r="W11" s="1159"/>
      <c r="X11" s="1159"/>
      <c r="Y11" s="1159"/>
      <c r="Z11" s="1159"/>
      <c r="AA11" s="1187"/>
      <c r="AB11" s="1159"/>
      <c r="AC11" s="1159"/>
      <c r="AD11" s="281"/>
      <c r="AE11" s="268">
        <v>12</v>
      </c>
    </row>
    <row r="12" spans="1:31" ht="24" customHeight="1" thickBot="1">
      <c r="A12" s="262"/>
      <c r="B12" s="2253" t="s">
        <v>282</v>
      </c>
      <c r="C12" s="2254"/>
      <c r="D12" s="2254"/>
      <c r="E12" s="1188" t="str">
        <f>VLOOKUP(B12,Hoja2!Q3:R8,2,0)</f>
        <v xml:space="preserve"> Expansión de la cobertura y continuidad del servicio de agua potable</v>
      </c>
      <c r="F12" s="1188"/>
      <c r="G12" s="1189"/>
      <c r="H12" s="1189"/>
      <c r="I12" s="1189"/>
      <c r="J12" s="1189"/>
      <c r="K12" s="1190"/>
      <c r="L12" s="1191"/>
      <c r="M12" s="1191"/>
      <c r="N12" s="1191"/>
      <c r="O12" s="1191"/>
      <c r="P12" s="1191"/>
      <c r="Q12" s="1191"/>
      <c r="R12" s="1191"/>
      <c r="S12" s="1191"/>
      <c r="T12" s="1191"/>
      <c r="U12" s="1191"/>
      <c r="V12" s="1191"/>
      <c r="W12" s="1191"/>
      <c r="X12" s="1191"/>
      <c r="Y12" s="1191"/>
      <c r="Z12" s="1191"/>
      <c r="AA12" s="1192"/>
      <c r="AB12" s="1191"/>
      <c r="AC12" s="1193"/>
      <c r="AD12" s="307"/>
    </row>
    <row r="13" spans="1:31" ht="13.5" customHeight="1" thickBot="1">
      <c r="A13" s="262"/>
      <c r="B13" s="308"/>
      <c r="C13" s="308"/>
      <c r="D13" s="1195"/>
      <c r="E13" s="1196"/>
      <c r="F13" s="1197"/>
      <c r="G13" s="1390"/>
      <c r="H13" s="1197"/>
      <c r="I13" s="1197"/>
      <c r="J13" s="1197"/>
      <c r="K13" s="1198"/>
      <c r="L13" s="1197"/>
      <c r="M13" s="1197"/>
      <c r="N13" s="1197"/>
      <c r="O13" s="1197"/>
      <c r="P13" s="1197"/>
      <c r="Q13" s="1197"/>
      <c r="R13" s="1185"/>
      <c r="S13" s="1185"/>
      <c r="T13" s="1186"/>
      <c r="U13" s="1186"/>
      <c r="V13" s="1159"/>
      <c r="W13" s="1159"/>
      <c r="X13" s="1159"/>
      <c r="Y13" s="1159"/>
      <c r="Z13" s="1159"/>
      <c r="AA13" s="1187"/>
      <c r="AB13" s="1159"/>
      <c r="AC13" s="1159"/>
      <c r="AD13" s="281"/>
    </row>
    <row r="14" spans="1:31" ht="21.75" customHeight="1" thickBot="1">
      <c r="A14" s="262"/>
      <c r="B14" s="2174" t="s">
        <v>5</v>
      </c>
      <c r="C14" s="2175"/>
      <c r="D14" s="2175"/>
      <c r="E14" s="1199" t="s">
        <v>1005</v>
      </c>
      <c r="F14" s="1099"/>
      <c r="G14" s="1100"/>
      <c r="H14" s="1099"/>
      <c r="I14" s="1099"/>
      <c r="J14" s="1099"/>
      <c r="K14" s="1101"/>
      <c r="L14" s="1099"/>
      <c r="M14" s="1099"/>
      <c r="N14" s="1099"/>
      <c r="O14" s="1099"/>
      <c r="P14" s="1099"/>
      <c r="Q14" s="1099"/>
      <c r="R14" s="1099"/>
      <c r="S14" s="1099"/>
      <c r="T14" s="1099"/>
      <c r="U14" s="1099"/>
      <c r="V14" s="1099"/>
      <c r="W14" s="1099"/>
      <c r="X14" s="1099"/>
      <c r="Y14" s="1099"/>
      <c r="Z14" s="1099"/>
      <c r="AA14" s="1200"/>
      <c r="AB14" s="1099"/>
      <c r="AC14" s="207"/>
      <c r="AD14" s="314"/>
    </row>
    <row r="15" spans="1:31" ht="18" customHeight="1" thickBot="1">
      <c r="A15" s="262"/>
      <c r="B15" s="315"/>
      <c r="C15" s="264"/>
      <c r="D15" s="265"/>
      <c r="E15" s="316"/>
      <c r="F15" s="266"/>
      <c r="G15" s="266"/>
      <c r="H15" s="266"/>
      <c r="I15" s="317"/>
      <c r="J15" s="266"/>
      <c r="K15" s="318"/>
      <c r="L15" s="318"/>
      <c r="M15" s="318"/>
      <c r="N15" s="318"/>
      <c r="O15" s="318"/>
      <c r="P15" s="318"/>
      <c r="Q15" s="318"/>
      <c r="R15" s="319"/>
      <c r="S15" s="319"/>
      <c r="T15" s="319"/>
      <c r="U15" s="319"/>
      <c r="V15" s="319"/>
      <c r="W15" s="319"/>
      <c r="X15" s="266"/>
      <c r="Y15" s="267"/>
      <c r="Z15" s="267"/>
      <c r="AA15" s="1148"/>
      <c r="AB15" s="264"/>
      <c r="AC15" s="264"/>
      <c r="AD15" s="262"/>
    </row>
    <row r="16" spans="1:31" ht="18" customHeight="1">
      <c r="B16" s="2424" t="s">
        <v>1367</v>
      </c>
      <c r="C16" s="2425"/>
      <c r="D16" s="2425"/>
      <c r="E16" s="2425"/>
      <c r="F16" s="2425"/>
      <c r="G16" s="2425"/>
      <c r="H16" s="2425"/>
      <c r="I16" s="2425"/>
      <c r="J16" s="2425"/>
      <c r="K16" s="2425"/>
      <c r="L16" s="2425"/>
      <c r="M16" s="2425"/>
      <c r="N16" s="2425"/>
      <c r="O16" s="321"/>
      <c r="P16" s="321"/>
      <c r="Q16" s="321"/>
      <c r="R16" s="321"/>
      <c r="S16" s="321"/>
      <c r="T16" s="321"/>
      <c r="U16" s="321"/>
      <c r="V16" s="321"/>
      <c r="W16" s="321"/>
      <c r="X16" s="321"/>
      <c r="Y16" s="321"/>
      <c r="Z16" s="321"/>
      <c r="AA16" s="881"/>
      <c r="AB16" s="321"/>
      <c r="AC16" s="322"/>
    </row>
    <row r="17" spans="1:30" ht="12.75" customHeight="1" thickBot="1">
      <c r="B17" s="2426"/>
      <c r="C17" s="2427"/>
      <c r="D17" s="2427"/>
      <c r="E17" s="2427"/>
      <c r="F17" s="2427"/>
      <c r="G17" s="2427"/>
      <c r="H17" s="2427"/>
      <c r="I17" s="2427"/>
      <c r="J17" s="2427"/>
      <c r="K17" s="2427"/>
      <c r="L17" s="2427"/>
      <c r="M17" s="2427"/>
      <c r="N17" s="2427"/>
      <c r="O17" s="323"/>
      <c r="P17" s="323"/>
      <c r="Q17" s="323"/>
      <c r="R17" s="323"/>
      <c r="S17" s="323"/>
      <c r="T17" s="323"/>
      <c r="U17" s="323"/>
      <c r="V17" s="323"/>
      <c r="W17" s="323"/>
      <c r="X17" s="323"/>
      <c r="Y17" s="323"/>
      <c r="Z17" s="323"/>
      <c r="AA17" s="882"/>
      <c r="AB17" s="323"/>
      <c r="AC17" s="324"/>
    </row>
    <row r="18" spans="1:30" ht="18" customHeight="1" thickBot="1">
      <c r="A18" s="268" t="s">
        <v>7</v>
      </c>
      <c r="B18" s="2256"/>
      <c r="C18" s="2263"/>
      <c r="D18" s="2263"/>
      <c r="E18" s="2263"/>
      <c r="F18" s="2263"/>
      <c r="G18" s="2263"/>
      <c r="H18" s="2263"/>
      <c r="I18" s="2263"/>
      <c r="J18" s="2263"/>
      <c r="K18" s="2263"/>
      <c r="L18" s="2263"/>
      <c r="M18" s="2263"/>
      <c r="N18" s="2263"/>
      <c r="O18" s="2263"/>
      <c r="P18" s="2263"/>
      <c r="Q18" s="2263"/>
      <c r="R18" s="2263"/>
      <c r="S18" s="2263"/>
      <c r="T18" s="2263"/>
      <c r="U18" s="2263"/>
      <c r="V18" s="2263"/>
      <c r="W18" s="2263"/>
      <c r="X18" s="2263"/>
      <c r="Y18" s="2263"/>
      <c r="Z18" s="2263"/>
      <c r="AA18" s="2263"/>
      <c r="AB18" s="2263"/>
      <c r="AC18" s="2263"/>
    </row>
    <row r="19" spans="1:30" ht="30" customHeight="1" thickBot="1">
      <c r="B19" s="1462" t="s">
        <v>8</v>
      </c>
      <c r="C19" s="2428" t="s">
        <v>9</v>
      </c>
      <c r="D19" s="2429"/>
      <c r="E19" s="2429"/>
      <c r="F19" s="2429"/>
      <c r="G19" s="2429"/>
      <c r="H19" s="2429"/>
      <c r="I19" s="2429"/>
      <c r="J19" s="2429"/>
      <c r="K19" s="2429"/>
      <c r="L19" s="2429"/>
      <c r="M19" s="2429"/>
      <c r="N19" s="2429"/>
      <c r="O19" s="2429"/>
      <c r="P19" s="2429"/>
      <c r="Q19" s="2429"/>
      <c r="R19" s="2429"/>
      <c r="S19" s="2429"/>
      <c r="T19" s="2429"/>
      <c r="U19" s="2429"/>
      <c r="V19" s="2429"/>
      <c r="W19" s="2429"/>
      <c r="X19" s="2428" t="s">
        <v>10</v>
      </c>
      <c r="Y19" s="2429"/>
      <c r="Z19" s="2429"/>
      <c r="AA19" s="2429"/>
      <c r="AB19" s="2430" t="s">
        <v>11</v>
      </c>
      <c r="AC19" s="2431"/>
    </row>
    <row r="20" spans="1:30" ht="66" customHeight="1" thickBot="1">
      <c r="B20" s="1457" t="s">
        <v>12</v>
      </c>
      <c r="C20" s="2441" t="s">
        <v>13</v>
      </c>
      <c r="D20" s="2442"/>
      <c r="E20" s="1458" t="s">
        <v>14</v>
      </c>
      <c r="F20" s="1458" t="s">
        <v>15</v>
      </c>
      <c r="G20" s="1458" t="s">
        <v>16</v>
      </c>
      <c r="H20" s="1458" t="s">
        <v>17</v>
      </c>
      <c r="I20" s="1458" t="s">
        <v>18</v>
      </c>
      <c r="J20" s="1458" t="s">
        <v>19</v>
      </c>
      <c r="K20" s="1459" t="s">
        <v>20</v>
      </c>
      <c r="L20" s="2443" t="s">
        <v>21</v>
      </c>
      <c r="M20" s="2442"/>
      <c r="N20" s="2442"/>
      <c r="O20" s="2443" t="s">
        <v>22</v>
      </c>
      <c r="P20" s="2442"/>
      <c r="Q20" s="2442"/>
      <c r="R20" s="2443" t="s">
        <v>23</v>
      </c>
      <c r="S20" s="2442"/>
      <c r="T20" s="2442"/>
      <c r="U20" s="2443" t="s">
        <v>24</v>
      </c>
      <c r="V20" s="2442"/>
      <c r="W20" s="2442"/>
      <c r="X20" s="1460" t="s">
        <v>25</v>
      </c>
      <c r="Y20" s="1460" t="s">
        <v>26</v>
      </c>
      <c r="Z20" s="1460" t="s">
        <v>27</v>
      </c>
      <c r="AA20" s="1580" t="s">
        <v>28</v>
      </c>
      <c r="AB20" s="1460" t="s">
        <v>1006</v>
      </c>
      <c r="AC20" s="1461" t="s">
        <v>30</v>
      </c>
    </row>
    <row r="21" spans="1:30" s="1049" customFormat="1" ht="231" customHeight="1">
      <c r="A21" s="1385">
        <v>6</v>
      </c>
      <c r="B21" s="1572" t="s">
        <v>1007</v>
      </c>
      <c r="C21" s="2444" t="s">
        <v>2105</v>
      </c>
      <c r="D21" s="2445"/>
      <c r="E21" s="1573" t="s">
        <v>1513</v>
      </c>
      <c r="F21" s="1574">
        <v>0.1</v>
      </c>
      <c r="G21" s="1575" t="s">
        <v>290</v>
      </c>
      <c r="H21" s="1575" t="s">
        <v>291</v>
      </c>
      <c r="I21" s="1453" t="s">
        <v>1503</v>
      </c>
      <c r="J21" s="1576" t="s">
        <v>1501</v>
      </c>
      <c r="K21" s="1577">
        <v>0.9</v>
      </c>
      <c r="L21" s="2446">
        <v>0.3</v>
      </c>
      <c r="M21" s="2445"/>
      <c r="N21" s="2445"/>
      <c r="O21" s="2447">
        <v>0.4</v>
      </c>
      <c r="P21" s="2445"/>
      <c r="Q21" s="2445"/>
      <c r="R21" s="2448">
        <v>0.2</v>
      </c>
      <c r="S21" s="2445"/>
      <c r="T21" s="2445"/>
      <c r="U21" s="2449">
        <v>0</v>
      </c>
      <c r="V21" s="2445"/>
      <c r="W21" s="2445"/>
      <c r="X21" s="1576" t="s">
        <v>1008</v>
      </c>
      <c r="Y21" s="1576" t="s">
        <v>77</v>
      </c>
      <c r="Z21" s="1576" t="s">
        <v>93</v>
      </c>
      <c r="AA21" s="1576" t="s">
        <v>1009</v>
      </c>
      <c r="AB21" s="1578">
        <v>33004739.577026855</v>
      </c>
      <c r="AC21" s="1437" t="s">
        <v>33</v>
      </c>
      <c r="AD21" s="1050"/>
    </row>
    <row r="22" spans="1:30" s="1049" customFormat="1" ht="121.5" hidden="1" customHeight="1" outlineLevel="1">
      <c r="A22" s="764"/>
      <c r="B22" s="1435"/>
      <c r="C22" s="2434" t="s">
        <v>1686</v>
      </c>
      <c r="D22" s="1404" t="s">
        <v>1010</v>
      </c>
      <c r="E22" s="1405" t="s">
        <v>1011</v>
      </c>
      <c r="F22" s="1583">
        <v>1</v>
      </c>
      <c r="G22" s="1584" t="s">
        <v>32</v>
      </c>
      <c r="H22" s="1585" t="s">
        <v>33</v>
      </c>
      <c r="I22" s="1409" t="s">
        <v>1490</v>
      </c>
      <c r="J22" s="1405" t="s">
        <v>1491</v>
      </c>
      <c r="K22" s="1586">
        <v>0</v>
      </c>
      <c r="L22" s="1587"/>
      <c r="M22" s="1587"/>
      <c r="N22" s="1587"/>
      <c r="O22" s="1587"/>
      <c r="P22" s="1587"/>
      <c r="Q22" s="1587"/>
      <c r="R22" s="1587"/>
      <c r="S22" s="1587"/>
      <c r="T22" s="1587"/>
      <c r="U22" s="1587"/>
      <c r="V22" s="1587"/>
      <c r="W22" s="1587"/>
      <c r="X22" s="1412" t="s">
        <v>1012</v>
      </c>
      <c r="Y22" s="1405" t="s">
        <v>36</v>
      </c>
      <c r="Z22" s="1405" t="s">
        <v>37</v>
      </c>
      <c r="AA22" s="1425" t="s">
        <v>1013</v>
      </c>
      <c r="AB22" s="1588" t="s">
        <v>33</v>
      </c>
      <c r="AC22" s="1437" t="s">
        <v>33</v>
      </c>
    </row>
    <row r="23" spans="1:30" s="1049" customFormat="1" ht="121.5" hidden="1" customHeight="1" outlineLevel="1">
      <c r="A23" s="764"/>
      <c r="B23" s="1435"/>
      <c r="C23" s="2435"/>
      <c r="D23" s="1404" t="s">
        <v>1014</v>
      </c>
      <c r="E23" s="1405" t="s">
        <v>1492</v>
      </c>
      <c r="F23" s="1583">
        <v>0</v>
      </c>
      <c r="G23" s="1584" t="s">
        <v>32</v>
      </c>
      <c r="H23" s="1585" t="s">
        <v>33</v>
      </c>
      <c r="I23" s="1409" t="s">
        <v>1493</v>
      </c>
      <c r="J23" s="1405" t="s">
        <v>1494</v>
      </c>
      <c r="K23" s="1586">
        <v>1</v>
      </c>
      <c r="L23" s="1587"/>
      <c r="M23" s="1587"/>
      <c r="N23" s="1587">
        <v>1</v>
      </c>
      <c r="O23" s="1587"/>
      <c r="P23" s="1587"/>
      <c r="Q23" s="1587"/>
      <c r="R23" s="1587"/>
      <c r="S23" s="1587"/>
      <c r="T23" s="1587"/>
      <c r="U23" s="1587"/>
      <c r="V23" s="1587"/>
      <c r="W23" s="1587"/>
      <c r="X23" s="1412" t="s">
        <v>1015</v>
      </c>
      <c r="Y23" s="1405" t="s">
        <v>36</v>
      </c>
      <c r="Z23" s="1405" t="s">
        <v>37</v>
      </c>
      <c r="AA23" s="1425" t="s">
        <v>1016</v>
      </c>
      <c r="AB23" s="1588" t="s">
        <v>33</v>
      </c>
      <c r="AC23" s="1437" t="s">
        <v>33</v>
      </c>
    </row>
    <row r="24" spans="1:30" s="1049" customFormat="1" ht="121.5" hidden="1" customHeight="1" outlineLevel="1">
      <c r="A24" s="764"/>
      <c r="B24" s="1435"/>
      <c r="C24" s="2435"/>
      <c r="D24" s="1404" t="s">
        <v>1017</v>
      </c>
      <c r="E24" s="1405" t="s">
        <v>1495</v>
      </c>
      <c r="F24" s="1583">
        <v>0</v>
      </c>
      <c r="G24" s="1584" t="s">
        <v>290</v>
      </c>
      <c r="H24" s="1585" t="s">
        <v>285</v>
      </c>
      <c r="I24" s="1409" t="s">
        <v>1018</v>
      </c>
      <c r="J24" s="1405" t="s">
        <v>1496</v>
      </c>
      <c r="K24" s="1586">
        <v>6</v>
      </c>
      <c r="L24" s="1587"/>
      <c r="M24" s="1587"/>
      <c r="N24" s="1587">
        <v>1</v>
      </c>
      <c r="O24" s="1587">
        <v>1</v>
      </c>
      <c r="P24" s="1587">
        <v>1</v>
      </c>
      <c r="Q24" s="1587">
        <v>1</v>
      </c>
      <c r="R24" s="1587">
        <v>1</v>
      </c>
      <c r="S24" s="1587">
        <v>1</v>
      </c>
      <c r="T24" s="1587"/>
      <c r="U24" s="1587"/>
      <c r="V24" s="1587"/>
      <c r="W24" s="1587"/>
      <c r="X24" s="1412" t="s">
        <v>1019</v>
      </c>
      <c r="Y24" s="1405" t="s">
        <v>36</v>
      </c>
      <c r="Z24" s="1405" t="s">
        <v>37</v>
      </c>
      <c r="AA24" s="1425" t="s">
        <v>1497</v>
      </c>
      <c r="AB24" s="1588" t="s">
        <v>33</v>
      </c>
      <c r="AC24" s="1437" t="s">
        <v>33</v>
      </c>
    </row>
    <row r="25" spans="1:30" s="1049" customFormat="1" ht="121.5" hidden="1" customHeight="1" outlineLevel="1">
      <c r="A25" s="764"/>
      <c r="B25" s="1435"/>
      <c r="C25" s="2435"/>
      <c r="D25" s="1404" t="s">
        <v>1020</v>
      </c>
      <c r="E25" s="1405" t="s">
        <v>1021</v>
      </c>
      <c r="F25" s="1583">
        <v>0</v>
      </c>
      <c r="G25" s="1584" t="s">
        <v>290</v>
      </c>
      <c r="H25" s="1585" t="s">
        <v>33</v>
      </c>
      <c r="I25" s="1409" t="s">
        <v>1022</v>
      </c>
      <c r="J25" s="1405" t="s">
        <v>1498</v>
      </c>
      <c r="K25" s="1586">
        <v>1</v>
      </c>
      <c r="L25" s="1587"/>
      <c r="M25" s="1587"/>
      <c r="N25" s="1587"/>
      <c r="O25" s="1587"/>
      <c r="P25" s="1587"/>
      <c r="Q25" s="1587"/>
      <c r="R25" s="1587"/>
      <c r="S25" s="1587"/>
      <c r="T25" s="1587">
        <v>1</v>
      </c>
      <c r="U25" s="1587"/>
      <c r="V25" s="1587"/>
      <c r="W25" s="1587"/>
      <c r="X25" s="1412" t="s">
        <v>1023</v>
      </c>
      <c r="Y25" s="1405" t="s">
        <v>36</v>
      </c>
      <c r="Z25" s="1405" t="s">
        <v>37</v>
      </c>
      <c r="AA25" s="1425" t="s">
        <v>1024</v>
      </c>
      <c r="AB25" s="1588" t="s">
        <v>33</v>
      </c>
      <c r="AC25" s="1437" t="s">
        <v>33</v>
      </c>
    </row>
    <row r="26" spans="1:30" s="1049" customFormat="1" ht="236.25" customHeight="1" collapsed="1">
      <c r="A26" s="1385">
        <v>6</v>
      </c>
      <c r="B26" s="1434" t="s">
        <v>1025</v>
      </c>
      <c r="C26" s="2436" t="s">
        <v>2107</v>
      </c>
      <c r="D26" s="2435"/>
      <c r="E26" s="1395" t="s">
        <v>1499</v>
      </c>
      <c r="F26" s="1396">
        <v>0.1</v>
      </c>
      <c r="G26" s="1397" t="s">
        <v>290</v>
      </c>
      <c r="H26" s="1397" t="s">
        <v>285</v>
      </c>
      <c r="I26" s="1398" t="s">
        <v>1500</v>
      </c>
      <c r="J26" s="1399" t="s">
        <v>1501</v>
      </c>
      <c r="K26" s="1400">
        <v>0.9</v>
      </c>
      <c r="L26" s="2437">
        <v>0.3</v>
      </c>
      <c r="M26" s="2435"/>
      <c r="N26" s="2435"/>
      <c r="O26" s="2438">
        <v>0.4</v>
      </c>
      <c r="P26" s="2435"/>
      <c r="Q26" s="2435"/>
      <c r="R26" s="2439">
        <v>0.2</v>
      </c>
      <c r="S26" s="2435"/>
      <c r="T26" s="2435"/>
      <c r="U26" s="2440">
        <v>0</v>
      </c>
      <c r="V26" s="2435"/>
      <c r="W26" s="2435"/>
      <c r="X26" s="1401" t="s">
        <v>1026</v>
      </c>
      <c r="Y26" s="1399" t="s">
        <v>122</v>
      </c>
      <c r="Z26" s="1399" t="s">
        <v>93</v>
      </c>
      <c r="AA26" s="1416" t="s">
        <v>1027</v>
      </c>
      <c r="AB26" s="1403">
        <v>29316323.608199254</v>
      </c>
      <c r="AC26" s="1437" t="s">
        <v>33</v>
      </c>
      <c r="AD26" s="1050"/>
    </row>
    <row r="27" spans="1:30" s="1049" customFormat="1" ht="130.5" hidden="1" customHeight="1" outlineLevel="1">
      <c r="A27" s="764"/>
      <c r="B27" s="1435"/>
      <c r="C27" s="2434" t="s">
        <v>1686</v>
      </c>
      <c r="D27" s="1404" t="s">
        <v>1028</v>
      </c>
      <c r="E27" s="1405" t="s">
        <v>1011</v>
      </c>
      <c r="F27" s="1406">
        <v>1</v>
      </c>
      <c r="G27" s="1407" t="s">
        <v>32</v>
      </c>
      <c r="H27" s="1408" t="s">
        <v>33</v>
      </c>
      <c r="I27" s="1409" t="s">
        <v>1490</v>
      </c>
      <c r="J27" s="1405" t="s">
        <v>1491</v>
      </c>
      <c r="K27" s="1410">
        <v>0</v>
      </c>
      <c r="L27" s="1411"/>
      <c r="M27" s="1411"/>
      <c r="N27" s="1411"/>
      <c r="O27" s="1411"/>
      <c r="P27" s="1411"/>
      <c r="Q27" s="1411"/>
      <c r="R27" s="1411"/>
      <c r="S27" s="1411"/>
      <c r="T27" s="1411"/>
      <c r="U27" s="1411"/>
      <c r="V27" s="1411"/>
      <c r="W27" s="1411"/>
      <c r="X27" s="1412" t="s">
        <v>1012</v>
      </c>
      <c r="Y27" s="1405" t="s">
        <v>36</v>
      </c>
      <c r="Z27" s="1405" t="s">
        <v>37</v>
      </c>
      <c r="AA27" s="1425" t="s">
        <v>1013</v>
      </c>
      <c r="AB27" s="193" t="s">
        <v>33</v>
      </c>
      <c r="AC27" s="1437" t="s">
        <v>33</v>
      </c>
    </row>
    <row r="28" spans="1:30" s="1049" customFormat="1" ht="93" hidden="1" outlineLevel="1">
      <c r="A28" s="764"/>
      <c r="B28" s="1435"/>
      <c r="C28" s="2435"/>
      <c r="D28" s="1404" t="s">
        <v>1029</v>
      </c>
      <c r="E28" s="1405" t="s">
        <v>1492</v>
      </c>
      <c r="F28" s="1583">
        <v>0</v>
      </c>
      <c r="G28" s="1584" t="s">
        <v>32</v>
      </c>
      <c r="H28" s="1585" t="s">
        <v>33</v>
      </c>
      <c r="I28" s="1409" t="s">
        <v>1493</v>
      </c>
      <c r="J28" s="1405" t="s">
        <v>1494</v>
      </c>
      <c r="K28" s="1586">
        <v>1</v>
      </c>
      <c r="L28" s="1587"/>
      <c r="M28" s="1411"/>
      <c r="N28" s="1411">
        <v>1</v>
      </c>
      <c r="O28" s="1411"/>
      <c r="P28" s="1411"/>
      <c r="Q28" s="1411"/>
      <c r="R28" s="1411"/>
      <c r="S28" s="1411"/>
      <c r="T28" s="1411"/>
      <c r="U28" s="1411"/>
      <c r="V28" s="1411"/>
      <c r="W28" s="1411"/>
      <c r="X28" s="1412" t="s">
        <v>1015</v>
      </c>
      <c r="Y28" s="1405" t="s">
        <v>36</v>
      </c>
      <c r="Z28" s="1405" t="s">
        <v>37</v>
      </c>
      <c r="AA28" s="1425" t="s">
        <v>1016</v>
      </c>
      <c r="AB28" s="193" t="s">
        <v>33</v>
      </c>
      <c r="AC28" s="1437" t="s">
        <v>33</v>
      </c>
    </row>
    <row r="29" spans="1:30" s="1049" customFormat="1" ht="145.5" hidden="1" customHeight="1" outlineLevel="1">
      <c r="A29" s="764"/>
      <c r="B29" s="1435"/>
      <c r="C29" s="2435"/>
      <c r="D29" s="1404" t="s">
        <v>1030</v>
      </c>
      <c r="E29" s="1405" t="s">
        <v>1495</v>
      </c>
      <c r="F29" s="1583">
        <v>0</v>
      </c>
      <c r="G29" s="1584" t="s">
        <v>290</v>
      </c>
      <c r="H29" s="1585" t="s">
        <v>285</v>
      </c>
      <c r="I29" s="1409" t="s">
        <v>1018</v>
      </c>
      <c r="J29" s="1405" t="s">
        <v>1496</v>
      </c>
      <c r="K29" s="1586">
        <v>6</v>
      </c>
      <c r="L29" s="1587"/>
      <c r="M29" s="1411"/>
      <c r="N29" s="1411">
        <v>1</v>
      </c>
      <c r="O29" s="1411">
        <v>1</v>
      </c>
      <c r="P29" s="1411">
        <v>1</v>
      </c>
      <c r="Q29" s="1411">
        <v>1</v>
      </c>
      <c r="R29" s="1411">
        <v>1</v>
      </c>
      <c r="S29" s="1411">
        <v>1</v>
      </c>
      <c r="T29" s="1411"/>
      <c r="U29" s="1411"/>
      <c r="V29" s="1411"/>
      <c r="W29" s="1411"/>
      <c r="X29" s="1412" t="s">
        <v>1019</v>
      </c>
      <c r="Y29" s="1405" t="s">
        <v>36</v>
      </c>
      <c r="Z29" s="1405" t="s">
        <v>37</v>
      </c>
      <c r="AA29" s="1425" t="s">
        <v>1497</v>
      </c>
      <c r="AB29" s="193" t="s">
        <v>33</v>
      </c>
      <c r="AC29" s="1437" t="s">
        <v>33</v>
      </c>
    </row>
    <row r="30" spans="1:30" s="1049" customFormat="1" ht="138.75" hidden="1" customHeight="1" outlineLevel="1">
      <c r="A30" s="764"/>
      <c r="B30" s="1435"/>
      <c r="C30" s="2435"/>
      <c r="D30" s="1404" t="s">
        <v>1031</v>
      </c>
      <c r="E30" s="1405" t="s">
        <v>1021</v>
      </c>
      <c r="F30" s="1583">
        <v>0</v>
      </c>
      <c r="G30" s="1584" t="s">
        <v>290</v>
      </c>
      <c r="H30" s="1585" t="s">
        <v>33</v>
      </c>
      <c r="I30" s="1409" t="s">
        <v>1022</v>
      </c>
      <c r="J30" s="1405" t="s">
        <v>1498</v>
      </c>
      <c r="K30" s="1586">
        <v>1</v>
      </c>
      <c r="L30" s="1587"/>
      <c r="M30" s="1411"/>
      <c r="N30" s="1411"/>
      <c r="O30" s="1411"/>
      <c r="P30" s="1411"/>
      <c r="Q30" s="1411"/>
      <c r="R30" s="1411"/>
      <c r="S30" s="1411"/>
      <c r="T30" s="1411">
        <v>1</v>
      </c>
      <c r="U30" s="1411"/>
      <c r="V30" s="1411"/>
      <c r="W30" s="1411"/>
      <c r="X30" s="1412" t="s">
        <v>1023</v>
      </c>
      <c r="Y30" s="1405" t="s">
        <v>36</v>
      </c>
      <c r="Z30" s="1405" t="s">
        <v>37</v>
      </c>
      <c r="AA30" s="1425" t="s">
        <v>1024</v>
      </c>
      <c r="AB30" s="193" t="s">
        <v>33</v>
      </c>
      <c r="AC30" s="1437" t="s">
        <v>33</v>
      </c>
    </row>
    <row r="31" spans="1:30" s="1049" customFormat="1" ht="206.25" customHeight="1" collapsed="1">
      <c r="A31" s="1385">
        <v>6</v>
      </c>
      <c r="B31" s="1434" t="s">
        <v>1032</v>
      </c>
      <c r="C31" s="2436" t="s">
        <v>2108</v>
      </c>
      <c r="D31" s="2435"/>
      <c r="E31" s="1395" t="s">
        <v>1502</v>
      </c>
      <c r="F31" s="1396">
        <v>0.1</v>
      </c>
      <c r="G31" s="1397" t="s">
        <v>290</v>
      </c>
      <c r="H31" s="1397" t="s">
        <v>291</v>
      </c>
      <c r="I31" s="1398" t="s">
        <v>1503</v>
      </c>
      <c r="J31" s="1399" t="s">
        <v>1501</v>
      </c>
      <c r="K31" s="1400">
        <v>0.9</v>
      </c>
      <c r="L31" s="2437">
        <v>0.3</v>
      </c>
      <c r="M31" s="2435"/>
      <c r="N31" s="2435"/>
      <c r="O31" s="2438">
        <v>0.4</v>
      </c>
      <c r="P31" s="2435"/>
      <c r="Q31" s="2435"/>
      <c r="R31" s="2439">
        <v>0.2</v>
      </c>
      <c r="S31" s="2435"/>
      <c r="T31" s="2435"/>
      <c r="U31" s="2440">
        <v>0</v>
      </c>
      <c r="V31" s="2435"/>
      <c r="W31" s="2435"/>
      <c r="X31" s="1401" t="s">
        <v>1008</v>
      </c>
      <c r="Y31" s="1399" t="s">
        <v>77</v>
      </c>
      <c r="Z31" s="1399" t="s">
        <v>93</v>
      </c>
      <c r="AA31" s="1416" t="s">
        <v>1009</v>
      </c>
      <c r="AB31" s="1403">
        <v>29526473.428491253</v>
      </c>
      <c r="AC31" s="1437" t="s">
        <v>33</v>
      </c>
      <c r="AD31" s="1050"/>
    </row>
    <row r="32" spans="1:30" s="1049" customFormat="1" ht="129.75" hidden="1" customHeight="1" outlineLevel="1">
      <c r="A32" s="764"/>
      <c r="B32" s="1435"/>
      <c r="C32" s="2434" t="s">
        <v>1686</v>
      </c>
      <c r="D32" s="1404" t="s">
        <v>1033</v>
      </c>
      <c r="E32" s="1405" t="s">
        <v>1011</v>
      </c>
      <c r="F32" s="1583">
        <v>1</v>
      </c>
      <c r="G32" s="1584" t="s">
        <v>32</v>
      </c>
      <c r="H32" s="1585" t="s">
        <v>33</v>
      </c>
      <c r="I32" s="1409" t="s">
        <v>1490</v>
      </c>
      <c r="J32" s="1405" t="s">
        <v>1491</v>
      </c>
      <c r="K32" s="1586">
        <v>0</v>
      </c>
      <c r="L32" s="1587"/>
      <c r="M32" s="1587"/>
      <c r="N32" s="1587"/>
      <c r="O32" s="1587"/>
      <c r="P32" s="1587"/>
      <c r="Q32" s="1587"/>
      <c r="R32" s="1587"/>
      <c r="S32" s="1587"/>
      <c r="T32" s="1587"/>
      <c r="U32" s="1587"/>
      <c r="V32" s="1587"/>
      <c r="W32" s="1587"/>
      <c r="X32" s="1412" t="s">
        <v>1012</v>
      </c>
      <c r="Y32" s="1405" t="s">
        <v>36</v>
      </c>
      <c r="Z32" s="1405" t="s">
        <v>37</v>
      </c>
      <c r="AA32" s="1425" t="s">
        <v>1013</v>
      </c>
      <c r="AB32" s="1588" t="s">
        <v>33</v>
      </c>
      <c r="AC32" s="1437" t="s">
        <v>33</v>
      </c>
    </row>
    <row r="33" spans="1:30" s="1049" customFormat="1" ht="114" hidden="1" customHeight="1" outlineLevel="1">
      <c r="A33" s="764"/>
      <c r="B33" s="1435"/>
      <c r="C33" s="2435"/>
      <c r="D33" s="1404" t="s">
        <v>1034</v>
      </c>
      <c r="E33" s="1405" t="s">
        <v>1492</v>
      </c>
      <c r="F33" s="1583">
        <v>0</v>
      </c>
      <c r="G33" s="1584" t="s">
        <v>32</v>
      </c>
      <c r="H33" s="1585" t="s">
        <v>33</v>
      </c>
      <c r="I33" s="1409" t="s">
        <v>1493</v>
      </c>
      <c r="J33" s="1405" t="s">
        <v>1494</v>
      </c>
      <c r="K33" s="1586">
        <v>1</v>
      </c>
      <c r="L33" s="1587"/>
      <c r="M33" s="1587"/>
      <c r="N33" s="1587">
        <v>1</v>
      </c>
      <c r="O33" s="1587"/>
      <c r="P33" s="1587"/>
      <c r="Q33" s="1587"/>
      <c r="R33" s="1587"/>
      <c r="S33" s="1587"/>
      <c r="T33" s="1587"/>
      <c r="U33" s="1587"/>
      <c r="V33" s="1587"/>
      <c r="W33" s="1587"/>
      <c r="X33" s="1412" t="s">
        <v>1015</v>
      </c>
      <c r="Y33" s="1405" t="s">
        <v>36</v>
      </c>
      <c r="Z33" s="1405" t="s">
        <v>37</v>
      </c>
      <c r="AA33" s="1425" t="s">
        <v>1016</v>
      </c>
      <c r="AB33" s="1588" t="s">
        <v>33</v>
      </c>
      <c r="AC33" s="1437" t="s">
        <v>33</v>
      </c>
    </row>
    <row r="34" spans="1:30" s="1049" customFormat="1" ht="135.75" hidden="1" customHeight="1" outlineLevel="1">
      <c r="A34" s="764"/>
      <c r="B34" s="1435"/>
      <c r="C34" s="2435"/>
      <c r="D34" s="1404" t="s">
        <v>1035</v>
      </c>
      <c r="E34" s="1405" t="s">
        <v>1495</v>
      </c>
      <c r="F34" s="1583">
        <v>0</v>
      </c>
      <c r="G34" s="1584" t="s">
        <v>290</v>
      </c>
      <c r="H34" s="1585" t="s">
        <v>285</v>
      </c>
      <c r="I34" s="1409" t="s">
        <v>1018</v>
      </c>
      <c r="J34" s="1405" t="s">
        <v>1496</v>
      </c>
      <c r="K34" s="1586">
        <v>6</v>
      </c>
      <c r="L34" s="1587"/>
      <c r="M34" s="1587"/>
      <c r="N34" s="1587">
        <v>1</v>
      </c>
      <c r="O34" s="1587">
        <v>1</v>
      </c>
      <c r="P34" s="1587">
        <v>1</v>
      </c>
      <c r="Q34" s="1587">
        <v>1</v>
      </c>
      <c r="R34" s="1587">
        <v>1</v>
      </c>
      <c r="S34" s="1587">
        <v>1</v>
      </c>
      <c r="T34" s="1587"/>
      <c r="U34" s="1587"/>
      <c r="V34" s="1587"/>
      <c r="W34" s="1587"/>
      <c r="X34" s="1412" t="s">
        <v>1019</v>
      </c>
      <c r="Y34" s="1405" t="s">
        <v>36</v>
      </c>
      <c r="Z34" s="1405" t="s">
        <v>37</v>
      </c>
      <c r="AA34" s="1425" t="s">
        <v>1497</v>
      </c>
      <c r="AB34" s="1588" t="s">
        <v>33</v>
      </c>
      <c r="AC34" s="1437" t="s">
        <v>33</v>
      </c>
    </row>
    <row r="35" spans="1:30" s="1049" customFormat="1" ht="152.25" hidden="1" customHeight="1" outlineLevel="1">
      <c r="A35" s="764"/>
      <c r="B35" s="1435"/>
      <c r="C35" s="2435"/>
      <c r="D35" s="1404" t="s">
        <v>1020</v>
      </c>
      <c r="E35" s="1405" t="s">
        <v>1021</v>
      </c>
      <c r="F35" s="1583">
        <v>0</v>
      </c>
      <c r="G35" s="1584" t="s">
        <v>290</v>
      </c>
      <c r="H35" s="1585" t="s">
        <v>33</v>
      </c>
      <c r="I35" s="1409" t="s">
        <v>1022</v>
      </c>
      <c r="J35" s="1405" t="s">
        <v>1498</v>
      </c>
      <c r="K35" s="1586">
        <v>1</v>
      </c>
      <c r="L35" s="1587"/>
      <c r="M35" s="1587"/>
      <c r="N35" s="1587"/>
      <c r="O35" s="1587"/>
      <c r="P35" s="1587"/>
      <c r="Q35" s="1587"/>
      <c r="R35" s="1587"/>
      <c r="S35" s="1587"/>
      <c r="T35" s="1587">
        <v>1</v>
      </c>
      <c r="U35" s="1587"/>
      <c r="V35" s="1587"/>
      <c r="W35" s="1587"/>
      <c r="X35" s="1412" t="s">
        <v>1023</v>
      </c>
      <c r="Y35" s="1405" t="s">
        <v>36</v>
      </c>
      <c r="Z35" s="1405" t="s">
        <v>37</v>
      </c>
      <c r="AA35" s="1425" t="s">
        <v>1024</v>
      </c>
      <c r="AB35" s="1588" t="s">
        <v>33</v>
      </c>
      <c r="AC35" s="1437" t="s">
        <v>33</v>
      </c>
    </row>
    <row r="36" spans="1:30" s="1229" customFormat="1" ht="186.75" customHeight="1" collapsed="1">
      <c r="A36" s="1386">
        <v>6</v>
      </c>
      <c r="B36" s="1438" t="s">
        <v>1036</v>
      </c>
      <c r="C36" s="2436" t="s">
        <v>2106</v>
      </c>
      <c r="D36" s="2450"/>
      <c r="E36" s="1413" t="s">
        <v>1499</v>
      </c>
      <c r="F36" s="1414">
        <v>0.1</v>
      </c>
      <c r="G36" s="1415" t="s">
        <v>290</v>
      </c>
      <c r="H36" s="1415" t="s">
        <v>285</v>
      </c>
      <c r="I36" s="1398" t="s">
        <v>1500</v>
      </c>
      <c r="J36" s="1416" t="s">
        <v>1501</v>
      </c>
      <c r="K36" s="1417">
        <v>0.9</v>
      </c>
      <c r="L36" s="2451">
        <v>0.3</v>
      </c>
      <c r="M36" s="2450"/>
      <c r="N36" s="2450"/>
      <c r="O36" s="2452">
        <v>0.4</v>
      </c>
      <c r="P36" s="2450"/>
      <c r="Q36" s="2450"/>
      <c r="R36" s="2453">
        <v>0.2</v>
      </c>
      <c r="S36" s="2450"/>
      <c r="T36" s="2450"/>
      <c r="U36" s="2454">
        <v>0</v>
      </c>
      <c r="V36" s="2450"/>
      <c r="W36" s="2450"/>
      <c r="X36" s="1416" t="s">
        <v>1026</v>
      </c>
      <c r="Y36" s="1416" t="s">
        <v>122</v>
      </c>
      <c r="Z36" s="1416" t="s">
        <v>93</v>
      </c>
      <c r="AA36" s="1416" t="s">
        <v>1027</v>
      </c>
      <c r="AB36" s="1418">
        <v>60346978.857162014</v>
      </c>
      <c r="AC36" s="1437" t="s">
        <v>33</v>
      </c>
      <c r="AD36" s="1387"/>
    </row>
    <row r="37" spans="1:30" s="1229" customFormat="1" ht="156" hidden="1" customHeight="1" outlineLevel="1">
      <c r="A37" s="1388"/>
      <c r="B37" s="1439"/>
      <c r="C37" s="2434" t="s">
        <v>1686</v>
      </c>
      <c r="D37" s="1419" t="s">
        <v>1037</v>
      </c>
      <c r="E37" s="1409" t="s">
        <v>1011</v>
      </c>
      <c r="F37" s="1420">
        <v>1</v>
      </c>
      <c r="G37" s="1421" t="s">
        <v>32</v>
      </c>
      <c r="H37" s="1422" t="s">
        <v>33</v>
      </c>
      <c r="I37" s="1409" t="s">
        <v>1490</v>
      </c>
      <c r="J37" s="1409" t="s">
        <v>1491</v>
      </c>
      <c r="K37" s="1423">
        <v>0</v>
      </c>
      <c r="L37" s="1424"/>
      <c r="M37" s="1424"/>
      <c r="N37" s="1424"/>
      <c r="O37" s="1424"/>
      <c r="P37" s="1424"/>
      <c r="Q37" s="1424"/>
      <c r="R37" s="1424"/>
      <c r="S37" s="1424"/>
      <c r="T37" s="1424"/>
      <c r="U37" s="1424"/>
      <c r="V37" s="1424"/>
      <c r="W37" s="1424"/>
      <c r="X37" s="1425" t="s">
        <v>1596</v>
      </c>
      <c r="Y37" s="1409" t="s">
        <v>36</v>
      </c>
      <c r="Z37" s="1409" t="s">
        <v>37</v>
      </c>
      <c r="AA37" s="1425" t="s">
        <v>1013</v>
      </c>
      <c r="AB37" s="1426" t="s">
        <v>33</v>
      </c>
      <c r="AC37" s="1437" t="s">
        <v>33</v>
      </c>
    </row>
    <row r="38" spans="1:30" s="1229" customFormat="1" ht="156" hidden="1" customHeight="1" outlineLevel="1">
      <c r="A38" s="1388"/>
      <c r="B38" s="1439"/>
      <c r="C38" s="2435"/>
      <c r="D38" s="1419" t="s">
        <v>1038</v>
      </c>
      <c r="E38" s="1409" t="s">
        <v>1492</v>
      </c>
      <c r="F38" s="1420">
        <v>0</v>
      </c>
      <c r="G38" s="1421" t="s">
        <v>32</v>
      </c>
      <c r="H38" s="1422" t="s">
        <v>33</v>
      </c>
      <c r="I38" s="1409" t="s">
        <v>1493</v>
      </c>
      <c r="J38" s="1409" t="s">
        <v>1494</v>
      </c>
      <c r="K38" s="1423">
        <v>1</v>
      </c>
      <c r="L38" s="1424"/>
      <c r="M38" s="1424"/>
      <c r="N38" s="1424">
        <v>1</v>
      </c>
      <c r="O38" s="1424"/>
      <c r="P38" s="1424"/>
      <c r="Q38" s="1424"/>
      <c r="R38" s="1424"/>
      <c r="S38" s="1424"/>
      <c r="T38" s="1424"/>
      <c r="U38" s="1424"/>
      <c r="V38" s="1424"/>
      <c r="W38" s="1424"/>
      <c r="X38" s="1425" t="s">
        <v>1015</v>
      </c>
      <c r="Y38" s="1409" t="s">
        <v>36</v>
      </c>
      <c r="Z38" s="1409" t="s">
        <v>37</v>
      </c>
      <c r="AA38" s="1425" t="s">
        <v>1016</v>
      </c>
      <c r="AB38" s="1426" t="s">
        <v>33</v>
      </c>
      <c r="AC38" s="1437" t="s">
        <v>33</v>
      </c>
    </row>
    <row r="39" spans="1:30" s="1049" customFormat="1" ht="156" hidden="1" customHeight="1" outlineLevel="1">
      <c r="A39" s="764"/>
      <c r="B39" s="1435"/>
      <c r="C39" s="2435"/>
      <c r="D39" s="1404" t="s">
        <v>1039</v>
      </c>
      <c r="E39" s="1405" t="s">
        <v>1495</v>
      </c>
      <c r="F39" s="1406">
        <v>0</v>
      </c>
      <c r="G39" s="1407" t="s">
        <v>290</v>
      </c>
      <c r="H39" s="1408" t="s">
        <v>285</v>
      </c>
      <c r="I39" s="1409" t="s">
        <v>1018</v>
      </c>
      <c r="J39" s="1405" t="s">
        <v>1496</v>
      </c>
      <c r="K39" s="1410">
        <v>6</v>
      </c>
      <c r="L39" s="1411"/>
      <c r="M39" s="1411"/>
      <c r="N39" s="1411">
        <v>1</v>
      </c>
      <c r="O39" s="1411">
        <v>1</v>
      </c>
      <c r="P39" s="1411">
        <v>1</v>
      </c>
      <c r="Q39" s="1411">
        <v>1</v>
      </c>
      <c r="R39" s="1411">
        <v>1</v>
      </c>
      <c r="S39" s="1411">
        <v>1</v>
      </c>
      <c r="T39" s="1411"/>
      <c r="U39" s="1411"/>
      <c r="V39" s="1411"/>
      <c r="W39" s="1411"/>
      <c r="X39" s="1412" t="s">
        <v>1019</v>
      </c>
      <c r="Y39" s="1405" t="s">
        <v>36</v>
      </c>
      <c r="Z39" s="1405" t="s">
        <v>37</v>
      </c>
      <c r="AA39" s="1425" t="s">
        <v>1497</v>
      </c>
      <c r="AB39" s="193" t="s">
        <v>33</v>
      </c>
      <c r="AC39" s="1437" t="s">
        <v>33</v>
      </c>
    </row>
    <row r="40" spans="1:30" s="1049" customFormat="1" ht="156" hidden="1" customHeight="1" outlineLevel="1">
      <c r="A40" s="764"/>
      <c r="B40" s="1435"/>
      <c r="C40" s="2435"/>
      <c r="D40" s="1404" t="s">
        <v>1040</v>
      </c>
      <c r="E40" s="1405" t="s">
        <v>1021</v>
      </c>
      <c r="F40" s="1406">
        <v>0</v>
      </c>
      <c r="G40" s="1407" t="s">
        <v>290</v>
      </c>
      <c r="H40" s="1408" t="s">
        <v>33</v>
      </c>
      <c r="I40" s="1409" t="s">
        <v>1022</v>
      </c>
      <c r="J40" s="1405" t="s">
        <v>1498</v>
      </c>
      <c r="K40" s="1410">
        <v>1</v>
      </c>
      <c r="L40" s="1411"/>
      <c r="M40" s="1411"/>
      <c r="N40" s="1411"/>
      <c r="O40" s="1411"/>
      <c r="P40" s="1411"/>
      <c r="Q40" s="1411"/>
      <c r="R40" s="1411"/>
      <c r="S40" s="1411"/>
      <c r="T40" s="1411">
        <v>1</v>
      </c>
      <c r="U40" s="1411"/>
      <c r="V40" s="1411"/>
      <c r="W40" s="1411"/>
      <c r="X40" s="1412" t="s">
        <v>1023</v>
      </c>
      <c r="Y40" s="1405" t="s">
        <v>36</v>
      </c>
      <c r="Z40" s="1405" t="s">
        <v>37</v>
      </c>
      <c r="AA40" s="1425" t="s">
        <v>1024</v>
      </c>
      <c r="AB40" s="193" t="s">
        <v>33</v>
      </c>
      <c r="AC40" s="1437" t="s">
        <v>33</v>
      </c>
    </row>
    <row r="41" spans="1:30" s="1049" customFormat="1" ht="220.5" customHeight="1" collapsed="1">
      <c r="A41" s="1385">
        <v>6</v>
      </c>
      <c r="B41" s="1434" t="s">
        <v>1041</v>
      </c>
      <c r="C41" s="2455" t="s">
        <v>2109</v>
      </c>
      <c r="D41" s="2435"/>
      <c r="E41" s="1399" t="s">
        <v>1042</v>
      </c>
      <c r="F41" s="1427">
        <v>0</v>
      </c>
      <c r="G41" s="1397" t="s">
        <v>280</v>
      </c>
      <c r="H41" s="1397" t="s">
        <v>285</v>
      </c>
      <c r="I41" s="1398" t="s">
        <v>1503</v>
      </c>
      <c r="J41" s="1399" t="s">
        <v>1501</v>
      </c>
      <c r="K41" s="1400">
        <v>1</v>
      </c>
      <c r="L41" s="2437">
        <v>0</v>
      </c>
      <c r="M41" s="2435"/>
      <c r="N41" s="2435"/>
      <c r="O41" s="2438">
        <v>0.2</v>
      </c>
      <c r="P41" s="2435"/>
      <c r="Q41" s="2435"/>
      <c r="R41" s="2439">
        <v>0.3</v>
      </c>
      <c r="S41" s="2435"/>
      <c r="T41" s="2435"/>
      <c r="U41" s="2440">
        <v>0.5</v>
      </c>
      <c r="V41" s="2435"/>
      <c r="W41" s="2435"/>
      <c r="X41" s="1402" t="s">
        <v>1043</v>
      </c>
      <c r="Y41" s="1399" t="s">
        <v>122</v>
      </c>
      <c r="Z41" s="1399" t="s">
        <v>93</v>
      </c>
      <c r="AA41" s="1416" t="s">
        <v>1044</v>
      </c>
      <c r="AB41" s="1403">
        <v>1500000</v>
      </c>
      <c r="AC41" s="1437" t="s">
        <v>33</v>
      </c>
      <c r="AD41" s="1050"/>
    </row>
    <row r="42" spans="1:30" s="1049" customFormat="1" ht="140.25" hidden="1" customHeight="1" outlineLevel="1">
      <c r="A42" s="764"/>
      <c r="B42" s="1435"/>
      <c r="C42" s="2434" t="s">
        <v>1686</v>
      </c>
      <c r="D42" s="1404" t="s">
        <v>1045</v>
      </c>
      <c r="E42" s="1405" t="s">
        <v>1011</v>
      </c>
      <c r="F42" s="1406">
        <v>0</v>
      </c>
      <c r="G42" s="1407" t="s">
        <v>32</v>
      </c>
      <c r="H42" s="1408" t="s">
        <v>33</v>
      </c>
      <c r="I42" s="1409" t="s">
        <v>1490</v>
      </c>
      <c r="J42" s="1405" t="s">
        <v>1491</v>
      </c>
      <c r="K42" s="1410">
        <v>1</v>
      </c>
      <c r="L42" s="1411"/>
      <c r="M42" s="1411"/>
      <c r="N42" s="1411">
        <v>1</v>
      </c>
      <c r="O42" s="1411"/>
      <c r="P42" s="1411"/>
      <c r="Q42" s="1411"/>
      <c r="R42" s="1411"/>
      <c r="S42" s="1411"/>
      <c r="T42" s="1411"/>
      <c r="U42" s="1411"/>
      <c r="V42" s="1411"/>
      <c r="W42" s="1411"/>
      <c r="X42" s="1412" t="s">
        <v>1012</v>
      </c>
      <c r="Y42" s="1405" t="s">
        <v>36</v>
      </c>
      <c r="Z42" s="1405" t="s">
        <v>37</v>
      </c>
      <c r="AA42" s="1425" t="s">
        <v>1013</v>
      </c>
      <c r="AB42" s="193" t="s">
        <v>33</v>
      </c>
      <c r="AC42" s="1437" t="s">
        <v>33</v>
      </c>
    </row>
    <row r="43" spans="1:30" s="1049" customFormat="1" ht="140.25" hidden="1" customHeight="1" outlineLevel="1">
      <c r="A43" s="764"/>
      <c r="B43" s="1435"/>
      <c r="C43" s="2435"/>
      <c r="D43" s="1404" t="s">
        <v>1046</v>
      </c>
      <c r="E43" s="1405" t="s">
        <v>1492</v>
      </c>
      <c r="F43" s="1406">
        <v>0</v>
      </c>
      <c r="G43" s="1407" t="s">
        <v>32</v>
      </c>
      <c r="H43" s="1408" t="s">
        <v>33</v>
      </c>
      <c r="I43" s="1409" t="s">
        <v>1493</v>
      </c>
      <c r="J43" s="1405" t="s">
        <v>1494</v>
      </c>
      <c r="K43" s="1410">
        <v>1</v>
      </c>
      <c r="L43" s="1411"/>
      <c r="M43" s="1411"/>
      <c r="N43" s="1411"/>
      <c r="O43" s="1411"/>
      <c r="P43" s="1411">
        <v>1</v>
      </c>
      <c r="Q43" s="1411"/>
      <c r="R43" s="1411"/>
      <c r="S43" s="1411"/>
      <c r="T43" s="1411"/>
      <c r="U43" s="1411"/>
      <c r="V43" s="1411"/>
      <c r="W43" s="1411"/>
      <c r="X43" s="1412" t="s">
        <v>1015</v>
      </c>
      <c r="Y43" s="1405" t="s">
        <v>36</v>
      </c>
      <c r="Z43" s="1405" t="s">
        <v>37</v>
      </c>
      <c r="AA43" s="1425" t="s">
        <v>1016</v>
      </c>
      <c r="AB43" s="193" t="s">
        <v>33</v>
      </c>
      <c r="AC43" s="1437" t="s">
        <v>33</v>
      </c>
    </row>
    <row r="44" spans="1:30" s="1049" customFormat="1" ht="140.25" hidden="1" customHeight="1" outlineLevel="1">
      <c r="A44" s="764"/>
      <c r="B44" s="1435"/>
      <c r="C44" s="2435"/>
      <c r="D44" s="1404" t="s">
        <v>1047</v>
      </c>
      <c r="E44" s="1405" t="s">
        <v>1495</v>
      </c>
      <c r="F44" s="1406">
        <v>0</v>
      </c>
      <c r="G44" s="1407" t="s">
        <v>280</v>
      </c>
      <c r="H44" s="1408" t="s">
        <v>285</v>
      </c>
      <c r="I44" s="1409" t="s">
        <v>1018</v>
      </c>
      <c r="J44" s="1405" t="s">
        <v>1496</v>
      </c>
      <c r="K44" s="1410">
        <v>3</v>
      </c>
      <c r="L44" s="1411"/>
      <c r="M44" s="1411"/>
      <c r="N44" s="1411"/>
      <c r="O44" s="1411"/>
      <c r="P44" s="1411"/>
      <c r="Q44" s="1411"/>
      <c r="R44" s="1411"/>
      <c r="S44" s="1411"/>
      <c r="T44" s="1411">
        <v>1</v>
      </c>
      <c r="U44" s="1411">
        <v>1</v>
      </c>
      <c r="V44" s="1411">
        <v>1</v>
      </c>
      <c r="W44" s="1411"/>
      <c r="X44" s="1412" t="s">
        <v>1019</v>
      </c>
      <c r="Y44" s="1405" t="s">
        <v>36</v>
      </c>
      <c r="Z44" s="1405" t="s">
        <v>37</v>
      </c>
      <c r="AA44" s="1425" t="s">
        <v>1497</v>
      </c>
      <c r="AB44" s="193" t="s">
        <v>33</v>
      </c>
      <c r="AC44" s="1437" t="s">
        <v>33</v>
      </c>
    </row>
    <row r="45" spans="1:30" s="1049" customFormat="1" ht="140.25" hidden="1" customHeight="1" outlineLevel="1">
      <c r="A45" s="764"/>
      <c r="B45" s="1435"/>
      <c r="C45" s="2435"/>
      <c r="D45" s="1404" t="s">
        <v>1048</v>
      </c>
      <c r="E45" s="1405" t="s">
        <v>1021</v>
      </c>
      <c r="F45" s="1406">
        <v>0</v>
      </c>
      <c r="G45" s="1407" t="s">
        <v>290</v>
      </c>
      <c r="H45" s="1408" t="s">
        <v>33</v>
      </c>
      <c r="I45" s="1409" t="s">
        <v>1022</v>
      </c>
      <c r="J45" s="1405" t="s">
        <v>1498</v>
      </c>
      <c r="K45" s="1410">
        <v>1</v>
      </c>
      <c r="L45" s="1411"/>
      <c r="M45" s="1411"/>
      <c r="N45" s="1411"/>
      <c r="O45" s="1411"/>
      <c r="P45" s="1411"/>
      <c r="Q45" s="1411"/>
      <c r="R45" s="1411"/>
      <c r="S45" s="1411"/>
      <c r="T45" s="1411"/>
      <c r="U45" s="1411"/>
      <c r="V45" s="1411"/>
      <c r="W45" s="1411">
        <v>1</v>
      </c>
      <c r="X45" s="1412" t="s">
        <v>1023</v>
      </c>
      <c r="Y45" s="1405" t="s">
        <v>36</v>
      </c>
      <c r="Z45" s="1405" t="s">
        <v>37</v>
      </c>
      <c r="AA45" s="1425" t="s">
        <v>1024</v>
      </c>
      <c r="AB45" s="193" t="s">
        <v>33</v>
      </c>
      <c r="AC45" s="1437" t="s">
        <v>33</v>
      </c>
    </row>
    <row r="46" spans="1:30" s="1049" customFormat="1" ht="315" customHeight="1" collapsed="1">
      <c r="A46" s="1385">
        <v>6</v>
      </c>
      <c r="B46" s="1434" t="s">
        <v>1049</v>
      </c>
      <c r="C46" s="2455" t="s">
        <v>2110</v>
      </c>
      <c r="D46" s="2435"/>
      <c r="E46" s="1399" t="s">
        <v>1050</v>
      </c>
      <c r="F46" s="1427">
        <v>0</v>
      </c>
      <c r="G46" s="1397" t="s">
        <v>290</v>
      </c>
      <c r="H46" s="1397" t="s">
        <v>285</v>
      </c>
      <c r="I46" s="1398" t="s">
        <v>1500</v>
      </c>
      <c r="J46" s="1399" t="s">
        <v>1501</v>
      </c>
      <c r="K46" s="1400">
        <v>0.1</v>
      </c>
      <c r="L46" s="2437">
        <v>0</v>
      </c>
      <c r="M46" s="2435"/>
      <c r="N46" s="2435"/>
      <c r="O46" s="2438">
        <v>0.03</v>
      </c>
      <c r="P46" s="2435"/>
      <c r="Q46" s="2435"/>
      <c r="R46" s="2439">
        <v>0.03</v>
      </c>
      <c r="S46" s="2435"/>
      <c r="T46" s="2435"/>
      <c r="U46" s="2440">
        <v>0.03</v>
      </c>
      <c r="V46" s="2435"/>
      <c r="W46" s="2435"/>
      <c r="X46" s="1401" t="s">
        <v>1043</v>
      </c>
      <c r="Y46" s="1399" t="s">
        <v>122</v>
      </c>
      <c r="Z46" s="1399" t="s">
        <v>93</v>
      </c>
      <c r="AA46" s="1416" t="s">
        <v>1044</v>
      </c>
      <c r="AB46" s="1403" t="s">
        <v>33</v>
      </c>
      <c r="AC46" s="1437" t="s">
        <v>33</v>
      </c>
      <c r="AD46" s="1050"/>
    </row>
    <row r="47" spans="1:30" s="1049" customFormat="1" ht="105" hidden="1" customHeight="1" outlineLevel="1">
      <c r="A47" s="764"/>
      <c r="B47" s="1435"/>
      <c r="C47" s="2434" t="s">
        <v>1686</v>
      </c>
      <c r="D47" s="1404" t="s">
        <v>1051</v>
      </c>
      <c r="E47" s="1405" t="s">
        <v>1011</v>
      </c>
      <c r="F47" s="1406">
        <v>0</v>
      </c>
      <c r="G47" s="1407" t="s">
        <v>32</v>
      </c>
      <c r="H47" s="1408" t="s">
        <v>33</v>
      </c>
      <c r="I47" s="1409" t="s">
        <v>1490</v>
      </c>
      <c r="J47" s="1405" t="s">
        <v>1491</v>
      </c>
      <c r="K47" s="1410">
        <v>1</v>
      </c>
      <c r="L47" s="1411"/>
      <c r="M47" s="1411"/>
      <c r="N47" s="1411"/>
      <c r="O47" s="1411"/>
      <c r="P47" s="1411"/>
      <c r="Q47" s="1411">
        <v>1</v>
      </c>
      <c r="R47" s="1411"/>
      <c r="S47" s="1411"/>
      <c r="T47" s="1411"/>
      <c r="U47" s="1411"/>
      <c r="V47" s="1411"/>
      <c r="W47" s="1411"/>
      <c r="X47" s="1412" t="s">
        <v>1012</v>
      </c>
      <c r="Y47" s="1405" t="s">
        <v>36</v>
      </c>
      <c r="Z47" s="1405" t="s">
        <v>37</v>
      </c>
      <c r="AA47" s="1425" t="s">
        <v>1013</v>
      </c>
      <c r="AB47" s="193" t="s">
        <v>33</v>
      </c>
      <c r="AC47" s="1437" t="s">
        <v>33</v>
      </c>
    </row>
    <row r="48" spans="1:30" s="1049" customFormat="1" ht="105" hidden="1" customHeight="1" outlineLevel="1">
      <c r="A48" s="764"/>
      <c r="B48" s="1435"/>
      <c r="C48" s="2435"/>
      <c r="D48" s="1404" t="s">
        <v>1052</v>
      </c>
      <c r="E48" s="1405" t="s">
        <v>1492</v>
      </c>
      <c r="F48" s="1406">
        <v>0</v>
      </c>
      <c r="G48" s="1407" t="s">
        <v>32</v>
      </c>
      <c r="H48" s="1408" t="s">
        <v>33</v>
      </c>
      <c r="I48" s="1405" t="s">
        <v>1493</v>
      </c>
      <c r="J48" s="1405" t="s">
        <v>1494</v>
      </c>
      <c r="K48" s="1410">
        <v>1</v>
      </c>
      <c r="L48" s="1411"/>
      <c r="M48" s="1411"/>
      <c r="N48" s="1411"/>
      <c r="O48" s="1411"/>
      <c r="P48" s="1411"/>
      <c r="Q48" s="1411"/>
      <c r="R48" s="1411">
        <v>1</v>
      </c>
      <c r="S48" s="1411"/>
      <c r="T48" s="1411"/>
      <c r="U48" s="1411"/>
      <c r="V48" s="1411"/>
      <c r="W48" s="1411"/>
      <c r="X48" s="1412" t="s">
        <v>1015</v>
      </c>
      <c r="Y48" s="1405" t="s">
        <v>36</v>
      </c>
      <c r="Z48" s="1405" t="s">
        <v>37</v>
      </c>
      <c r="AA48" s="1425" t="s">
        <v>1016</v>
      </c>
      <c r="AB48" s="193" t="s">
        <v>33</v>
      </c>
      <c r="AC48" s="1437" t="s">
        <v>33</v>
      </c>
    </row>
    <row r="49" spans="1:30" s="1049" customFormat="1" ht="105" hidden="1" customHeight="1" outlineLevel="1">
      <c r="A49" s="764"/>
      <c r="B49" s="1435"/>
      <c r="C49" s="2435"/>
      <c r="D49" s="1404" t="s">
        <v>1053</v>
      </c>
      <c r="E49" s="1405" t="s">
        <v>1495</v>
      </c>
      <c r="F49" s="1406">
        <v>0</v>
      </c>
      <c r="G49" s="1407" t="s">
        <v>280</v>
      </c>
      <c r="H49" s="1408" t="s">
        <v>285</v>
      </c>
      <c r="I49" s="1405" t="s">
        <v>1018</v>
      </c>
      <c r="J49" s="1405" t="s">
        <v>1496</v>
      </c>
      <c r="K49" s="1410">
        <v>3</v>
      </c>
      <c r="L49" s="1411"/>
      <c r="M49" s="1411"/>
      <c r="N49" s="1411"/>
      <c r="O49" s="1411"/>
      <c r="P49" s="1411"/>
      <c r="Q49" s="1411"/>
      <c r="R49" s="1411"/>
      <c r="S49" s="1411"/>
      <c r="T49" s="1411">
        <v>1</v>
      </c>
      <c r="U49" s="1411">
        <v>1</v>
      </c>
      <c r="V49" s="1411">
        <v>1</v>
      </c>
      <c r="W49" s="1411"/>
      <c r="X49" s="1412" t="s">
        <v>1019</v>
      </c>
      <c r="Y49" s="1405" t="s">
        <v>36</v>
      </c>
      <c r="Z49" s="1405" t="s">
        <v>37</v>
      </c>
      <c r="AA49" s="1425" t="s">
        <v>1497</v>
      </c>
      <c r="AB49" s="193" t="s">
        <v>33</v>
      </c>
      <c r="AC49" s="1437" t="s">
        <v>33</v>
      </c>
    </row>
    <row r="50" spans="1:30" s="1049" customFormat="1" ht="105" hidden="1" customHeight="1" outlineLevel="1">
      <c r="A50" s="764"/>
      <c r="B50" s="1435"/>
      <c r="C50" s="2435"/>
      <c r="D50" s="1404" t="s">
        <v>1054</v>
      </c>
      <c r="E50" s="1405" t="s">
        <v>1021</v>
      </c>
      <c r="F50" s="1406">
        <v>0</v>
      </c>
      <c r="G50" s="1407" t="s">
        <v>290</v>
      </c>
      <c r="H50" s="1408" t="s">
        <v>33</v>
      </c>
      <c r="I50" s="1405" t="s">
        <v>1022</v>
      </c>
      <c r="J50" s="1405" t="s">
        <v>1498</v>
      </c>
      <c r="K50" s="1410">
        <v>0</v>
      </c>
      <c r="L50" s="1411"/>
      <c r="M50" s="1411"/>
      <c r="N50" s="1411"/>
      <c r="O50" s="1411"/>
      <c r="P50" s="1411"/>
      <c r="Q50" s="1411"/>
      <c r="R50" s="1411"/>
      <c r="S50" s="1411"/>
      <c r="T50" s="1411"/>
      <c r="U50" s="1411"/>
      <c r="V50" s="1411"/>
      <c r="W50" s="1411"/>
      <c r="X50" s="1412" t="s">
        <v>1023</v>
      </c>
      <c r="Y50" s="1405" t="s">
        <v>36</v>
      </c>
      <c r="Z50" s="1405" t="s">
        <v>37</v>
      </c>
      <c r="AA50" s="1425" t="s">
        <v>1024</v>
      </c>
      <c r="AB50" s="193" t="s">
        <v>33</v>
      </c>
      <c r="AC50" s="1437" t="s">
        <v>33</v>
      </c>
    </row>
    <row r="51" spans="1:30" s="1049" customFormat="1" ht="306" customHeight="1" collapsed="1">
      <c r="A51" s="1385">
        <v>6</v>
      </c>
      <c r="B51" s="1434" t="s">
        <v>1055</v>
      </c>
      <c r="C51" s="2456" t="s">
        <v>1504</v>
      </c>
      <c r="D51" s="2435"/>
      <c r="E51" s="1427" t="s">
        <v>1505</v>
      </c>
      <c r="F51" s="1427">
        <v>0</v>
      </c>
      <c r="G51" s="1397" t="s">
        <v>290</v>
      </c>
      <c r="H51" s="1397" t="s">
        <v>285</v>
      </c>
      <c r="I51" s="1427" t="s">
        <v>1500</v>
      </c>
      <c r="J51" s="1399" t="s">
        <v>1506</v>
      </c>
      <c r="K51" s="1400">
        <v>1</v>
      </c>
      <c r="L51" s="2437">
        <v>0</v>
      </c>
      <c r="M51" s="2435"/>
      <c r="N51" s="2435"/>
      <c r="O51" s="2438">
        <v>0.25</v>
      </c>
      <c r="P51" s="2435"/>
      <c r="Q51" s="2435"/>
      <c r="R51" s="2439">
        <v>0.35</v>
      </c>
      <c r="S51" s="2435"/>
      <c r="T51" s="2435"/>
      <c r="U51" s="2440">
        <v>0.4</v>
      </c>
      <c r="V51" s="2435"/>
      <c r="W51" s="2435"/>
      <c r="X51" s="1402" t="s">
        <v>1043</v>
      </c>
      <c r="Y51" s="1399" t="s">
        <v>122</v>
      </c>
      <c r="Z51" s="1399" t="s">
        <v>93</v>
      </c>
      <c r="AA51" s="1416" t="s">
        <v>1044</v>
      </c>
      <c r="AB51" s="1403" t="s">
        <v>33</v>
      </c>
      <c r="AC51" s="1437" t="s">
        <v>33</v>
      </c>
      <c r="AD51" s="1050"/>
    </row>
    <row r="52" spans="1:30" s="1049" customFormat="1" ht="77.5" hidden="1" outlineLevel="1">
      <c r="A52" s="764"/>
      <c r="B52" s="1435"/>
      <c r="C52" s="2434" t="s">
        <v>1686</v>
      </c>
      <c r="D52" s="1404" t="s">
        <v>1507</v>
      </c>
      <c r="E52" s="1405" t="s">
        <v>1011</v>
      </c>
      <c r="F52" s="1406">
        <v>0</v>
      </c>
      <c r="G52" s="1407" t="s">
        <v>32</v>
      </c>
      <c r="H52" s="1408" t="s">
        <v>33</v>
      </c>
      <c r="I52" s="1405" t="s">
        <v>1490</v>
      </c>
      <c r="J52" s="1405" t="s">
        <v>1491</v>
      </c>
      <c r="K52" s="1410">
        <v>1</v>
      </c>
      <c r="L52" s="1411"/>
      <c r="M52" s="1411"/>
      <c r="N52" s="1411"/>
      <c r="O52" s="1411"/>
      <c r="P52" s="1411">
        <v>1</v>
      </c>
      <c r="Q52" s="1411"/>
      <c r="R52" s="1411"/>
      <c r="S52" s="1411"/>
      <c r="T52" s="1411"/>
      <c r="U52" s="1411"/>
      <c r="V52" s="1411"/>
      <c r="W52" s="1411"/>
      <c r="X52" s="1425" t="s">
        <v>1012</v>
      </c>
      <c r="Y52" s="1405" t="s">
        <v>36</v>
      </c>
      <c r="Z52" s="1405" t="s">
        <v>37</v>
      </c>
      <c r="AA52" s="1425" t="s">
        <v>1013</v>
      </c>
      <c r="AB52" s="193" t="s">
        <v>33</v>
      </c>
      <c r="AC52" s="1437" t="s">
        <v>33</v>
      </c>
    </row>
    <row r="53" spans="1:30" s="1049" customFormat="1" ht="93" hidden="1" outlineLevel="1">
      <c r="A53" s="764"/>
      <c r="B53" s="1435"/>
      <c r="C53" s="2435"/>
      <c r="D53" s="1404" t="s">
        <v>1056</v>
      </c>
      <c r="E53" s="1405" t="s">
        <v>1492</v>
      </c>
      <c r="F53" s="1406">
        <v>0</v>
      </c>
      <c r="G53" s="1407" t="s">
        <v>32</v>
      </c>
      <c r="H53" s="1408" t="s">
        <v>33</v>
      </c>
      <c r="I53" s="1405" t="s">
        <v>1493</v>
      </c>
      <c r="J53" s="1405" t="s">
        <v>1494</v>
      </c>
      <c r="K53" s="1410">
        <v>1</v>
      </c>
      <c r="L53" s="1411"/>
      <c r="M53" s="1411"/>
      <c r="N53" s="1411"/>
      <c r="O53" s="1411"/>
      <c r="P53" s="1411"/>
      <c r="Q53" s="1411"/>
      <c r="R53" s="1411">
        <v>1</v>
      </c>
      <c r="S53" s="1411"/>
      <c r="T53" s="1411"/>
      <c r="U53" s="1411"/>
      <c r="V53" s="1411"/>
      <c r="W53" s="1411"/>
      <c r="X53" s="1425" t="s">
        <v>1015</v>
      </c>
      <c r="Y53" s="1405" t="s">
        <v>36</v>
      </c>
      <c r="Z53" s="1405" t="s">
        <v>37</v>
      </c>
      <c r="AA53" s="1425" t="s">
        <v>1016</v>
      </c>
      <c r="AB53" s="193" t="s">
        <v>33</v>
      </c>
      <c r="AC53" s="1437" t="s">
        <v>33</v>
      </c>
    </row>
    <row r="54" spans="1:30" s="1049" customFormat="1" ht="77.5" hidden="1" outlineLevel="1">
      <c r="A54" s="764"/>
      <c r="B54" s="1435"/>
      <c r="C54" s="2435"/>
      <c r="D54" s="1404" t="s">
        <v>1057</v>
      </c>
      <c r="E54" s="1405" t="s">
        <v>1495</v>
      </c>
      <c r="F54" s="1406">
        <v>0</v>
      </c>
      <c r="G54" s="1407" t="s">
        <v>280</v>
      </c>
      <c r="H54" s="1408" t="s">
        <v>285</v>
      </c>
      <c r="I54" s="1405" t="s">
        <v>1018</v>
      </c>
      <c r="J54" s="1405" t="s">
        <v>1496</v>
      </c>
      <c r="K54" s="1410">
        <v>3</v>
      </c>
      <c r="L54" s="1411"/>
      <c r="M54" s="1411"/>
      <c r="N54" s="1411"/>
      <c r="O54" s="1411"/>
      <c r="P54" s="1411"/>
      <c r="Q54" s="1411"/>
      <c r="R54" s="1411"/>
      <c r="S54" s="1411"/>
      <c r="T54" s="1411">
        <v>1</v>
      </c>
      <c r="U54" s="1411">
        <v>1</v>
      </c>
      <c r="V54" s="1411">
        <v>1</v>
      </c>
      <c r="W54" s="1411"/>
      <c r="X54" s="1425" t="s">
        <v>1019</v>
      </c>
      <c r="Y54" s="1405" t="s">
        <v>36</v>
      </c>
      <c r="Z54" s="1405" t="s">
        <v>37</v>
      </c>
      <c r="AA54" s="1425" t="s">
        <v>1497</v>
      </c>
      <c r="AB54" s="193" t="s">
        <v>33</v>
      </c>
      <c r="AC54" s="1437" t="s">
        <v>33</v>
      </c>
    </row>
    <row r="55" spans="1:30" s="1049" customFormat="1" ht="77.5" hidden="1" outlineLevel="1">
      <c r="A55" s="764"/>
      <c r="B55" s="1435"/>
      <c r="C55" s="2435"/>
      <c r="D55" s="1404" t="s">
        <v>1058</v>
      </c>
      <c r="E55" s="1405" t="s">
        <v>1021</v>
      </c>
      <c r="F55" s="1406">
        <v>0</v>
      </c>
      <c r="G55" s="1407" t="s">
        <v>290</v>
      </c>
      <c r="H55" s="1408" t="s">
        <v>33</v>
      </c>
      <c r="I55" s="1405" t="s">
        <v>1022</v>
      </c>
      <c r="J55" s="1405" t="s">
        <v>1498</v>
      </c>
      <c r="K55" s="1410">
        <v>1</v>
      </c>
      <c r="L55" s="1411"/>
      <c r="M55" s="1411"/>
      <c r="N55" s="1411"/>
      <c r="O55" s="1411"/>
      <c r="P55" s="1411"/>
      <c r="Q55" s="1411"/>
      <c r="R55" s="1411"/>
      <c r="S55" s="1411"/>
      <c r="T55" s="1411"/>
      <c r="U55" s="1411"/>
      <c r="V55" s="1411"/>
      <c r="W55" s="1411">
        <v>1</v>
      </c>
      <c r="X55" s="1425" t="s">
        <v>1023</v>
      </c>
      <c r="Y55" s="1405" t="s">
        <v>36</v>
      </c>
      <c r="Z55" s="1405" t="s">
        <v>37</v>
      </c>
      <c r="AA55" s="1425" t="s">
        <v>1024</v>
      </c>
      <c r="AB55" s="193" t="s">
        <v>33</v>
      </c>
      <c r="AC55" s="1437" t="s">
        <v>33</v>
      </c>
    </row>
    <row r="56" spans="1:30" s="1049" customFormat="1" ht="303.75" customHeight="1" collapsed="1">
      <c r="A56" s="1385">
        <v>6</v>
      </c>
      <c r="B56" s="1434" t="s">
        <v>1059</v>
      </c>
      <c r="C56" s="2436" t="s">
        <v>2111</v>
      </c>
      <c r="D56" s="2435"/>
      <c r="E56" s="1427" t="s">
        <v>1505</v>
      </c>
      <c r="F56" s="1427">
        <v>0.1</v>
      </c>
      <c r="G56" s="1397" t="s">
        <v>280</v>
      </c>
      <c r="H56" s="1397" t="s">
        <v>295</v>
      </c>
      <c r="I56" s="1427" t="s">
        <v>1503</v>
      </c>
      <c r="J56" s="1399" t="s">
        <v>1501</v>
      </c>
      <c r="K56" s="1400">
        <v>0.9</v>
      </c>
      <c r="L56" s="2437">
        <v>0.3</v>
      </c>
      <c r="M56" s="2435"/>
      <c r="N56" s="2435"/>
      <c r="O56" s="2438">
        <v>0.4</v>
      </c>
      <c r="P56" s="2435"/>
      <c r="Q56" s="2435"/>
      <c r="R56" s="2439">
        <v>0.2</v>
      </c>
      <c r="S56" s="2435"/>
      <c r="T56" s="2435"/>
      <c r="U56" s="2440">
        <v>0</v>
      </c>
      <c r="V56" s="2435"/>
      <c r="W56" s="2435"/>
      <c r="X56" s="1416" t="s">
        <v>1043</v>
      </c>
      <c r="Y56" s="1399" t="s">
        <v>122</v>
      </c>
      <c r="Z56" s="1399" t="s">
        <v>93</v>
      </c>
      <c r="AA56" s="1416" t="s">
        <v>1044</v>
      </c>
      <c r="AB56" s="1403">
        <v>9722987.5173045583</v>
      </c>
      <c r="AC56" s="1437" t="s">
        <v>33</v>
      </c>
      <c r="AD56" s="1050"/>
    </row>
    <row r="57" spans="1:30" s="1049" customFormat="1" ht="77.5" hidden="1" outlineLevel="1">
      <c r="A57" s="764"/>
      <c r="B57" s="1435"/>
      <c r="C57" s="2434" t="s">
        <v>474</v>
      </c>
      <c r="D57" s="1404" t="s">
        <v>1060</v>
      </c>
      <c r="E57" s="1405" t="s">
        <v>1011</v>
      </c>
      <c r="F57" s="1406">
        <v>1</v>
      </c>
      <c r="G57" s="1407" t="s">
        <v>32</v>
      </c>
      <c r="H57" s="1408" t="s">
        <v>33</v>
      </c>
      <c r="I57" s="1405" t="s">
        <v>1490</v>
      </c>
      <c r="J57" s="1405" t="s">
        <v>1491</v>
      </c>
      <c r="K57" s="1410">
        <v>1</v>
      </c>
      <c r="L57" s="1411"/>
      <c r="M57" s="1411"/>
      <c r="N57" s="1411"/>
      <c r="O57" s="1411"/>
      <c r="P57" s="1411"/>
      <c r="Q57" s="1411"/>
      <c r="R57" s="1411"/>
      <c r="S57" s="1411"/>
      <c r="T57" s="1411"/>
      <c r="U57" s="1411"/>
      <c r="V57" s="1411"/>
      <c r="W57" s="1411"/>
      <c r="X57" s="1425" t="s">
        <v>1012</v>
      </c>
      <c r="Y57" s="1405" t="s">
        <v>36</v>
      </c>
      <c r="Z57" s="1405" t="s">
        <v>37</v>
      </c>
      <c r="AA57" s="1425" t="s">
        <v>1013</v>
      </c>
      <c r="AB57" s="193" t="s">
        <v>33</v>
      </c>
      <c r="AC57" s="1437" t="s">
        <v>33</v>
      </c>
    </row>
    <row r="58" spans="1:30" s="1049" customFormat="1" ht="154.5" hidden="1" customHeight="1" outlineLevel="1">
      <c r="A58" s="764"/>
      <c r="B58" s="1435"/>
      <c r="C58" s="2435"/>
      <c r="D58" s="1404" t="s">
        <v>1061</v>
      </c>
      <c r="E58" s="1405" t="s">
        <v>1492</v>
      </c>
      <c r="F58" s="1406">
        <v>0</v>
      </c>
      <c r="G58" s="1407" t="s">
        <v>32</v>
      </c>
      <c r="H58" s="1408" t="s">
        <v>33</v>
      </c>
      <c r="I58" s="1405" t="s">
        <v>1493</v>
      </c>
      <c r="J58" s="1405" t="s">
        <v>1494</v>
      </c>
      <c r="K58" s="1410">
        <v>1</v>
      </c>
      <c r="L58" s="1411">
        <v>1</v>
      </c>
      <c r="M58" s="1411"/>
      <c r="N58" s="1411"/>
      <c r="O58" s="1411"/>
      <c r="P58" s="1411"/>
      <c r="Q58" s="1411"/>
      <c r="R58" s="1411"/>
      <c r="S58" s="1411"/>
      <c r="T58" s="1411"/>
      <c r="U58" s="1411"/>
      <c r="V58" s="1411"/>
      <c r="W58" s="1411"/>
      <c r="X58" s="1425" t="s">
        <v>1015</v>
      </c>
      <c r="Y58" s="1405" t="s">
        <v>36</v>
      </c>
      <c r="Z58" s="1405" t="s">
        <v>37</v>
      </c>
      <c r="AA58" s="1425" t="s">
        <v>1016</v>
      </c>
      <c r="AB58" s="193" t="s">
        <v>33</v>
      </c>
      <c r="AC58" s="1437" t="s">
        <v>33</v>
      </c>
    </row>
    <row r="59" spans="1:30" s="1049" customFormat="1" ht="154.5" hidden="1" customHeight="1" outlineLevel="1">
      <c r="A59" s="764"/>
      <c r="B59" s="1435"/>
      <c r="C59" s="2435"/>
      <c r="D59" s="1404" t="s">
        <v>1062</v>
      </c>
      <c r="E59" s="1405" t="s">
        <v>1495</v>
      </c>
      <c r="F59" s="1406">
        <v>0</v>
      </c>
      <c r="G59" s="1407" t="s">
        <v>280</v>
      </c>
      <c r="H59" s="1408" t="s">
        <v>285</v>
      </c>
      <c r="I59" s="1405" t="s">
        <v>1018</v>
      </c>
      <c r="J59" s="1405" t="s">
        <v>1496</v>
      </c>
      <c r="K59" s="1410">
        <v>7</v>
      </c>
      <c r="L59" s="1411"/>
      <c r="M59" s="1411">
        <v>1</v>
      </c>
      <c r="N59" s="1411">
        <v>1</v>
      </c>
      <c r="O59" s="1411">
        <v>1</v>
      </c>
      <c r="P59" s="1411">
        <v>1</v>
      </c>
      <c r="Q59" s="1411">
        <v>1</v>
      </c>
      <c r="R59" s="1411">
        <v>1</v>
      </c>
      <c r="S59" s="1411">
        <v>1</v>
      </c>
      <c r="T59" s="1411"/>
      <c r="U59" s="1411"/>
      <c r="V59" s="1411"/>
      <c r="W59" s="1411"/>
      <c r="X59" s="1425" t="s">
        <v>1019</v>
      </c>
      <c r="Y59" s="1405" t="s">
        <v>36</v>
      </c>
      <c r="Z59" s="1405" t="s">
        <v>37</v>
      </c>
      <c r="AA59" s="1425" t="s">
        <v>1497</v>
      </c>
      <c r="AB59" s="193" t="s">
        <v>33</v>
      </c>
      <c r="AC59" s="1437" t="s">
        <v>33</v>
      </c>
    </row>
    <row r="60" spans="1:30" s="1049" customFormat="1" ht="154.5" hidden="1" customHeight="1" outlineLevel="1">
      <c r="A60" s="764"/>
      <c r="B60" s="1435"/>
      <c r="C60" s="2435"/>
      <c r="D60" s="1404" t="s">
        <v>1063</v>
      </c>
      <c r="E60" s="1405" t="s">
        <v>1021</v>
      </c>
      <c r="F60" s="1406">
        <v>0</v>
      </c>
      <c r="G60" s="1407" t="s">
        <v>290</v>
      </c>
      <c r="H60" s="1408" t="s">
        <v>33</v>
      </c>
      <c r="I60" s="1405" t="s">
        <v>1022</v>
      </c>
      <c r="J60" s="1405" t="s">
        <v>1498</v>
      </c>
      <c r="K60" s="1410">
        <v>1</v>
      </c>
      <c r="L60" s="1411"/>
      <c r="M60" s="1411"/>
      <c r="N60" s="1411"/>
      <c r="O60" s="1411"/>
      <c r="P60" s="1411"/>
      <c r="Q60" s="1411"/>
      <c r="R60" s="1411"/>
      <c r="S60" s="1411"/>
      <c r="T60" s="1411">
        <v>1</v>
      </c>
      <c r="U60" s="1411"/>
      <c r="V60" s="1411"/>
      <c r="W60" s="1411"/>
      <c r="X60" s="1425" t="s">
        <v>1023</v>
      </c>
      <c r="Y60" s="1405" t="s">
        <v>36</v>
      </c>
      <c r="Z60" s="1405" t="s">
        <v>37</v>
      </c>
      <c r="AA60" s="1425" t="s">
        <v>1024</v>
      </c>
      <c r="AB60" s="193" t="s">
        <v>33</v>
      </c>
      <c r="AC60" s="1437" t="s">
        <v>33</v>
      </c>
    </row>
    <row r="61" spans="1:30" s="1049" customFormat="1" ht="215.25" customHeight="1" collapsed="1">
      <c r="A61" s="1385">
        <v>6</v>
      </c>
      <c r="B61" s="1434" t="s">
        <v>1064</v>
      </c>
      <c r="C61" s="2455" t="s">
        <v>2102</v>
      </c>
      <c r="D61" s="2435"/>
      <c r="E61" s="1399" t="s">
        <v>1050</v>
      </c>
      <c r="F61" s="1427">
        <v>0</v>
      </c>
      <c r="G61" s="1397" t="s">
        <v>290</v>
      </c>
      <c r="H61" s="1397" t="s">
        <v>285</v>
      </c>
      <c r="I61" s="1427" t="s">
        <v>1500</v>
      </c>
      <c r="J61" s="1399" t="s">
        <v>1501</v>
      </c>
      <c r="K61" s="1400">
        <v>0.3</v>
      </c>
      <c r="L61" s="2437">
        <v>0</v>
      </c>
      <c r="M61" s="2435"/>
      <c r="N61" s="2435"/>
      <c r="O61" s="2438">
        <v>0</v>
      </c>
      <c r="P61" s="2435"/>
      <c r="Q61" s="2435"/>
      <c r="R61" s="2439">
        <v>0</v>
      </c>
      <c r="S61" s="2435"/>
      <c r="T61" s="2435"/>
      <c r="U61" s="2440">
        <v>0.3</v>
      </c>
      <c r="V61" s="2435"/>
      <c r="W61" s="2435"/>
      <c r="X61" s="1416" t="s">
        <v>1065</v>
      </c>
      <c r="Y61" s="1399" t="s">
        <v>122</v>
      </c>
      <c r="Z61" s="1399" t="s">
        <v>93</v>
      </c>
      <c r="AA61" s="1416" t="s">
        <v>1044</v>
      </c>
      <c r="AB61" s="1399" t="s">
        <v>33</v>
      </c>
      <c r="AC61" s="1437" t="s">
        <v>33</v>
      </c>
      <c r="AD61" s="1050"/>
    </row>
    <row r="62" spans="1:30" s="1049" customFormat="1" ht="119.25" hidden="1" customHeight="1" outlineLevel="1">
      <c r="A62" s="764"/>
      <c r="B62" s="1435"/>
      <c r="C62" s="2434" t="s">
        <v>474</v>
      </c>
      <c r="D62" s="1404" t="s">
        <v>1066</v>
      </c>
      <c r="E62" s="1405" t="s">
        <v>1011</v>
      </c>
      <c r="F62" s="1406">
        <v>0</v>
      </c>
      <c r="G62" s="1407" t="s">
        <v>32</v>
      </c>
      <c r="H62" s="1408" t="s">
        <v>33</v>
      </c>
      <c r="I62" s="1405" t="s">
        <v>1490</v>
      </c>
      <c r="J62" s="1405" t="s">
        <v>1491</v>
      </c>
      <c r="K62" s="1410">
        <v>1</v>
      </c>
      <c r="L62" s="1411"/>
      <c r="M62" s="1411"/>
      <c r="N62" s="1411"/>
      <c r="O62" s="1411"/>
      <c r="P62" s="1411"/>
      <c r="Q62" s="1411"/>
      <c r="R62" s="1411"/>
      <c r="S62" s="1411"/>
      <c r="T62" s="1411"/>
      <c r="U62" s="1411">
        <v>1</v>
      </c>
      <c r="V62" s="1411"/>
      <c r="W62" s="1411"/>
      <c r="X62" s="1412" t="s">
        <v>1012</v>
      </c>
      <c r="Y62" s="1405" t="s">
        <v>36</v>
      </c>
      <c r="Z62" s="1405" t="s">
        <v>37</v>
      </c>
      <c r="AA62" s="1425" t="s">
        <v>1013</v>
      </c>
      <c r="AB62" s="193" t="s">
        <v>33</v>
      </c>
      <c r="AC62" s="1437" t="s">
        <v>33</v>
      </c>
    </row>
    <row r="63" spans="1:30" s="1049" customFormat="1" ht="119.25" hidden="1" customHeight="1" outlineLevel="1">
      <c r="A63" s="764"/>
      <c r="B63" s="1435"/>
      <c r="C63" s="2435"/>
      <c r="D63" s="1404" t="s">
        <v>1067</v>
      </c>
      <c r="E63" s="1405" t="s">
        <v>1492</v>
      </c>
      <c r="F63" s="1406">
        <v>0</v>
      </c>
      <c r="G63" s="1407" t="s">
        <v>32</v>
      </c>
      <c r="H63" s="1408" t="s">
        <v>33</v>
      </c>
      <c r="I63" s="1405" t="s">
        <v>1493</v>
      </c>
      <c r="J63" s="1405" t="s">
        <v>1494</v>
      </c>
      <c r="K63" s="1410">
        <v>1</v>
      </c>
      <c r="L63" s="1411"/>
      <c r="M63" s="1411"/>
      <c r="N63" s="1411"/>
      <c r="O63" s="1411"/>
      <c r="P63" s="1411"/>
      <c r="Q63" s="1411"/>
      <c r="R63" s="1411"/>
      <c r="S63" s="1411"/>
      <c r="T63" s="1411"/>
      <c r="U63" s="1411"/>
      <c r="V63" s="1411">
        <v>1</v>
      </c>
      <c r="W63" s="1411"/>
      <c r="X63" s="1412" t="s">
        <v>1015</v>
      </c>
      <c r="Y63" s="1405" t="s">
        <v>36</v>
      </c>
      <c r="Z63" s="1405" t="s">
        <v>37</v>
      </c>
      <c r="AA63" s="1425" t="s">
        <v>1016</v>
      </c>
      <c r="AB63" s="193" t="s">
        <v>33</v>
      </c>
      <c r="AC63" s="1437" t="s">
        <v>33</v>
      </c>
    </row>
    <row r="64" spans="1:30" s="1049" customFormat="1" ht="119.25" hidden="1" customHeight="1" outlineLevel="1">
      <c r="A64" s="764"/>
      <c r="B64" s="1435"/>
      <c r="C64" s="2435"/>
      <c r="D64" s="1404" t="s">
        <v>1068</v>
      </c>
      <c r="E64" s="1405" t="s">
        <v>1495</v>
      </c>
      <c r="F64" s="1406">
        <v>0</v>
      </c>
      <c r="G64" s="1407" t="s">
        <v>280</v>
      </c>
      <c r="H64" s="1408" t="s">
        <v>285</v>
      </c>
      <c r="I64" s="1405" t="s">
        <v>1018</v>
      </c>
      <c r="J64" s="1405" t="s">
        <v>1496</v>
      </c>
      <c r="K64" s="1410">
        <v>1</v>
      </c>
      <c r="L64" s="1411"/>
      <c r="M64" s="1411"/>
      <c r="N64" s="1411"/>
      <c r="O64" s="1411"/>
      <c r="P64" s="1411"/>
      <c r="Q64" s="1411"/>
      <c r="R64" s="1411"/>
      <c r="S64" s="1411"/>
      <c r="T64" s="1411"/>
      <c r="U64" s="1411"/>
      <c r="V64" s="1411"/>
      <c r="W64" s="1411">
        <v>1</v>
      </c>
      <c r="X64" s="1412" t="s">
        <v>1019</v>
      </c>
      <c r="Y64" s="1405" t="s">
        <v>36</v>
      </c>
      <c r="Z64" s="1405" t="s">
        <v>37</v>
      </c>
      <c r="AA64" s="1425" t="s">
        <v>1497</v>
      </c>
      <c r="AB64" s="193" t="s">
        <v>33</v>
      </c>
      <c r="AC64" s="1437" t="s">
        <v>33</v>
      </c>
    </row>
    <row r="65" spans="1:30" s="1049" customFormat="1" ht="119.25" hidden="1" customHeight="1" outlineLevel="1">
      <c r="A65" s="764"/>
      <c r="B65" s="1435"/>
      <c r="C65" s="2435"/>
      <c r="D65" s="1404" t="s">
        <v>1069</v>
      </c>
      <c r="E65" s="1405" t="s">
        <v>1021</v>
      </c>
      <c r="F65" s="1406">
        <v>0</v>
      </c>
      <c r="G65" s="1407" t="s">
        <v>290</v>
      </c>
      <c r="H65" s="1408" t="s">
        <v>33</v>
      </c>
      <c r="I65" s="1405" t="s">
        <v>1022</v>
      </c>
      <c r="J65" s="1405" t="s">
        <v>1498</v>
      </c>
      <c r="K65" s="1410">
        <v>0</v>
      </c>
      <c r="L65" s="1411"/>
      <c r="M65" s="1411"/>
      <c r="N65" s="1411"/>
      <c r="O65" s="1411"/>
      <c r="P65" s="1411"/>
      <c r="Q65" s="1411"/>
      <c r="R65" s="1411"/>
      <c r="S65" s="1411"/>
      <c r="T65" s="1411"/>
      <c r="U65" s="1411"/>
      <c r="V65" s="1411"/>
      <c r="W65" s="1411"/>
      <c r="X65" s="1412" t="s">
        <v>1023</v>
      </c>
      <c r="Y65" s="1405" t="s">
        <v>36</v>
      </c>
      <c r="Z65" s="1405" t="s">
        <v>37</v>
      </c>
      <c r="AA65" s="1425" t="s">
        <v>1024</v>
      </c>
      <c r="AB65" s="193" t="s">
        <v>33</v>
      </c>
      <c r="AC65" s="1437" t="s">
        <v>33</v>
      </c>
    </row>
    <row r="66" spans="1:30" s="1049" customFormat="1" ht="244.5" customHeight="1" collapsed="1">
      <c r="A66" s="1385">
        <v>6</v>
      </c>
      <c r="B66" s="1434" t="s">
        <v>1070</v>
      </c>
      <c r="C66" s="2455" t="s">
        <v>2112</v>
      </c>
      <c r="D66" s="2435"/>
      <c r="E66" s="1395" t="s">
        <v>1508</v>
      </c>
      <c r="F66" s="1427">
        <v>0</v>
      </c>
      <c r="G66" s="1397" t="s">
        <v>290</v>
      </c>
      <c r="H66" s="1397" t="s">
        <v>285</v>
      </c>
      <c r="I66" s="1427" t="s">
        <v>1503</v>
      </c>
      <c r="J66" s="1399" t="s">
        <v>1501</v>
      </c>
      <c r="K66" s="1400">
        <v>0.5</v>
      </c>
      <c r="L66" s="2437">
        <v>0.1</v>
      </c>
      <c r="M66" s="2435"/>
      <c r="N66" s="2435"/>
      <c r="O66" s="2438">
        <v>0.15</v>
      </c>
      <c r="P66" s="2435"/>
      <c r="Q66" s="2435"/>
      <c r="R66" s="2439">
        <v>0.15</v>
      </c>
      <c r="S66" s="2435"/>
      <c r="T66" s="2435"/>
      <c r="U66" s="2440">
        <v>0.1</v>
      </c>
      <c r="V66" s="2435"/>
      <c r="W66" s="2435"/>
      <c r="X66" s="1401" t="s">
        <v>1065</v>
      </c>
      <c r="Y66" s="1399" t="s">
        <v>122</v>
      </c>
      <c r="Z66" s="1399" t="s">
        <v>93</v>
      </c>
      <c r="AA66" s="1416" t="s">
        <v>1044</v>
      </c>
      <c r="AB66" s="1399" t="s">
        <v>33</v>
      </c>
      <c r="AC66" s="1437" t="s">
        <v>33</v>
      </c>
      <c r="AD66" s="1050"/>
    </row>
    <row r="67" spans="1:30" s="1049" customFormat="1" ht="112.5" hidden="1" customHeight="1" outlineLevel="1">
      <c r="A67" s="764"/>
      <c r="B67" s="1435"/>
      <c r="C67" s="2434" t="s">
        <v>474</v>
      </c>
      <c r="D67" s="1404" t="s">
        <v>1071</v>
      </c>
      <c r="E67" s="1405" t="s">
        <v>1011</v>
      </c>
      <c r="F67" s="1406">
        <v>0</v>
      </c>
      <c r="G67" s="1407" t="s">
        <v>32</v>
      </c>
      <c r="H67" s="1408" t="s">
        <v>33</v>
      </c>
      <c r="I67" s="1405" t="s">
        <v>1490</v>
      </c>
      <c r="J67" s="1405" t="s">
        <v>1491</v>
      </c>
      <c r="K67" s="1410">
        <v>1</v>
      </c>
      <c r="L67" s="1411"/>
      <c r="M67" s="1411"/>
      <c r="N67" s="1411">
        <v>1</v>
      </c>
      <c r="O67" s="1411"/>
      <c r="P67" s="1411"/>
      <c r="Q67" s="1411"/>
      <c r="R67" s="1411"/>
      <c r="S67" s="1411"/>
      <c r="T67" s="1411"/>
      <c r="U67" s="1411"/>
      <c r="V67" s="1411"/>
      <c r="W67" s="1411"/>
      <c r="X67" s="1412" t="s">
        <v>1012</v>
      </c>
      <c r="Y67" s="1405" t="s">
        <v>36</v>
      </c>
      <c r="Z67" s="1405" t="s">
        <v>37</v>
      </c>
      <c r="AA67" s="1425" t="s">
        <v>1013</v>
      </c>
      <c r="AB67" s="193" t="s">
        <v>33</v>
      </c>
      <c r="AC67" s="1437" t="s">
        <v>33</v>
      </c>
    </row>
    <row r="68" spans="1:30" s="1049" customFormat="1" ht="112.5" hidden="1" customHeight="1" outlineLevel="1">
      <c r="A68" s="764"/>
      <c r="B68" s="1435"/>
      <c r="C68" s="2435"/>
      <c r="D68" s="1404" t="s">
        <v>1072</v>
      </c>
      <c r="E68" s="1405" t="s">
        <v>1492</v>
      </c>
      <c r="F68" s="1406">
        <v>0</v>
      </c>
      <c r="G68" s="1407" t="s">
        <v>32</v>
      </c>
      <c r="H68" s="1408" t="s">
        <v>33</v>
      </c>
      <c r="I68" s="1405" t="s">
        <v>1493</v>
      </c>
      <c r="J68" s="1405" t="s">
        <v>1494</v>
      </c>
      <c r="K68" s="1410">
        <v>1</v>
      </c>
      <c r="L68" s="1411"/>
      <c r="M68" s="1411"/>
      <c r="N68" s="1411"/>
      <c r="O68" s="1411"/>
      <c r="P68" s="1411"/>
      <c r="Q68" s="1411">
        <v>1</v>
      </c>
      <c r="R68" s="1411"/>
      <c r="S68" s="1411"/>
      <c r="T68" s="1411"/>
      <c r="U68" s="1411"/>
      <c r="V68" s="1411"/>
      <c r="W68" s="1411"/>
      <c r="X68" s="1412" t="s">
        <v>1015</v>
      </c>
      <c r="Y68" s="1405" t="s">
        <v>36</v>
      </c>
      <c r="Z68" s="1405" t="s">
        <v>37</v>
      </c>
      <c r="AA68" s="1425" t="s">
        <v>1016</v>
      </c>
      <c r="AB68" s="193" t="s">
        <v>33</v>
      </c>
      <c r="AC68" s="1437" t="s">
        <v>33</v>
      </c>
    </row>
    <row r="69" spans="1:30" s="1049" customFormat="1" ht="112.5" hidden="1" customHeight="1" outlineLevel="1">
      <c r="A69" s="764"/>
      <c r="B69" s="1435"/>
      <c r="C69" s="2435"/>
      <c r="D69" s="1404" t="s">
        <v>1073</v>
      </c>
      <c r="E69" s="1405" t="s">
        <v>1495</v>
      </c>
      <c r="F69" s="1406">
        <v>0</v>
      </c>
      <c r="G69" s="1407" t="s">
        <v>280</v>
      </c>
      <c r="H69" s="1408" t="s">
        <v>285</v>
      </c>
      <c r="I69" s="1405" t="s">
        <v>1018</v>
      </c>
      <c r="J69" s="1405" t="s">
        <v>1496</v>
      </c>
      <c r="K69" s="1410">
        <v>3</v>
      </c>
      <c r="L69" s="1411"/>
      <c r="M69" s="1411"/>
      <c r="N69" s="1411"/>
      <c r="O69" s="1411"/>
      <c r="P69" s="1411"/>
      <c r="Q69" s="1411"/>
      <c r="R69" s="1411"/>
      <c r="S69" s="1411">
        <v>1</v>
      </c>
      <c r="T69" s="1411">
        <v>1</v>
      </c>
      <c r="U69" s="1411">
        <v>1</v>
      </c>
      <c r="V69" s="1411"/>
      <c r="W69" s="1411"/>
      <c r="X69" s="1412" t="s">
        <v>1019</v>
      </c>
      <c r="Y69" s="1405" t="s">
        <v>36</v>
      </c>
      <c r="Z69" s="1405" t="s">
        <v>37</v>
      </c>
      <c r="AA69" s="1425" t="s">
        <v>1497</v>
      </c>
      <c r="AB69" s="193" t="s">
        <v>33</v>
      </c>
      <c r="AC69" s="1437" t="s">
        <v>33</v>
      </c>
    </row>
    <row r="70" spans="1:30" s="1049" customFormat="1" ht="112.5" hidden="1" customHeight="1" outlineLevel="1">
      <c r="A70" s="764"/>
      <c r="B70" s="1435"/>
      <c r="C70" s="2435"/>
      <c r="D70" s="1404" t="s">
        <v>1074</v>
      </c>
      <c r="E70" s="1405" t="s">
        <v>1021</v>
      </c>
      <c r="F70" s="1406">
        <v>0</v>
      </c>
      <c r="G70" s="1407" t="s">
        <v>290</v>
      </c>
      <c r="H70" s="1408" t="s">
        <v>33</v>
      </c>
      <c r="I70" s="1405" t="s">
        <v>1022</v>
      </c>
      <c r="J70" s="1405" t="s">
        <v>1498</v>
      </c>
      <c r="K70" s="1410">
        <v>0</v>
      </c>
      <c r="L70" s="1411"/>
      <c r="M70" s="1411"/>
      <c r="N70" s="1411"/>
      <c r="O70" s="1411"/>
      <c r="P70" s="1411"/>
      <c r="Q70" s="1411"/>
      <c r="R70" s="1411"/>
      <c r="S70" s="1411"/>
      <c r="T70" s="1411"/>
      <c r="U70" s="1411"/>
      <c r="V70" s="1411"/>
      <c r="W70" s="1411"/>
      <c r="X70" s="1412" t="s">
        <v>1023</v>
      </c>
      <c r="Y70" s="1405" t="s">
        <v>36</v>
      </c>
      <c r="Z70" s="1405" t="s">
        <v>37</v>
      </c>
      <c r="AA70" s="1425" t="s">
        <v>1024</v>
      </c>
      <c r="AB70" s="193" t="s">
        <v>33</v>
      </c>
      <c r="AC70" s="1437" t="s">
        <v>33</v>
      </c>
    </row>
    <row r="71" spans="1:30" s="1049" customFormat="1" ht="267" customHeight="1" collapsed="1">
      <c r="A71" s="1385">
        <v>6</v>
      </c>
      <c r="B71" s="1434" t="s">
        <v>1075</v>
      </c>
      <c r="C71" s="2455" t="s">
        <v>2113</v>
      </c>
      <c r="D71" s="2435"/>
      <c r="E71" s="1399" t="s">
        <v>1076</v>
      </c>
      <c r="F71" s="1427">
        <v>0</v>
      </c>
      <c r="G71" s="1397" t="s">
        <v>290</v>
      </c>
      <c r="H71" s="1397" t="s">
        <v>285</v>
      </c>
      <c r="I71" s="1427" t="s">
        <v>1500</v>
      </c>
      <c r="J71" s="1399" t="s">
        <v>1501</v>
      </c>
      <c r="K71" s="1400">
        <v>0.5</v>
      </c>
      <c r="L71" s="2437">
        <v>0</v>
      </c>
      <c r="M71" s="2435"/>
      <c r="N71" s="2435"/>
      <c r="O71" s="2438">
        <v>0.15</v>
      </c>
      <c r="P71" s="2435"/>
      <c r="Q71" s="2435"/>
      <c r="R71" s="2439">
        <v>0.15</v>
      </c>
      <c r="S71" s="2435"/>
      <c r="T71" s="2435"/>
      <c r="U71" s="2440">
        <v>0.2</v>
      </c>
      <c r="V71" s="2435"/>
      <c r="W71" s="2435"/>
      <c r="X71" s="1401" t="s">
        <v>1065</v>
      </c>
      <c r="Y71" s="1399" t="s">
        <v>122</v>
      </c>
      <c r="Z71" s="1399" t="s">
        <v>93</v>
      </c>
      <c r="AA71" s="1416" t="s">
        <v>1044</v>
      </c>
      <c r="AB71" s="1399" t="s">
        <v>33</v>
      </c>
      <c r="AC71" s="1437" t="s">
        <v>33</v>
      </c>
      <c r="AD71" s="1050"/>
    </row>
    <row r="72" spans="1:30" s="1049" customFormat="1" ht="99.75" hidden="1" customHeight="1" outlineLevel="1">
      <c r="A72" s="764"/>
      <c r="B72" s="1435"/>
      <c r="C72" s="2434" t="s">
        <v>474</v>
      </c>
      <c r="D72" s="1404" t="s">
        <v>1077</v>
      </c>
      <c r="E72" s="1405" t="s">
        <v>1011</v>
      </c>
      <c r="F72" s="1406">
        <v>0</v>
      </c>
      <c r="G72" s="1407" t="s">
        <v>32</v>
      </c>
      <c r="H72" s="1408" t="s">
        <v>33</v>
      </c>
      <c r="I72" s="1405" t="s">
        <v>1490</v>
      </c>
      <c r="J72" s="1405" t="s">
        <v>1491</v>
      </c>
      <c r="K72" s="1410">
        <v>1</v>
      </c>
      <c r="L72" s="1411"/>
      <c r="M72" s="1411"/>
      <c r="N72" s="1411"/>
      <c r="O72" s="1411">
        <v>1</v>
      </c>
      <c r="P72" s="1411"/>
      <c r="Q72" s="1411"/>
      <c r="R72" s="1411"/>
      <c r="S72" s="1411"/>
      <c r="T72" s="1411"/>
      <c r="U72" s="1411"/>
      <c r="V72" s="1411"/>
      <c r="W72" s="1411"/>
      <c r="X72" s="1412" t="s">
        <v>1012</v>
      </c>
      <c r="Y72" s="1405" t="s">
        <v>36</v>
      </c>
      <c r="Z72" s="1405" t="s">
        <v>37</v>
      </c>
      <c r="AA72" s="1425" t="s">
        <v>1013</v>
      </c>
      <c r="AB72" s="193" t="s">
        <v>33</v>
      </c>
      <c r="AC72" s="1437" t="s">
        <v>33</v>
      </c>
    </row>
    <row r="73" spans="1:30" s="1049" customFormat="1" ht="99.75" hidden="1" customHeight="1" outlineLevel="1">
      <c r="A73" s="764"/>
      <c r="B73" s="1435"/>
      <c r="C73" s="2435"/>
      <c r="D73" s="1404" t="s">
        <v>1078</v>
      </c>
      <c r="E73" s="1405" t="s">
        <v>1492</v>
      </c>
      <c r="F73" s="1406">
        <v>0</v>
      </c>
      <c r="G73" s="1407" t="s">
        <v>32</v>
      </c>
      <c r="H73" s="1408" t="s">
        <v>33</v>
      </c>
      <c r="I73" s="1405" t="s">
        <v>1493</v>
      </c>
      <c r="J73" s="1405" t="s">
        <v>1494</v>
      </c>
      <c r="K73" s="1410">
        <v>1</v>
      </c>
      <c r="L73" s="1411"/>
      <c r="M73" s="1411"/>
      <c r="N73" s="1411"/>
      <c r="O73" s="1411"/>
      <c r="P73" s="1411">
        <v>1</v>
      </c>
      <c r="Q73" s="1411"/>
      <c r="R73" s="1411"/>
      <c r="S73" s="1411"/>
      <c r="T73" s="1411"/>
      <c r="U73" s="1411"/>
      <c r="V73" s="1411"/>
      <c r="W73" s="1411"/>
      <c r="X73" s="1412" t="s">
        <v>1015</v>
      </c>
      <c r="Y73" s="1405" t="s">
        <v>36</v>
      </c>
      <c r="Z73" s="1405" t="s">
        <v>37</v>
      </c>
      <c r="AA73" s="1425" t="s">
        <v>1016</v>
      </c>
      <c r="AB73" s="193" t="s">
        <v>33</v>
      </c>
      <c r="AC73" s="1437" t="s">
        <v>33</v>
      </c>
    </row>
    <row r="74" spans="1:30" s="1049" customFormat="1" ht="99.75" hidden="1" customHeight="1" outlineLevel="1">
      <c r="A74" s="764"/>
      <c r="B74" s="1435"/>
      <c r="C74" s="2435"/>
      <c r="D74" s="1404" t="s">
        <v>1079</v>
      </c>
      <c r="E74" s="1405" t="s">
        <v>1495</v>
      </c>
      <c r="F74" s="1406">
        <v>0</v>
      </c>
      <c r="G74" s="1407" t="s">
        <v>280</v>
      </c>
      <c r="H74" s="1408" t="s">
        <v>285</v>
      </c>
      <c r="I74" s="1405" t="s">
        <v>1018</v>
      </c>
      <c r="J74" s="1405" t="s">
        <v>1496</v>
      </c>
      <c r="K74" s="1410">
        <v>4</v>
      </c>
      <c r="L74" s="1411"/>
      <c r="M74" s="1411"/>
      <c r="N74" s="1411"/>
      <c r="O74" s="1411"/>
      <c r="P74" s="1411"/>
      <c r="Q74" s="1411"/>
      <c r="R74" s="1411"/>
      <c r="S74" s="1411">
        <v>1</v>
      </c>
      <c r="T74" s="1411">
        <v>1</v>
      </c>
      <c r="U74" s="1411">
        <v>1</v>
      </c>
      <c r="V74" s="1411">
        <v>1</v>
      </c>
      <c r="W74" s="1411"/>
      <c r="X74" s="1412" t="s">
        <v>1019</v>
      </c>
      <c r="Y74" s="1405" t="s">
        <v>36</v>
      </c>
      <c r="Z74" s="1405" t="s">
        <v>37</v>
      </c>
      <c r="AA74" s="1425" t="s">
        <v>1497</v>
      </c>
      <c r="AB74" s="193" t="s">
        <v>33</v>
      </c>
      <c r="AC74" s="1437" t="s">
        <v>33</v>
      </c>
    </row>
    <row r="75" spans="1:30" s="1049" customFormat="1" ht="99.75" hidden="1" customHeight="1" outlineLevel="1">
      <c r="A75" s="764"/>
      <c r="B75" s="1435"/>
      <c r="C75" s="2435"/>
      <c r="D75" s="1404" t="s">
        <v>1080</v>
      </c>
      <c r="E75" s="1405" t="s">
        <v>1021</v>
      </c>
      <c r="F75" s="1406">
        <v>0</v>
      </c>
      <c r="G75" s="1407" t="s">
        <v>290</v>
      </c>
      <c r="H75" s="1408" t="s">
        <v>33</v>
      </c>
      <c r="I75" s="1405" t="s">
        <v>1022</v>
      </c>
      <c r="J75" s="1405" t="s">
        <v>1498</v>
      </c>
      <c r="K75" s="1410">
        <v>0</v>
      </c>
      <c r="L75" s="1411"/>
      <c r="M75" s="1411"/>
      <c r="N75" s="1411"/>
      <c r="O75" s="1411"/>
      <c r="P75" s="1411"/>
      <c r="Q75" s="1411"/>
      <c r="R75" s="1411"/>
      <c r="S75" s="1411"/>
      <c r="T75" s="1411"/>
      <c r="U75" s="1411"/>
      <c r="V75" s="1411"/>
      <c r="W75" s="1411"/>
      <c r="X75" s="1412" t="s">
        <v>1023</v>
      </c>
      <c r="Y75" s="1405" t="s">
        <v>36</v>
      </c>
      <c r="Z75" s="1405" t="s">
        <v>37</v>
      </c>
      <c r="AA75" s="1425" t="s">
        <v>1024</v>
      </c>
      <c r="AB75" s="193" t="s">
        <v>33</v>
      </c>
      <c r="AC75" s="1437" t="s">
        <v>33</v>
      </c>
    </row>
    <row r="76" spans="1:30" s="1049" customFormat="1" ht="257.25" customHeight="1" collapsed="1">
      <c r="A76" s="1385">
        <v>6</v>
      </c>
      <c r="B76" s="1434" t="s">
        <v>1081</v>
      </c>
      <c r="C76" s="2455" t="s">
        <v>2103</v>
      </c>
      <c r="D76" s="2435"/>
      <c r="E76" s="1399" t="s">
        <v>1082</v>
      </c>
      <c r="F76" s="1427">
        <v>0</v>
      </c>
      <c r="G76" s="1397" t="s">
        <v>290</v>
      </c>
      <c r="H76" s="1397" t="s">
        <v>285</v>
      </c>
      <c r="I76" s="1427" t="s">
        <v>1503</v>
      </c>
      <c r="J76" s="1399" t="s">
        <v>1501</v>
      </c>
      <c r="K76" s="1400">
        <v>0.5</v>
      </c>
      <c r="L76" s="2437">
        <v>0</v>
      </c>
      <c r="M76" s="2435"/>
      <c r="N76" s="2435"/>
      <c r="O76" s="2438">
        <v>0.1</v>
      </c>
      <c r="P76" s="2435"/>
      <c r="Q76" s="2435"/>
      <c r="R76" s="2439">
        <v>0.15</v>
      </c>
      <c r="S76" s="2435"/>
      <c r="T76" s="2435"/>
      <c r="U76" s="2440">
        <v>0.25</v>
      </c>
      <c r="V76" s="2435"/>
      <c r="W76" s="2435"/>
      <c r="X76" s="1416" t="s">
        <v>1065</v>
      </c>
      <c r="Y76" s="1399" t="s">
        <v>122</v>
      </c>
      <c r="Z76" s="1399" t="s">
        <v>93</v>
      </c>
      <c r="AA76" s="1416" t="s">
        <v>1044</v>
      </c>
      <c r="AB76" s="1399" t="s">
        <v>33</v>
      </c>
      <c r="AC76" s="1437" t="s">
        <v>33</v>
      </c>
      <c r="AD76" s="1050"/>
    </row>
    <row r="77" spans="1:30" s="1049" customFormat="1" ht="103.5" hidden="1" customHeight="1" outlineLevel="1">
      <c r="A77" s="764"/>
      <c r="B77" s="1435"/>
      <c r="C77" s="2434" t="s">
        <v>474</v>
      </c>
      <c r="D77" s="1404" t="s">
        <v>1083</v>
      </c>
      <c r="E77" s="1405" t="s">
        <v>1011</v>
      </c>
      <c r="F77" s="1406">
        <v>0</v>
      </c>
      <c r="G77" s="1407" t="s">
        <v>32</v>
      </c>
      <c r="H77" s="1408" t="s">
        <v>33</v>
      </c>
      <c r="I77" s="1405" t="s">
        <v>1490</v>
      </c>
      <c r="J77" s="1405" t="s">
        <v>1491</v>
      </c>
      <c r="K77" s="1410">
        <v>1</v>
      </c>
      <c r="L77" s="1411"/>
      <c r="M77" s="1411"/>
      <c r="N77" s="1411"/>
      <c r="O77" s="1411"/>
      <c r="P77" s="1411"/>
      <c r="Q77" s="1411">
        <v>1</v>
      </c>
      <c r="R77" s="1411"/>
      <c r="S77" s="1411"/>
      <c r="T77" s="1411"/>
      <c r="U77" s="1411"/>
      <c r="V77" s="1411"/>
      <c r="W77" s="1411"/>
      <c r="X77" s="1412" t="s">
        <v>1012</v>
      </c>
      <c r="Y77" s="1405" t="s">
        <v>36</v>
      </c>
      <c r="Z77" s="1405" t="s">
        <v>37</v>
      </c>
      <c r="AA77" s="1425" t="s">
        <v>1013</v>
      </c>
      <c r="AB77" s="193" t="s">
        <v>33</v>
      </c>
      <c r="AC77" s="1437" t="s">
        <v>33</v>
      </c>
    </row>
    <row r="78" spans="1:30" s="1049" customFormat="1" ht="103.5" hidden="1" customHeight="1" outlineLevel="1">
      <c r="A78" s="764"/>
      <c r="B78" s="1435"/>
      <c r="C78" s="2435"/>
      <c r="D78" s="1404" t="s">
        <v>1084</v>
      </c>
      <c r="E78" s="1405" t="s">
        <v>1492</v>
      </c>
      <c r="F78" s="1406">
        <v>0</v>
      </c>
      <c r="G78" s="1407" t="s">
        <v>32</v>
      </c>
      <c r="H78" s="1408" t="s">
        <v>33</v>
      </c>
      <c r="I78" s="1405" t="s">
        <v>1493</v>
      </c>
      <c r="J78" s="1405" t="s">
        <v>1494</v>
      </c>
      <c r="K78" s="1410">
        <v>1</v>
      </c>
      <c r="L78" s="1411"/>
      <c r="M78" s="1411"/>
      <c r="N78" s="1411"/>
      <c r="O78" s="1411"/>
      <c r="P78" s="1411"/>
      <c r="Q78" s="1411"/>
      <c r="R78" s="1411">
        <v>1</v>
      </c>
      <c r="S78" s="1411"/>
      <c r="T78" s="1411"/>
      <c r="U78" s="1411"/>
      <c r="V78" s="1411"/>
      <c r="W78" s="1411"/>
      <c r="X78" s="1412" t="s">
        <v>1015</v>
      </c>
      <c r="Y78" s="1405" t="s">
        <v>36</v>
      </c>
      <c r="Z78" s="1405" t="s">
        <v>37</v>
      </c>
      <c r="AA78" s="1425" t="s">
        <v>1016</v>
      </c>
      <c r="AB78" s="193" t="s">
        <v>33</v>
      </c>
      <c r="AC78" s="1437" t="s">
        <v>33</v>
      </c>
    </row>
    <row r="79" spans="1:30" s="1049" customFormat="1" ht="103.5" hidden="1" customHeight="1" outlineLevel="1">
      <c r="A79" s="764"/>
      <c r="B79" s="1435"/>
      <c r="C79" s="2435"/>
      <c r="D79" s="1404" t="s">
        <v>1085</v>
      </c>
      <c r="E79" s="1405" t="s">
        <v>1495</v>
      </c>
      <c r="F79" s="1406">
        <v>0</v>
      </c>
      <c r="G79" s="1407" t="s">
        <v>280</v>
      </c>
      <c r="H79" s="1408" t="s">
        <v>285</v>
      </c>
      <c r="I79" s="1405" t="s">
        <v>1018</v>
      </c>
      <c r="J79" s="1405" t="s">
        <v>1496</v>
      </c>
      <c r="K79" s="1410">
        <v>3</v>
      </c>
      <c r="L79" s="1411"/>
      <c r="M79" s="1411"/>
      <c r="N79" s="1411"/>
      <c r="O79" s="1411"/>
      <c r="P79" s="1411"/>
      <c r="Q79" s="1411"/>
      <c r="R79" s="1411"/>
      <c r="S79" s="1411"/>
      <c r="T79" s="1411">
        <v>1</v>
      </c>
      <c r="U79" s="1411">
        <v>1</v>
      </c>
      <c r="V79" s="1411">
        <v>1</v>
      </c>
      <c r="W79" s="1411"/>
      <c r="X79" s="1412" t="s">
        <v>1019</v>
      </c>
      <c r="Y79" s="1405" t="s">
        <v>36</v>
      </c>
      <c r="Z79" s="1405" t="s">
        <v>37</v>
      </c>
      <c r="AA79" s="1425" t="s">
        <v>1497</v>
      </c>
      <c r="AB79" s="193" t="s">
        <v>33</v>
      </c>
      <c r="AC79" s="1437" t="s">
        <v>33</v>
      </c>
    </row>
    <row r="80" spans="1:30" s="1049" customFormat="1" ht="103.5" hidden="1" customHeight="1" outlineLevel="1">
      <c r="A80" s="764"/>
      <c r="B80" s="1435"/>
      <c r="C80" s="2435"/>
      <c r="D80" s="1404" t="s">
        <v>1086</v>
      </c>
      <c r="E80" s="1405" t="s">
        <v>1021</v>
      </c>
      <c r="F80" s="1406">
        <v>0</v>
      </c>
      <c r="G80" s="1407" t="s">
        <v>290</v>
      </c>
      <c r="H80" s="1408" t="s">
        <v>33</v>
      </c>
      <c r="I80" s="1405" t="s">
        <v>1022</v>
      </c>
      <c r="J80" s="1405" t="s">
        <v>1498</v>
      </c>
      <c r="K80" s="1410">
        <v>0</v>
      </c>
      <c r="L80" s="1411"/>
      <c r="M80" s="1411"/>
      <c r="N80" s="1411"/>
      <c r="O80" s="1411"/>
      <c r="P80" s="1411"/>
      <c r="Q80" s="1411"/>
      <c r="R80" s="1411"/>
      <c r="S80" s="1411"/>
      <c r="T80" s="1411"/>
      <c r="U80" s="1411"/>
      <c r="V80" s="1411"/>
      <c r="W80" s="1411"/>
      <c r="X80" s="1412" t="s">
        <v>1023</v>
      </c>
      <c r="Y80" s="1405" t="s">
        <v>36</v>
      </c>
      <c r="Z80" s="1405" t="s">
        <v>37</v>
      </c>
      <c r="AA80" s="1425" t="s">
        <v>1024</v>
      </c>
      <c r="AB80" s="193" t="s">
        <v>33</v>
      </c>
      <c r="AC80" s="1437" t="s">
        <v>33</v>
      </c>
    </row>
    <row r="81" spans="1:30" s="1049" customFormat="1" ht="258" customHeight="1" collapsed="1">
      <c r="A81" s="1385">
        <v>6</v>
      </c>
      <c r="B81" s="1434" t="s">
        <v>1087</v>
      </c>
      <c r="C81" s="2455" t="s">
        <v>2114</v>
      </c>
      <c r="D81" s="2435"/>
      <c r="E81" s="1399" t="s">
        <v>1088</v>
      </c>
      <c r="F81" s="1427">
        <v>0</v>
      </c>
      <c r="G81" s="1397" t="s">
        <v>290</v>
      </c>
      <c r="H81" s="1397" t="s">
        <v>302</v>
      </c>
      <c r="I81" s="1427" t="s">
        <v>1089</v>
      </c>
      <c r="J81" s="1399" t="s">
        <v>1509</v>
      </c>
      <c r="K81" s="1400">
        <v>1</v>
      </c>
      <c r="L81" s="2437">
        <v>0.25</v>
      </c>
      <c r="M81" s="2435"/>
      <c r="N81" s="2435"/>
      <c r="O81" s="2438">
        <v>0.25</v>
      </c>
      <c r="P81" s="2435"/>
      <c r="Q81" s="2435"/>
      <c r="R81" s="2439">
        <v>0.25</v>
      </c>
      <c r="S81" s="2435"/>
      <c r="T81" s="2435"/>
      <c r="U81" s="2440">
        <v>0.25</v>
      </c>
      <c r="V81" s="2435"/>
      <c r="W81" s="2435"/>
      <c r="X81" s="1401" t="s">
        <v>1065</v>
      </c>
      <c r="Y81" s="1399" t="s">
        <v>122</v>
      </c>
      <c r="Z81" s="1399" t="s">
        <v>93</v>
      </c>
      <c r="AA81" s="1416" t="s">
        <v>1044</v>
      </c>
      <c r="AB81" s="1399" t="s">
        <v>33</v>
      </c>
      <c r="AC81" s="1437" t="s">
        <v>33</v>
      </c>
      <c r="AD81" s="1050"/>
    </row>
    <row r="82" spans="1:30" s="1049" customFormat="1" ht="115.5" hidden="1" customHeight="1" outlineLevel="1">
      <c r="A82" s="764"/>
      <c r="B82" s="1435"/>
      <c r="C82" s="2434"/>
      <c r="D82" s="1404" t="s">
        <v>1090</v>
      </c>
      <c r="E82" s="1429" t="s">
        <v>1091</v>
      </c>
      <c r="F82" s="1405">
        <v>0</v>
      </c>
      <c r="G82" s="1407" t="s">
        <v>290</v>
      </c>
      <c r="H82" s="1408" t="s">
        <v>302</v>
      </c>
      <c r="I82" s="1429" t="s">
        <v>1092</v>
      </c>
      <c r="J82" s="1405" t="s">
        <v>1491</v>
      </c>
      <c r="K82" s="1430">
        <v>50</v>
      </c>
      <c r="L82" s="1411">
        <v>4</v>
      </c>
      <c r="M82" s="1411">
        <v>4</v>
      </c>
      <c r="N82" s="1411">
        <v>4</v>
      </c>
      <c r="O82" s="1411">
        <v>4</v>
      </c>
      <c r="P82" s="1411">
        <v>4</v>
      </c>
      <c r="Q82" s="1411">
        <v>4</v>
      </c>
      <c r="R82" s="1411">
        <v>4</v>
      </c>
      <c r="S82" s="1411">
        <v>4</v>
      </c>
      <c r="T82" s="1411">
        <v>4</v>
      </c>
      <c r="U82" s="1411">
        <v>5</v>
      </c>
      <c r="V82" s="1411">
        <v>5</v>
      </c>
      <c r="W82" s="1411">
        <v>4</v>
      </c>
      <c r="X82" s="1425" t="s">
        <v>1093</v>
      </c>
      <c r="Y82" s="1405" t="s">
        <v>36</v>
      </c>
      <c r="Z82" s="1405" t="s">
        <v>37</v>
      </c>
      <c r="AA82" s="1425" t="s">
        <v>1094</v>
      </c>
      <c r="AB82" s="1431" t="s">
        <v>33</v>
      </c>
      <c r="AC82" s="1437" t="s">
        <v>33</v>
      </c>
    </row>
    <row r="83" spans="1:30" s="1049" customFormat="1" ht="115.5" hidden="1" customHeight="1" outlineLevel="1">
      <c r="A83" s="764"/>
      <c r="B83" s="1435"/>
      <c r="C83" s="2435"/>
      <c r="D83" s="1404" t="s">
        <v>1095</v>
      </c>
      <c r="E83" s="1429" t="s">
        <v>793</v>
      </c>
      <c r="F83" s="1405">
        <v>0</v>
      </c>
      <c r="G83" s="1407" t="s">
        <v>32</v>
      </c>
      <c r="H83" s="1408" t="s">
        <v>295</v>
      </c>
      <c r="I83" s="1429" t="s">
        <v>1096</v>
      </c>
      <c r="J83" s="1405" t="s">
        <v>1510</v>
      </c>
      <c r="K83" s="1430">
        <v>12</v>
      </c>
      <c r="L83" s="1411">
        <v>1</v>
      </c>
      <c r="M83" s="1411">
        <v>1</v>
      </c>
      <c r="N83" s="1411">
        <v>1</v>
      </c>
      <c r="O83" s="1411">
        <v>1</v>
      </c>
      <c r="P83" s="1411">
        <v>1</v>
      </c>
      <c r="Q83" s="1411">
        <v>1</v>
      </c>
      <c r="R83" s="1411">
        <v>1</v>
      </c>
      <c r="S83" s="1411">
        <v>1</v>
      </c>
      <c r="T83" s="1411">
        <v>1</v>
      </c>
      <c r="U83" s="1411">
        <v>1</v>
      </c>
      <c r="V83" s="1411">
        <v>1</v>
      </c>
      <c r="W83" s="1411">
        <v>1</v>
      </c>
      <c r="X83" s="1425" t="s">
        <v>1097</v>
      </c>
      <c r="Y83" s="1405" t="s">
        <v>36</v>
      </c>
      <c r="Z83" s="1405" t="s">
        <v>37</v>
      </c>
      <c r="AA83" s="1425" t="s">
        <v>1098</v>
      </c>
      <c r="AB83" s="1431" t="s">
        <v>33</v>
      </c>
      <c r="AC83" s="1437" t="s">
        <v>33</v>
      </c>
    </row>
    <row r="84" spans="1:30" s="1049" customFormat="1" ht="115.5" hidden="1" customHeight="1" outlineLevel="1">
      <c r="A84" s="764"/>
      <c r="B84" s="1435"/>
      <c r="C84" s="2435"/>
      <c r="D84" s="1404" t="s">
        <v>1099</v>
      </c>
      <c r="E84" s="1429" t="s">
        <v>1001</v>
      </c>
      <c r="F84" s="1405">
        <v>0</v>
      </c>
      <c r="G84" s="1407" t="s">
        <v>32</v>
      </c>
      <c r="H84" s="1408" t="s">
        <v>33</v>
      </c>
      <c r="I84" s="1429" t="s">
        <v>1096</v>
      </c>
      <c r="J84" s="1405" t="s">
        <v>1491</v>
      </c>
      <c r="K84" s="1430">
        <v>4</v>
      </c>
      <c r="L84" s="1411"/>
      <c r="M84" s="1411"/>
      <c r="N84" s="1411">
        <v>1</v>
      </c>
      <c r="O84" s="1411"/>
      <c r="P84" s="1411"/>
      <c r="Q84" s="1411">
        <v>1</v>
      </c>
      <c r="R84" s="1411"/>
      <c r="S84" s="1411"/>
      <c r="T84" s="1411">
        <v>1</v>
      </c>
      <c r="U84" s="1411"/>
      <c r="V84" s="1411"/>
      <c r="W84" s="1411">
        <v>1</v>
      </c>
      <c r="X84" s="1425" t="s">
        <v>1100</v>
      </c>
      <c r="Y84" s="1405" t="s">
        <v>36</v>
      </c>
      <c r="Z84" s="1405" t="s">
        <v>37</v>
      </c>
      <c r="AA84" s="1425" t="s">
        <v>1101</v>
      </c>
      <c r="AB84" s="1405" t="s">
        <v>33</v>
      </c>
      <c r="AC84" s="1437" t="s">
        <v>33</v>
      </c>
    </row>
    <row r="85" spans="1:30" s="1049" customFormat="1" ht="144.75" customHeight="1" collapsed="1">
      <c r="A85" s="1385">
        <v>6</v>
      </c>
      <c r="B85" s="1434" t="s">
        <v>1102</v>
      </c>
      <c r="C85" s="2456" t="s">
        <v>2117</v>
      </c>
      <c r="D85" s="2435"/>
      <c r="E85" s="1399" t="s">
        <v>1103</v>
      </c>
      <c r="F85" s="1427">
        <v>0</v>
      </c>
      <c r="G85" s="1397" t="s">
        <v>32</v>
      </c>
      <c r="H85" s="1397" t="s">
        <v>285</v>
      </c>
      <c r="I85" s="1427" t="s">
        <v>238</v>
      </c>
      <c r="J85" s="1399" t="s">
        <v>1509</v>
      </c>
      <c r="K85" s="1400">
        <v>1</v>
      </c>
      <c r="L85" s="2437">
        <v>0.25</v>
      </c>
      <c r="M85" s="2435"/>
      <c r="N85" s="2435"/>
      <c r="O85" s="2438">
        <v>0.25</v>
      </c>
      <c r="P85" s="2435"/>
      <c r="Q85" s="2435"/>
      <c r="R85" s="2439">
        <v>0.25</v>
      </c>
      <c r="S85" s="2435"/>
      <c r="T85" s="2435"/>
      <c r="U85" s="2440">
        <v>0.25</v>
      </c>
      <c r="V85" s="2435"/>
      <c r="W85" s="2435"/>
      <c r="X85" s="1401" t="s">
        <v>1104</v>
      </c>
      <c r="Y85" s="1399" t="s">
        <v>77</v>
      </c>
      <c r="Z85" s="1399" t="s">
        <v>78</v>
      </c>
      <c r="AA85" s="1416" t="s">
        <v>1105</v>
      </c>
      <c r="AB85" s="1399" t="s">
        <v>33</v>
      </c>
      <c r="AC85" s="1437" t="s">
        <v>33</v>
      </c>
      <c r="AD85" s="1050"/>
    </row>
    <row r="86" spans="1:30" s="1049" customFormat="1" ht="121.5" hidden="1" customHeight="1" outlineLevel="1">
      <c r="A86" s="764"/>
      <c r="B86" s="1435"/>
      <c r="C86" s="2434" t="s">
        <v>1686</v>
      </c>
      <c r="D86" s="1404" t="s">
        <v>1106</v>
      </c>
      <c r="E86" s="1429" t="s">
        <v>1107</v>
      </c>
      <c r="F86" s="1406">
        <v>1</v>
      </c>
      <c r="G86" s="1407" t="s">
        <v>32</v>
      </c>
      <c r="H86" s="1408" t="s">
        <v>33</v>
      </c>
      <c r="I86" s="1429" t="s">
        <v>1108</v>
      </c>
      <c r="J86" s="1405" t="s">
        <v>1367</v>
      </c>
      <c r="K86" s="1430">
        <v>4</v>
      </c>
      <c r="L86" s="1411"/>
      <c r="M86" s="1411">
        <v>1</v>
      </c>
      <c r="N86" s="1411"/>
      <c r="O86" s="1411"/>
      <c r="P86" s="1411">
        <v>1</v>
      </c>
      <c r="Q86" s="1411"/>
      <c r="R86" s="1411"/>
      <c r="S86" s="1411">
        <v>1</v>
      </c>
      <c r="T86" s="1411"/>
      <c r="U86" s="1411"/>
      <c r="V86" s="1411">
        <v>1</v>
      </c>
      <c r="W86" s="1411"/>
      <c r="X86" s="1425" t="s">
        <v>1109</v>
      </c>
      <c r="Y86" s="1405" t="s">
        <v>36</v>
      </c>
      <c r="Z86" s="1405" t="s">
        <v>37</v>
      </c>
      <c r="AA86" s="1425" t="s">
        <v>1110</v>
      </c>
      <c r="AB86" s="1432" t="s">
        <v>33</v>
      </c>
      <c r="AC86" s="1437" t="s">
        <v>33</v>
      </c>
    </row>
    <row r="87" spans="1:30" s="1049" customFormat="1" ht="121.5" hidden="1" customHeight="1" outlineLevel="1">
      <c r="A87" s="764"/>
      <c r="B87" s="1435"/>
      <c r="C87" s="2435"/>
      <c r="D87" s="1404" t="s">
        <v>1111</v>
      </c>
      <c r="E87" s="1429" t="s">
        <v>1112</v>
      </c>
      <c r="F87" s="1406">
        <v>1</v>
      </c>
      <c r="G87" s="1407" t="s">
        <v>32</v>
      </c>
      <c r="H87" s="1408" t="s">
        <v>33</v>
      </c>
      <c r="I87" s="1429" t="s">
        <v>1113</v>
      </c>
      <c r="J87" s="1405" t="s">
        <v>1367</v>
      </c>
      <c r="K87" s="1430">
        <v>4</v>
      </c>
      <c r="L87" s="1411"/>
      <c r="M87" s="1411">
        <v>1</v>
      </c>
      <c r="N87" s="1411"/>
      <c r="O87" s="1411"/>
      <c r="P87" s="1411">
        <v>1</v>
      </c>
      <c r="Q87" s="1411"/>
      <c r="R87" s="1411"/>
      <c r="S87" s="1411">
        <v>1</v>
      </c>
      <c r="T87" s="1411"/>
      <c r="U87" s="1411"/>
      <c r="V87" s="1411">
        <v>1</v>
      </c>
      <c r="W87" s="1411"/>
      <c r="X87" s="1425" t="s">
        <v>1114</v>
      </c>
      <c r="Y87" s="1405" t="s">
        <v>36</v>
      </c>
      <c r="Z87" s="1405" t="s">
        <v>37</v>
      </c>
      <c r="AA87" s="1425" t="s">
        <v>1115</v>
      </c>
      <c r="AB87" s="1432" t="s">
        <v>33</v>
      </c>
      <c r="AC87" s="1437" t="s">
        <v>33</v>
      </c>
    </row>
    <row r="88" spans="1:30" s="1049" customFormat="1" ht="121.5" hidden="1" customHeight="1" outlineLevel="1">
      <c r="A88" s="764"/>
      <c r="B88" s="1435"/>
      <c r="C88" s="2435"/>
      <c r="D88" s="1404" t="s">
        <v>1116</v>
      </c>
      <c r="E88" s="1429" t="s">
        <v>1117</v>
      </c>
      <c r="F88" s="1406">
        <v>1</v>
      </c>
      <c r="G88" s="1407" t="s">
        <v>32</v>
      </c>
      <c r="H88" s="1408" t="s">
        <v>33</v>
      </c>
      <c r="I88" s="1429" t="s">
        <v>1118</v>
      </c>
      <c r="J88" s="1405" t="s">
        <v>1367</v>
      </c>
      <c r="K88" s="1430">
        <v>4</v>
      </c>
      <c r="L88" s="1411"/>
      <c r="M88" s="1411"/>
      <c r="N88" s="1411">
        <v>1</v>
      </c>
      <c r="O88" s="1411"/>
      <c r="P88" s="1411"/>
      <c r="Q88" s="1411">
        <v>1</v>
      </c>
      <c r="R88" s="1411"/>
      <c r="S88" s="1411"/>
      <c r="T88" s="1411">
        <v>1</v>
      </c>
      <c r="U88" s="1411"/>
      <c r="V88" s="1411"/>
      <c r="W88" s="1411">
        <v>1</v>
      </c>
      <c r="X88" s="1425" t="s">
        <v>1119</v>
      </c>
      <c r="Y88" s="1405" t="s">
        <v>36</v>
      </c>
      <c r="Z88" s="1405" t="s">
        <v>37</v>
      </c>
      <c r="AA88" s="1425" t="s">
        <v>1120</v>
      </c>
      <c r="AB88" s="1432" t="s">
        <v>33</v>
      </c>
      <c r="AC88" s="1437" t="s">
        <v>33</v>
      </c>
    </row>
    <row r="89" spans="1:30" s="1049" customFormat="1" ht="226.5" customHeight="1" collapsed="1">
      <c r="A89" s="1385">
        <v>6</v>
      </c>
      <c r="B89" s="1434" t="s">
        <v>1121</v>
      </c>
      <c r="C89" s="2456" t="s">
        <v>2104</v>
      </c>
      <c r="D89" s="2435"/>
      <c r="E89" s="1399" t="s">
        <v>804</v>
      </c>
      <c r="F89" s="1427">
        <v>0</v>
      </c>
      <c r="G89" s="1397" t="s">
        <v>32</v>
      </c>
      <c r="H89" s="1397" t="s">
        <v>295</v>
      </c>
      <c r="I89" s="1427" t="s">
        <v>238</v>
      </c>
      <c r="J89" s="1399" t="s">
        <v>1511</v>
      </c>
      <c r="K89" s="1400">
        <v>1</v>
      </c>
      <c r="L89" s="2437">
        <v>0.25</v>
      </c>
      <c r="M89" s="2435"/>
      <c r="N89" s="2435"/>
      <c r="O89" s="2438">
        <v>0.25</v>
      </c>
      <c r="P89" s="2435"/>
      <c r="Q89" s="2435"/>
      <c r="R89" s="2439">
        <v>0.25</v>
      </c>
      <c r="S89" s="2435"/>
      <c r="T89" s="2435"/>
      <c r="U89" s="2440">
        <v>0.25</v>
      </c>
      <c r="V89" s="2435"/>
      <c r="W89" s="2435"/>
      <c r="X89" s="1416" t="s">
        <v>1122</v>
      </c>
      <c r="Y89" s="1399" t="s">
        <v>77</v>
      </c>
      <c r="Z89" s="1399" t="s">
        <v>78</v>
      </c>
      <c r="AA89" s="1416" t="s">
        <v>1123</v>
      </c>
      <c r="AB89" s="1399" t="s">
        <v>33</v>
      </c>
      <c r="AC89" s="1437" t="s">
        <v>33</v>
      </c>
      <c r="AD89" s="1050"/>
    </row>
    <row r="90" spans="1:30" s="1049" customFormat="1" ht="119.25" hidden="1" customHeight="1" outlineLevel="1">
      <c r="A90" s="764"/>
      <c r="B90" s="1435"/>
      <c r="C90" s="2434" t="s">
        <v>1686</v>
      </c>
      <c r="D90" s="1404" t="s">
        <v>1124</v>
      </c>
      <c r="E90" s="1429" t="s">
        <v>792</v>
      </c>
      <c r="F90" s="1406">
        <v>0</v>
      </c>
      <c r="G90" s="1407" t="s">
        <v>32</v>
      </c>
      <c r="H90" s="1408" t="s">
        <v>33</v>
      </c>
      <c r="I90" s="1429" t="s">
        <v>1125</v>
      </c>
      <c r="J90" s="1405" t="s">
        <v>1367</v>
      </c>
      <c r="K90" s="1430">
        <v>4</v>
      </c>
      <c r="L90" s="1411"/>
      <c r="M90" s="1411">
        <v>1</v>
      </c>
      <c r="N90" s="1411"/>
      <c r="O90" s="1411"/>
      <c r="P90" s="1411">
        <v>1</v>
      </c>
      <c r="Q90" s="1411"/>
      <c r="R90" s="1411"/>
      <c r="S90" s="1411">
        <v>1</v>
      </c>
      <c r="T90" s="1411"/>
      <c r="U90" s="1411"/>
      <c r="V90" s="1411">
        <v>1</v>
      </c>
      <c r="W90" s="1411"/>
      <c r="X90" s="1425" t="s">
        <v>1126</v>
      </c>
      <c r="Y90" s="1405" t="s">
        <v>36</v>
      </c>
      <c r="Z90" s="1405" t="s">
        <v>37</v>
      </c>
      <c r="AA90" s="1425" t="s">
        <v>1127</v>
      </c>
      <c r="AB90" s="1405" t="s">
        <v>33</v>
      </c>
      <c r="AC90" s="1437" t="s">
        <v>33</v>
      </c>
    </row>
    <row r="91" spans="1:30" s="1049" customFormat="1" ht="123.75" hidden="1" customHeight="1" outlineLevel="1">
      <c r="A91" s="764"/>
      <c r="B91" s="1435"/>
      <c r="C91" s="2435"/>
      <c r="D91" s="1404" t="s">
        <v>1128</v>
      </c>
      <c r="E91" s="1429" t="s">
        <v>1129</v>
      </c>
      <c r="F91" s="1406">
        <v>0</v>
      </c>
      <c r="G91" s="1407" t="s">
        <v>32</v>
      </c>
      <c r="H91" s="1408" t="s">
        <v>33</v>
      </c>
      <c r="I91" s="1429" t="s">
        <v>1130</v>
      </c>
      <c r="J91" s="1405" t="s">
        <v>1367</v>
      </c>
      <c r="K91" s="1430">
        <v>4</v>
      </c>
      <c r="L91" s="1411">
        <v>1</v>
      </c>
      <c r="M91" s="1411"/>
      <c r="N91" s="1411"/>
      <c r="O91" s="1411">
        <v>1</v>
      </c>
      <c r="P91" s="1411"/>
      <c r="Q91" s="1411"/>
      <c r="R91" s="1411">
        <v>1</v>
      </c>
      <c r="S91" s="1411"/>
      <c r="T91" s="1411"/>
      <c r="U91" s="1411">
        <v>1</v>
      </c>
      <c r="V91" s="1411"/>
      <c r="W91" s="1411"/>
      <c r="X91" s="1425" t="s">
        <v>1131</v>
      </c>
      <c r="Y91" s="1405" t="s">
        <v>36</v>
      </c>
      <c r="Z91" s="1405" t="s">
        <v>37</v>
      </c>
      <c r="AA91" s="1425" t="s">
        <v>1132</v>
      </c>
      <c r="AB91" s="1405" t="s">
        <v>33</v>
      </c>
      <c r="AC91" s="1437" t="s">
        <v>33</v>
      </c>
    </row>
    <row r="92" spans="1:30" s="1049" customFormat="1" ht="154.5" customHeight="1" collapsed="1">
      <c r="A92" s="1385">
        <v>6</v>
      </c>
      <c r="B92" s="1434" t="s">
        <v>1133</v>
      </c>
      <c r="C92" s="2455" t="s">
        <v>2115</v>
      </c>
      <c r="D92" s="2435"/>
      <c r="E92" s="1399" t="s">
        <v>975</v>
      </c>
      <c r="F92" s="1427">
        <v>0</v>
      </c>
      <c r="G92" s="1433" t="s">
        <v>32</v>
      </c>
      <c r="H92" s="1433" t="s">
        <v>295</v>
      </c>
      <c r="I92" s="1427" t="s">
        <v>976</v>
      </c>
      <c r="J92" s="1399" t="s">
        <v>1511</v>
      </c>
      <c r="K92" s="1400">
        <v>1</v>
      </c>
      <c r="L92" s="2437">
        <v>0</v>
      </c>
      <c r="M92" s="2435"/>
      <c r="N92" s="2435"/>
      <c r="O92" s="2438">
        <v>0</v>
      </c>
      <c r="P92" s="2435"/>
      <c r="Q92" s="2435"/>
      <c r="R92" s="2439">
        <v>1</v>
      </c>
      <c r="S92" s="2435"/>
      <c r="T92" s="2435"/>
      <c r="U92" s="2440">
        <v>0</v>
      </c>
      <c r="V92" s="2435"/>
      <c r="W92" s="2435"/>
      <c r="X92" s="1401" t="s">
        <v>1134</v>
      </c>
      <c r="Y92" s="1399" t="s">
        <v>77</v>
      </c>
      <c r="Z92" s="1399" t="s">
        <v>78</v>
      </c>
      <c r="AA92" s="1416" t="s">
        <v>1135</v>
      </c>
      <c r="AB92" s="1399" t="s">
        <v>33</v>
      </c>
      <c r="AC92" s="1437" t="s">
        <v>33</v>
      </c>
      <c r="AD92" s="1050"/>
    </row>
    <row r="93" spans="1:30" s="1049" customFormat="1" ht="105.75" hidden="1" customHeight="1" outlineLevel="1">
      <c r="A93" s="764"/>
      <c r="B93" s="1435"/>
      <c r="C93" s="2434" t="s">
        <v>1686</v>
      </c>
      <c r="D93" s="1404" t="s">
        <v>1136</v>
      </c>
      <c r="E93" s="1429" t="s">
        <v>878</v>
      </c>
      <c r="F93" s="1405">
        <v>0</v>
      </c>
      <c r="G93" s="1407" t="s">
        <v>32</v>
      </c>
      <c r="H93" s="1408" t="s">
        <v>33</v>
      </c>
      <c r="I93" s="1429" t="s">
        <v>1137</v>
      </c>
      <c r="J93" s="1405" t="s">
        <v>1367</v>
      </c>
      <c r="K93" s="1430">
        <v>1</v>
      </c>
      <c r="L93" s="1411"/>
      <c r="M93" s="1411"/>
      <c r="N93" s="1411"/>
      <c r="O93" s="1411"/>
      <c r="P93" s="1411"/>
      <c r="Q93" s="1411"/>
      <c r="R93" s="1411">
        <v>1</v>
      </c>
      <c r="S93" s="1411"/>
      <c r="T93" s="1411"/>
      <c r="U93" s="1411"/>
      <c r="V93" s="1411"/>
      <c r="W93" s="1411"/>
      <c r="X93" s="1428" t="s">
        <v>979</v>
      </c>
      <c r="Y93" s="1405" t="s">
        <v>36</v>
      </c>
      <c r="Z93" s="1405" t="s">
        <v>37</v>
      </c>
      <c r="AA93" s="1425" t="s">
        <v>980</v>
      </c>
      <c r="AB93" s="1432" t="s">
        <v>33</v>
      </c>
      <c r="AC93" s="1437" t="s">
        <v>33</v>
      </c>
    </row>
    <row r="94" spans="1:30" s="1049" customFormat="1" ht="105.75" hidden="1" customHeight="1" outlineLevel="1">
      <c r="A94" s="764"/>
      <c r="B94" s="1435"/>
      <c r="C94" s="2435"/>
      <c r="D94" s="1404" t="s">
        <v>1138</v>
      </c>
      <c r="E94" s="1429" t="s">
        <v>1139</v>
      </c>
      <c r="F94" s="1405">
        <v>0</v>
      </c>
      <c r="G94" s="1407" t="s">
        <v>32</v>
      </c>
      <c r="H94" s="1408" t="s">
        <v>33</v>
      </c>
      <c r="I94" s="1429" t="s">
        <v>1140</v>
      </c>
      <c r="J94" s="1405" t="s">
        <v>1367</v>
      </c>
      <c r="K94" s="1430">
        <v>1</v>
      </c>
      <c r="L94" s="1411"/>
      <c r="M94" s="1411"/>
      <c r="N94" s="1411"/>
      <c r="O94" s="1411"/>
      <c r="P94" s="1411"/>
      <c r="Q94" s="1411"/>
      <c r="R94" s="1411">
        <v>1</v>
      </c>
      <c r="S94" s="1411"/>
      <c r="T94" s="1411"/>
      <c r="U94" s="1411"/>
      <c r="V94" s="1411"/>
      <c r="W94" s="1411"/>
      <c r="X94" s="1412" t="s">
        <v>982</v>
      </c>
      <c r="Y94" s="1405" t="s">
        <v>36</v>
      </c>
      <c r="Z94" s="1405" t="s">
        <v>37</v>
      </c>
      <c r="AA94" s="1425" t="s">
        <v>983</v>
      </c>
      <c r="AB94" s="1432" t="s">
        <v>33</v>
      </c>
      <c r="AC94" s="1437" t="s">
        <v>33</v>
      </c>
    </row>
    <row r="95" spans="1:30" s="1049" customFormat="1" ht="105.75" hidden="1" customHeight="1" outlineLevel="1">
      <c r="A95" s="764"/>
      <c r="B95" s="1435"/>
      <c r="C95" s="2435"/>
      <c r="D95" s="1404" t="s">
        <v>1141</v>
      </c>
      <c r="E95" s="1429" t="s">
        <v>792</v>
      </c>
      <c r="F95" s="1405">
        <v>0</v>
      </c>
      <c r="G95" s="1407" t="s">
        <v>32</v>
      </c>
      <c r="H95" s="1408" t="s">
        <v>33</v>
      </c>
      <c r="I95" s="1429" t="s">
        <v>1142</v>
      </c>
      <c r="J95" s="1432" t="s">
        <v>1511</v>
      </c>
      <c r="K95" s="1430">
        <v>1</v>
      </c>
      <c r="L95" s="1411"/>
      <c r="M95" s="1411"/>
      <c r="N95" s="1411"/>
      <c r="O95" s="1411"/>
      <c r="P95" s="1411"/>
      <c r="Q95" s="1411"/>
      <c r="R95" s="1411">
        <v>1</v>
      </c>
      <c r="S95" s="1411"/>
      <c r="T95" s="1411"/>
      <c r="U95" s="1411"/>
      <c r="V95" s="1411"/>
      <c r="W95" s="1411"/>
      <c r="X95" s="1428" t="s">
        <v>985</v>
      </c>
      <c r="Y95" s="1405" t="s">
        <v>36</v>
      </c>
      <c r="Z95" s="1405" t="s">
        <v>37</v>
      </c>
      <c r="AA95" s="1425" t="s">
        <v>986</v>
      </c>
      <c r="AB95" s="1432" t="s">
        <v>33</v>
      </c>
      <c r="AC95" s="1437" t="s">
        <v>33</v>
      </c>
    </row>
    <row r="96" spans="1:30" s="1049" customFormat="1" ht="176.25" customHeight="1" collapsed="1">
      <c r="A96" s="1385">
        <v>6</v>
      </c>
      <c r="B96" s="1434" t="s">
        <v>1143</v>
      </c>
      <c r="C96" s="2458" t="s">
        <v>2116</v>
      </c>
      <c r="D96" s="2435"/>
      <c r="E96" s="1399" t="s">
        <v>988</v>
      </c>
      <c r="F96" s="1427">
        <v>0</v>
      </c>
      <c r="G96" s="1397" t="s">
        <v>32</v>
      </c>
      <c r="H96" s="1397" t="s">
        <v>298</v>
      </c>
      <c r="I96" s="1427" t="s">
        <v>989</v>
      </c>
      <c r="J96" s="1399" t="s">
        <v>1512</v>
      </c>
      <c r="K96" s="1400">
        <v>1</v>
      </c>
      <c r="L96" s="2437">
        <v>0.25</v>
      </c>
      <c r="M96" s="2435"/>
      <c r="N96" s="2435"/>
      <c r="O96" s="2438">
        <v>0.25</v>
      </c>
      <c r="P96" s="2435"/>
      <c r="Q96" s="2435"/>
      <c r="R96" s="2439">
        <v>0.25</v>
      </c>
      <c r="S96" s="2435"/>
      <c r="T96" s="2435"/>
      <c r="U96" s="2440">
        <v>0.25</v>
      </c>
      <c r="V96" s="2435"/>
      <c r="W96" s="2435"/>
      <c r="X96" s="1401" t="s">
        <v>1144</v>
      </c>
      <c r="Y96" s="1399" t="s">
        <v>77</v>
      </c>
      <c r="Z96" s="1399" t="s">
        <v>78</v>
      </c>
      <c r="AA96" s="1416" t="s">
        <v>1145</v>
      </c>
      <c r="AB96" s="1399" t="s">
        <v>33</v>
      </c>
      <c r="AC96" s="1437" t="s">
        <v>33</v>
      </c>
      <c r="AD96" s="1050"/>
    </row>
    <row r="97" spans="1:29" s="1049" customFormat="1" ht="124.5" hidden="1" customHeight="1" outlineLevel="1">
      <c r="A97" s="764"/>
      <c r="B97" s="1435"/>
      <c r="C97" s="2434" t="s">
        <v>1686</v>
      </c>
      <c r="D97" s="1404" t="s">
        <v>1146</v>
      </c>
      <c r="E97" s="1429" t="s">
        <v>991</v>
      </c>
      <c r="F97" s="1406">
        <v>0</v>
      </c>
      <c r="G97" s="1407" t="s">
        <v>32</v>
      </c>
      <c r="H97" s="1408" t="s">
        <v>33</v>
      </c>
      <c r="I97" s="1429" t="s">
        <v>992</v>
      </c>
      <c r="J97" s="1432" t="s">
        <v>1512</v>
      </c>
      <c r="K97" s="1430">
        <v>1</v>
      </c>
      <c r="L97" s="1411"/>
      <c r="M97" s="1411"/>
      <c r="N97" s="1411"/>
      <c r="O97" s="1411"/>
      <c r="P97" s="1411"/>
      <c r="Q97" s="1411"/>
      <c r="R97" s="1411"/>
      <c r="S97" s="1411"/>
      <c r="T97" s="1411"/>
      <c r="U97" s="1411"/>
      <c r="V97" s="1411">
        <v>1</v>
      </c>
      <c r="W97" s="1411"/>
      <c r="X97" s="1412" t="s">
        <v>993</v>
      </c>
      <c r="Y97" s="1405" t="s">
        <v>36</v>
      </c>
      <c r="Z97" s="1405" t="s">
        <v>37</v>
      </c>
      <c r="AA97" s="1425" t="s">
        <v>994</v>
      </c>
      <c r="AB97" s="1432" t="s">
        <v>33</v>
      </c>
      <c r="AC97" s="1436" t="s">
        <v>33</v>
      </c>
    </row>
    <row r="98" spans="1:29" s="1049" customFormat="1" ht="124.5" hidden="1" customHeight="1" outlineLevel="1">
      <c r="A98" s="764"/>
      <c r="B98" s="1435"/>
      <c r="C98" s="2435"/>
      <c r="D98" s="1404" t="s">
        <v>1147</v>
      </c>
      <c r="E98" s="1429" t="s">
        <v>996</v>
      </c>
      <c r="F98" s="1406">
        <v>0</v>
      </c>
      <c r="G98" s="1407" t="s">
        <v>32</v>
      </c>
      <c r="H98" s="1408" t="s">
        <v>33</v>
      </c>
      <c r="I98" s="1429" t="s">
        <v>997</v>
      </c>
      <c r="J98" s="1405" t="s">
        <v>1367</v>
      </c>
      <c r="K98" s="1430">
        <v>4</v>
      </c>
      <c r="L98" s="1411">
        <v>1</v>
      </c>
      <c r="M98" s="1411"/>
      <c r="N98" s="1411"/>
      <c r="O98" s="1411">
        <v>1</v>
      </c>
      <c r="P98" s="1411"/>
      <c r="Q98" s="1411"/>
      <c r="R98" s="1411">
        <v>1</v>
      </c>
      <c r="S98" s="1411"/>
      <c r="T98" s="1411"/>
      <c r="U98" s="1411">
        <v>1</v>
      </c>
      <c r="V98" s="1411"/>
      <c r="W98" s="1411"/>
      <c r="X98" s="1412" t="s">
        <v>998</v>
      </c>
      <c r="Y98" s="1405" t="s">
        <v>36</v>
      </c>
      <c r="Z98" s="1405" t="s">
        <v>37</v>
      </c>
      <c r="AA98" s="1425" t="s">
        <v>999</v>
      </c>
      <c r="AB98" s="1432" t="s">
        <v>33</v>
      </c>
      <c r="AC98" s="1436" t="s">
        <v>33</v>
      </c>
    </row>
    <row r="99" spans="1:29" s="1049" customFormat="1" ht="124.5" hidden="1" customHeight="1" outlineLevel="1" thickBot="1">
      <c r="A99" s="764"/>
      <c r="B99" s="1440"/>
      <c r="C99" s="2457"/>
      <c r="D99" s="1441" t="s">
        <v>1148</v>
      </c>
      <c r="E99" s="1442" t="s">
        <v>1001</v>
      </c>
      <c r="F99" s="1443">
        <v>0</v>
      </c>
      <c r="G99" s="1444" t="s">
        <v>32</v>
      </c>
      <c r="H99" s="1445" t="s">
        <v>33</v>
      </c>
      <c r="I99" s="1442" t="s">
        <v>1002</v>
      </c>
      <c r="J99" s="1446" t="s">
        <v>1367</v>
      </c>
      <c r="K99" s="1447">
        <v>1</v>
      </c>
      <c r="L99" s="1448"/>
      <c r="M99" s="1448"/>
      <c r="N99" s="1448"/>
      <c r="O99" s="1448"/>
      <c r="P99" s="1448"/>
      <c r="Q99" s="1448"/>
      <c r="R99" s="1448"/>
      <c r="S99" s="1448"/>
      <c r="T99" s="1448"/>
      <c r="U99" s="1448"/>
      <c r="V99" s="1448"/>
      <c r="W99" s="1448">
        <v>1</v>
      </c>
      <c r="X99" s="1449" t="s">
        <v>1003</v>
      </c>
      <c r="Y99" s="1446" t="s">
        <v>36</v>
      </c>
      <c r="Z99" s="1446" t="s">
        <v>37</v>
      </c>
      <c r="AA99" s="1581" t="s">
        <v>1004</v>
      </c>
      <c r="AB99" s="1450" t="s">
        <v>33</v>
      </c>
      <c r="AC99" s="1451" t="s">
        <v>33</v>
      </c>
    </row>
    <row r="100" spans="1:29" ht="16" hidden="1" outlineLevel="1" collapsed="1" thickBot="1">
      <c r="E100" s="392"/>
      <c r="K100" s="393"/>
    </row>
    <row r="101" spans="1:29" s="1110" customFormat="1" ht="18" hidden="1" outlineLevel="1">
      <c r="B101" s="2336" t="s">
        <v>457</v>
      </c>
      <c r="C101" s="2337"/>
      <c r="D101" s="2337"/>
      <c r="E101" s="2337"/>
      <c r="F101" s="2337"/>
      <c r="G101" s="2337"/>
      <c r="H101" s="2337"/>
      <c r="I101" s="2337"/>
      <c r="J101" s="2337"/>
      <c r="K101" s="2337"/>
      <c r="L101" s="2337"/>
      <c r="M101" s="2337"/>
      <c r="N101" s="2337"/>
      <c r="O101" s="2337"/>
      <c r="P101" s="2337"/>
      <c r="Q101" s="2337"/>
      <c r="R101" s="2337"/>
      <c r="S101" s="2337"/>
      <c r="T101" s="2337"/>
      <c r="U101" s="2337"/>
      <c r="V101" s="2337"/>
      <c r="W101" s="2337"/>
      <c r="X101" s="2337"/>
      <c r="Y101" s="2337"/>
      <c r="Z101" s="2337"/>
      <c r="AA101" s="2337"/>
      <c r="AB101" s="2337"/>
      <c r="AC101" s="2338"/>
    </row>
    <row r="102" spans="1:29" s="1110" customFormat="1" ht="18" hidden="1" outlineLevel="1">
      <c r="B102" s="1109"/>
      <c r="D102" s="1117" t="s">
        <v>458</v>
      </c>
      <c r="E102" s="1110" t="s">
        <v>459</v>
      </c>
      <c r="G102" s="1205"/>
      <c r="K102" s="1202"/>
      <c r="X102" s="1114"/>
      <c r="AA102" s="1285"/>
      <c r="AC102" s="1115"/>
    </row>
    <row r="103" spans="1:29" s="1110" customFormat="1" ht="18" hidden="1" outlineLevel="1">
      <c r="B103" s="1109"/>
      <c r="E103" s="1110" t="s">
        <v>460</v>
      </c>
      <c r="G103" s="1205"/>
      <c r="J103" s="1116"/>
      <c r="K103" s="1204"/>
      <c r="X103" s="1114"/>
      <c r="AA103" s="1285"/>
      <c r="AC103" s="1115"/>
    </row>
    <row r="104" spans="1:29" s="1110" customFormat="1" ht="18" hidden="1" outlineLevel="1">
      <c r="B104" s="1109"/>
      <c r="E104" s="1117" t="s">
        <v>461</v>
      </c>
      <c r="G104" s="1205"/>
      <c r="J104" s="2339" t="s">
        <v>399</v>
      </c>
      <c r="K104" s="2339"/>
      <c r="X104" s="1114"/>
      <c r="AA104" s="1285"/>
      <c r="AC104" s="1115"/>
    </row>
    <row r="105" spans="1:29" s="1110" customFormat="1" ht="18" hidden="1" outlineLevel="1">
      <c r="B105" s="1109"/>
      <c r="G105" s="1205"/>
      <c r="K105" s="1202"/>
      <c r="X105" s="1114"/>
      <c r="AA105" s="1285"/>
      <c r="AC105" s="1115"/>
    </row>
    <row r="106" spans="1:29" s="1110" customFormat="1" ht="18" hidden="1" outlineLevel="1">
      <c r="B106" s="1109"/>
      <c r="E106" s="1110" t="s">
        <v>462</v>
      </c>
      <c r="G106" s="1205"/>
      <c r="K106" s="1202"/>
      <c r="X106" s="1114"/>
      <c r="AA106" s="1285"/>
      <c r="AC106" s="1115"/>
    </row>
    <row r="107" spans="1:29" s="1110" customFormat="1" ht="18" hidden="1" outlineLevel="1">
      <c r="B107" s="1109"/>
      <c r="E107" s="1110" t="s">
        <v>460</v>
      </c>
      <c r="G107" s="1205"/>
      <c r="J107" s="1116"/>
      <c r="K107" s="1204"/>
      <c r="X107" s="1114"/>
      <c r="AA107" s="1285"/>
      <c r="AC107" s="1115"/>
    </row>
    <row r="108" spans="1:29" s="1110" customFormat="1" ht="18" hidden="1" outlineLevel="1">
      <c r="B108" s="1109"/>
      <c r="E108" s="1117" t="s">
        <v>463</v>
      </c>
      <c r="G108" s="1205"/>
      <c r="J108" s="2339" t="s">
        <v>399</v>
      </c>
      <c r="K108" s="2339"/>
      <c r="X108" s="1114"/>
      <c r="AA108" s="1285"/>
      <c r="AC108" s="1115"/>
    </row>
    <row r="109" spans="1:29" s="1110" customFormat="1" ht="18" hidden="1" outlineLevel="1">
      <c r="B109" s="1109"/>
      <c r="G109" s="1205"/>
      <c r="K109" s="1202"/>
      <c r="X109" s="1114"/>
      <c r="AA109" s="1285"/>
      <c r="AC109" s="1115"/>
    </row>
    <row r="110" spans="1:29" s="1110" customFormat="1" ht="18" hidden="1" outlineLevel="1">
      <c r="B110" s="1109"/>
      <c r="D110" s="1117" t="s">
        <v>464</v>
      </c>
      <c r="G110" s="1205"/>
      <c r="K110" s="1202"/>
      <c r="X110" s="1114"/>
      <c r="AA110" s="1285"/>
      <c r="AC110" s="1115"/>
    </row>
    <row r="111" spans="1:29" s="1110" customFormat="1" ht="18" hidden="1" outlineLevel="1">
      <c r="B111" s="1109"/>
      <c r="D111" s="1117" t="s">
        <v>462</v>
      </c>
      <c r="E111" s="1110" t="s">
        <v>460</v>
      </c>
      <c r="G111" s="1205"/>
      <c r="J111" s="1116"/>
      <c r="K111" s="1204"/>
      <c r="X111" s="1114"/>
      <c r="AA111" s="1285"/>
      <c r="AC111" s="1115"/>
    </row>
    <row r="112" spans="1:29" s="1110" customFormat="1" ht="18.5" hidden="1" outlineLevel="1" thickBot="1">
      <c r="B112" s="1119"/>
      <c r="C112" s="1120"/>
      <c r="D112" s="1120"/>
      <c r="E112" s="1122" t="s">
        <v>463</v>
      </c>
      <c r="F112" s="1120"/>
      <c r="G112" s="1366"/>
      <c r="H112" s="1120"/>
      <c r="I112" s="1120"/>
      <c r="J112" s="2340" t="s">
        <v>399</v>
      </c>
      <c r="K112" s="2340"/>
      <c r="L112" s="1120"/>
      <c r="M112" s="1120"/>
      <c r="N112" s="1120"/>
      <c r="O112" s="1120"/>
      <c r="P112" s="1120"/>
      <c r="Q112" s="1120"/>
      <c r="R112" s="1120"/>
      <c r="S112" s="1120"/>
      <c r="T112" s="1120"/>
      <c r="U112" s="1120"/>
      <c r="V112" s="1120"/>
      <c r="W112" s="1120"/>
      <c r="X112" s="1125"/>
      <c r="Y112" s="1120"/>
      <c r="Z112" s="1120"/>
      <c r="AA112" s="1286"/>
      <c r="AB112" s="1120"/>
      <c r="AC112" s="1126"/>
    </row>
    <row r="113" spans="2:29" ht="15.5" hidden="1" outlineLevel="1">
      <c r="B113" s="1051"/>
      <c r="C113" s="1051"/>
      <c r="D113" s="1051"/>
      <c r="E113" s="392"/>
      <c r="F113" s="1051"/>
      <c r="G113" s="1391"/>
      <c r="H113" s="1051"/>
      <c r="I113" s="1051"/>
      <c r="J113" s="1051"/>
      <c r="K113" s="1052"/>
      <c r="L113" s="1051"/>
      <c r="M113" s="1051"/>
      <c r="N113" s="1051"/>
      <c r="O113" s="1051"/>
      <c r="P113" s="1051"/>
      <c r="Q113" s="1051"/>
      <c r="R113" s="1051"/>
      <c r="S113" s="1051"/>
      <c r="T113" s="1051"/>
      <c r="U113" s="1051"/>
      <c r="V113" s="1051"/>
      <c r="W113" s="1051"/>
      <c r="X113" s="1051"/>
      <c r="Y113" s="1051"/>
      <c r="Z113" s="1051"/>
      <c r="AA113" s="1582"/>
      <c r="AB113" s="1051"/>
      <c r="AC113" s="1051"/>
    </row>
    <row r="114" spans="2:29" ht="15.5" hidden="1" outlineLevel="1">
      <c r="B114" s="1051"/>
      <c r="C114" s="1051"/>
      <c r="D114" s="1051"/>
      <c r="E114" s="392"/>
      <c r="F114" s="1051"/>
      <c r="G114" s="1391"/>
      <c r="H114" s="1051"/>
      <c r="I114" s="1051"/>
      <c r="J114" s="1051"/>
      <c r="K114" s="1052"/>
      <c r="L114" s="1051"/>
      <c r="M114" s="1051"/>
      <c r="N114" s="1051"/>
      <c r="O114" s="1051"/>
      <c r="P114" s="1051"/>
      <c r="Q114" s="1051"/>
      <c r="R114" s="1051"/>
      <c r="S114" s="1051"/>
      <c r="T114" s="1051"/>
      <c r="U114" s="1051"/>
      <c r="V114" s="1051"/>
      <c r="W114" s="1051"/>
      <c r="X114" s="1051"/>
      <c r="Y114" s="1051"/>
      <c r="Z114" s="1051"/>
      <c r="AA114" s="1582"/>
      <c r="AB114" s="1051"/>
      <c r="AC114" s="1051"/>
    </row>
    <row r="115" spans="2:29" ht="15.5" hidden="1" outlineLevel="1">
      <c r="B115" s="1051"/>
      <c r="C115" s="1051"/>
      <c r="D115" s="1051"/>
      <c r="E115" s="392"/>
      <c r="F115" s="1051"/>
      <c r="G115" s="1391"/>
      <c r="H115" s="1051"/>
      <c r="I115" s="1051"/>
      <c r="J115" s="1051"/>
      <c r="K115" s="1052"/>
      <c r="L115" s="1051"/>
      <c r="M115" s="1051"/>
      <c r="N115" s="1051"/>
      <c r="O115" s="1051"/>
      <c r="P115" s="1051"/>
      <c r="Q115" s="1051"/>
      <c r="R115" s="1051"/>
      <c r="S115" s="1051"/>
      <c r="T115" s="1051"/>
      <c r="U115" s="1051"/>
      <c r="V115" s="1051"/>
      <c r="W115" s="1051"/>
      <c r="X115" s="1051"/>
      <c r="Y115" s="1051"/>
      <c r="Z115" s="1051"/>
      <c r="AA115" s="1582"/>
      <c r="AB115" s="1051"/>
      <c r="AC115" s="1051"/>
    </row>
    <row r="116" spans="2:29" ht="15.5" collapsed="1">
      <c r="B116" s="1051"/>
      <c r="C116" s="1051"/>
      <c r="D116" s="1051"/>
      <c r="E116" s="392"/>
      <c r="F116" s="1051"/>
      <c r="G116" s="1391"/>
      <c r="H116" s="1051"/>
      <c r="I116" s="1051"/>
      <c r="J116" s="1051"/>
      <c r="K116" s="1052"/>
      <c r="L116" s="1051"/>
      <c r="M116" s="1051"/>
      <c r="N116" s="1051"/>
      <c r="O116" s="1051"/>
      <c r="P116" s="1051"/>
      <c r="Q116" s="1051"/>
      <c r="R116" s="1051"/>
      <c r="S116" s="1051"/>
      <c r="T116" s="1051"/>
      <c r="U116" s="1051"/>
      <c r="V116" s="1051"/>
      <c r="W116" s="1051"/>
      <c r="X116" s="1051"/>
      <c r="Y116" s="1051"/>
      <c r="Z116" s="1051"/>
      <c r="AA116" s="1582"/>
      <c r="AB116" s="1051"/>
      <c r="AC116" s="1051"/>
    </row>
    <row r="117" spans="2:29" ht="15.5">
      <c r="B117" s="1051"/>
      <c r="C117" s="1051"/>
      <c r="D117" s="1051"/>
      <c r="E117" s="392"/>
      <c r="F117" s="1051"/>
      <c r="G117" s="1391"/>
      <c r="H117" s="1051"/>
      <c r="I117" s="1051"/>
      <c r="J117" s="1051"/>
      <c r="K117" s="1052"/>
      <c r="L117" s="1051"/>
      <c r="M117" s="1051"/>
      <c r="N117" s="1051"/>
      <c r="O117" s="1051"/>
      <c r="P117" s="1051"/>
      <c r="Q117" s="1051"/>
      <c r="R117" s="1051"/>
      <c r="S117" s="1051"/>
      <c r="T117" s="1051"/>
      <c r="U117" s="1051"/>
      <c r="V117" s="1051"/>
      <c r="W117" s="1051"/>
      <c r="X117" s="1051"/>
      <c r="Y117" s="1051"/>
      <c r="Z117" s="1051"/>
      <c r="AA117" s="1582"/>
      <c r="AB117" s="1051"/>
      <c r="AC117" s="1051"/>
    </row>
    <row r="118" spans="2:29" ht="15.5">
      <c r="B118" s="1051"/>
      <c r="C118" s="1051"/>
      <c r="D118" s="1051"/>
      <c r="E118" s="392"/>
      <c r="F118" s="1051"/>
      <c r="G118" s="1391"/>
      <c r="H118" s="1051"/>
      <c r="I118" s="1051"/>
      <c r="J118" s="1051"/>
      <c r="K118" s="1052"/>
      <c r="L118" s="1051"/>
      <c r="M118" s="1051"/>
      <c r="N118" s="1051"/>
      <c r="O118" s="1051"/>
      <c r="P118" s="1051"/>
      <c r="Q118" s="1051"/>
      <c r="R118" s="1051"/>
      <c r="S118" s="1051"/>
      <c r="T118" s="1051"/>
      <c r="U118" s="1051"/>
      <c r="V118" s="1051"/>
      <c r="W118" s="1051"/>
      <c r="X118" s="1051"/>
      <c r="Y118" s="1051"/>
      <c r="Z118" s="1051"/>
      <c r="AA118" s="1582"/>
      <c r="AB118" s="1051"/>
      <c r="AC118" s="1051"/>
    </row>
    <row r="119" spans="2:29" ht="15.5">
      <c r="B119" s="1051"/>
      <c r="C119" s="1051"/>
      <c r="D119" s="1051"/>
      <c r="E119" s="392"/>
      <c r="F119" s="1051"/>
      <c r="G119" s="1391"/>
      <c r="H119" s="1051"/>
      <c r="I119" s="1051"/>
      <c r="J119" s="1051"/>
      <c r="K119" s="1052"/>
      <c r="L119" s="1051"/>
      <c r="M119" s="1051"/>
      <c r="N119" s="1051"/>
      <c r="O119" s="1051"/>
      <c r="P119" s="1051"/>
      <c r="Q119" s="1051"/>
      <c r="R119" s="1051"/>
      <c r="S119" s="1051"/>
      <c r="T119" s="1051"/>
      <c r="U119" s="1051"/>
      <c r="V119" s="1051"/>
      <c r="W119" s="1051"/>
      <c r="X119" s="1051"/>
      <c r="Y119" s="1051"/>
      <c r="Z119" s="1051"/>
      <c r="AA119" s="1582"/>
      <c r="AB119" s="1051"/>
      <c r="AC119" s="1051"/>
    </row>
    <row r="120" spans="2:29" ht="15.5">
      <c r="B120" s="1051"/>
      <c r="C120" s="1051"/>
      <c r="D120" s="1051"/>
      <c r="E120" s="392"/>
      <c r="F120" s="1051"/>
      <c r="G120" s="1391"/>
      <c r="H120" s="1051"/>
      <c r="I120" s="1051"/>
      <c r="J120" s="1051"/>
      <c r="K120" s="1052"/>
      <c r="L120" s="1051"/>
      <c r="M120" s="1051"/>
      <c r="N120" s="1051"/>
      <c r="O120" s="1051"/>
      <c r="P120" s="1051"/>
      <c r="Q120" s="1051"/>
      <c r="R120" s="1051"/>
      <c r="S120" s="1051"/>
      <c r="T120" s="1051"/>
      <c r="U120" s="1051"/>
      <c r="V120" s="1051"/>
      <c r="W120" s="1051"/>
      <c r="X120" s="1051"/>
      <c r="Y120" s="1051"/>
      <c r="Z120" s="1051"/>
      <c r="AA120" s="1582"/>
      <c r="AB120" s="1051"/>
      <c r="AC120" s="1051"/>
    </row>
    <row r="121" spans="2:29" ht="15.5">
      <c r="B121" s="1051"/>
      <c r="C121" s="1051"/>
      <c r="D121" s="1051"/>
      <c r="E121" s="392"/>
      <c r="F121" s="1051"/>
      <c r="G121" s="1391"/>
      <c r="H121" s="1051"/>
      <c r="I121" s="1051"/>
      <c r="J121" s="1051"/>
      <c r="K121" s="1052"/>
      <c r="L121" s="1051"/>
      <c r="M121" s="1051"/>
      <c r="N121" s="1051"/>
      <c r="O121" s="1051"/>
      <c r="P121" s="1051"/>
      <c r="Q121" s="1051"/>
      <c r="R121" s="1051"/>
      <c r="S121" s="1051"/>
      <c r="T121" s="1051"/>
      <c r="U121" s="1051"/>
      <c r="V121" s="1051"/>
      <c r="W121" s="1051"/>
      <c r="X121" s="1051"/>
      <c r="Y121" s="1051"/>
      <c r="Z121" s="1051"/>
      <c r="AA121" s="1582"/>
      <c r="AB121" s="1051"/>
      <c r="AC121" s="1051"/>
    </row>
    <row r="122" spans="2:29" ht="15.5">
      <c r="B122" s="1051"/>
      <c r="C122" s="1051"/>
      <c r="D122" s="1051"/>
      <c r="E122" s="392"/>
      <c r="F122" s="1051"/>
      <c r="G122" s="1391"/>
      <c r="H122" s="1051"/>
      <c r="I122" s="1051"/>
      <c r="J122" s="1051"/>
      <c r="K122" s="1052"/>
      <c r="L122" s="1051"/>
      <c r="M122" s="1051"/>
      <c r="N122" s="1051"/>
      <c r="O122" s="1051"/>
      <c r="P122" s="1051"/>
      <c r="Q122" s="1051"/>
      <c r="R122" s="1051"/>
      <c r="S122" s="1051"/>
      <c r="T122" s="1051"/>
      <c r="U122" s="1051"/>
      <c r="V122" s="1051"/>
      <c r="W122" s="1051"/>
      <c r="X122" s="1051"/>
      <c r="Y122" s="1051"/>
      <c r="Z122" s="1051"/>
      <c r="AA122" s="1582"/>
      <c r="AB122" s="1051"/>
      <c r="AC122" s="1051"/>
    </row>
    <row r="123" spans="2:29" ht="15.5">
      <c r="B123" s="1051"/>
      <c r="C123" s="1051"/>
      <c r="D123" s="1051"/>
      <c r="E123" s="392"/>
      <c r="F123" s="1051"/>
      <c r="G123" s="1391"/>
      <c r="H123" s="1051"/>
      <c r="I123" s="1051"/>
      <c r="J123" s="1051"/>
      <c r="K123" s="1052"/>
      <c r="L123" s="1051"/>
      <c r="M123" s="1051"/>
      <c r="N123" s="1051"/>
      <c r="O123" s="1051"/>
      <c r="P123" s="1051"/>
      <c r="Q123" s="1051"/>
      <c r="R123" s="1051"/>
      <c r="S123" s="1051"/>
      <c r="T123" s="1051"/>
      <c r="U123" s="1051"/>
      <c r="V123" s="1051"/>
      <c r="W123" s="1051"/>
      <c r="X123" s="1051"/>
      <c r="Y123" s="1051"/>
      <c r="Z123" s="1051"/>
      <c r="AA123" s="1582"/>
      <c r="AB123" s="1051"/>
      <c r="AC123" s="1051"/>
    </row>
    <row r="124" spans="2:29" ht="15.5">
      <c r="B124" s="1051"/>
      <c r="C124" s="1051"/>
      <c r="D124" s="1051"/>
      <c r="E124" s="392"/>
      <c r="F124" s="1051"/>
      <c r="G124" s="1391"/>
      <c r="H124" s="1051"/>
      <c r="I124" s="1051"/>
      <c r="J124" s="1051"/>
      <c r="K124" s="1052"/>
      <c r="L124" s="1051"/>
      <c r="M124" s="1051"/>
      <c r="N124" s="1051"/>
      <c r="O124" s="1051"/>
      <c r="P124" s="1051"/>
      <c r="Q124" s="1051"/>
      <c r="R124" s="1051"/>
      <c r="S124" s="1051"/>
      <c r="T124" s="1051"/>
      <c r="U124" s="1051"/>
      <c r="V124" s="1051"/>
      <c r="W124" s="1051"/>
      <c r="X124" s="1051"/>
      <c r="Y124" s="1051"/>
      <c r="Z124" s="1051"/>
      <c r="AA124" s="1582"/>
      <c r="AB124" s="1051"/>
      <c r="AC124" s="1051"/>
    </row>
    <row r="125" spans="2:29" ht="15.5">
      <c r="B125" s="1051"/>
      <c r="C125" s="1051"/>
      <c r="D125" s="1051"/>
      <c r="E125" s="392"/>
      <c r="F125" s="1051"/>
      <c r="G125" s="1391"/>
      <c r="H125" s="1051"/>
      <c r="I125" s="1051"/>
      <c r="J125" s="1051"/>
      <c r="K125" s="1052"/>
      <c r="L125" s="1051"/>
      <c r="M125" s="1051"/>
      <c r="N125" s="1051"/>
      <c r="O125" s="1051"/>
      <c r="P125" s="1051"/>
      <c r="Q125" s="1051"/>
      <c r="R125" s="1051"/>
      <c r="S125" s="1051"/>
      <c r="T125" s="1051"/>
      <c r="U125" s="1051"/>
      <c r="V125" s="1051"/>
      <c r="W125" s="1051"/>
      <c r="X125" s="1051"/>
      <c r="Y125" s="1051"/>
      <c r="Z125" s="1051"/>
      <c r="AA125" s="1582"/>
      <c r="AB125" s="1051"/>
      <c r="AC125" s="1051"/>
    </row>
    <row r="126" spans="2:29" ht="15.5">
      <c r="B126" s="1051"/>
      <c r="C126" s="1051"/>
      <c r="D126" s="1051"/>
      <c r="E126" s="392"/>
      <c r="F126" s="1051"/>
      <c r="G126" s="1391"/>
      <c r="H126" s="1051"/>
      <c r="I126" s="1051"/>
      <c r="J126" s="1051"/>
      <c r="K126" s="1052"/>
      <c r="L126" s="1051"/>
      <c r="M126" s="1051"/>
      <c r="N126" s="1051"/>
      <c r="O126" s="1051"/>
      <c r="P126" s="1051"/>
      <c r="Q126" s="1051"/>
      <c r="R126" s="1051"/>
      <c r="S126" s="1051"/>
      <c r="T126" s="1051"/>
      <c r="U126" s="1051"/>
      <c r="V126" s="1051"/>
      <c r="W126" s="1051"/>
      <c r="X126" s="1051"/>
      <c r="Y126" s="1051"/>
      <c r="Z126" s="1051"/>
      <c r="AA126" s="1582"/>
      <c r="AB126" s="1051"/>
      <c r="AC126" s="1051"/>
    </row>
    <row r="127" spans="2:29" ht="15.5">
      <c r="B127" s="1051"/>
      <c r="C127" s="1051"/>
      <c r="D127" s="1051"/>
      <c r="E127" s="392"/>
      <c r="F127" s="1051"/>
      <c r="G127" s="1391"/>
      <c r="H127" s="1051"/>
      <c r="I127" s="1051"/>
      <c r="J127" s="1051"/>
      <c r="K127" s="1052"/>
      <c r="L127" s="1051"/>
      <c r="M127" s="1051"/>
      <c r="N127" s="1051"/>
      <c r="O127" s="1051"/>
      <c r="P127" s="1051"/>
      <c r="Q127" s="1051"/>
      <c r="R127" s="1051"/>
      <c r="S127" s="1051"/>
      <c r="T127" s="1051"/>
      <c r="U127" s="1051"/>
      <c r="V127" s="1051"/>
      <c r="W127" s="1051"/>
      <c r="X127" s="1051"/>
      <c r="Y127" s="1051"/>
      <c r="Z127" s="1051"/>
      <c r="AA127" s="1582"/>
      <c r="AB127" s="1051"/>
      <c r="AC127" s="1051"/>
    </row>
    <row r="128" spans="2:29" ht="15.5">
      <c r="B128" s="1051"/>
      <c r="C128" s="1051"/>
      <c r="D128" s="1051"/>
      <c r="E128" s="392"/>
      <c r="F128" s="1051"/>
      <c r="G128" s="1391"/>
      <c r="H128" s="1051"/>
      <c r="I128" s="1051"/>
      <c r="J128" s="1051"/>
      <c r="K128" s="1052"/>
      <c r="L128" s="1051"/>
      <c r="M128" s="1051"/>
      <c r="N128" s="1051"/>
      <c r="O128" s="1051"/>
      <c r="P128" s="1051"/>
      <c r="Q128" s="1051"/>
      <c r="R128" s="1051"/>
      <c r="S128" s="1051"/>
      <c r="T128" s="1051"/>
      <c r="U128" s="1051"/>
      <c r="V128" s="1051"/>
      <c r="W128" s="1051"/>
      <c r="X128" s="1051"/>
      <c r="Y128" s="1051"/>
      <c r="Z128" s="1051"/>
      <c r="AA128" s="1582"/>
      <c r="AB128" s="1051"/>
      <c r="AC128" s="1051"/>
    </row>
    <row r="129" spans="2:29" ht="15.5">
      <c r="B129" s="1051"/>
      <c r="C129" s="1051"/>
      <c r="D129" s="1051"/>
      <c r="E129" s="392"/>
      <c r="F129" s="1051"/>
      <c r="G129" s="1391"/>
      <c r="H129" s="1051"/>
      <c r="I129" s="1051"/>
      <c r="J129" s="1051"/>
      <c r="K129" s="1052"/>
      <c r="L129" s="1051"/>
      <c r="M129" s="1051"/>
      <c r="N129" s="1051"/>
      <c r="O129" s="1051"/>
      <c r="P129" s="1051"/>
      <c r="Q129" s="1051"/>
      <c r="R129" s="1051"/>
      <c r="S129" s="1051"/>
      <c r="T129" s="1051"/>
      <c r="U129" s="1051"/>
      <c r="V129" s="1051"/>
      <c r="W129" s="1051"/>
      <c r="X129" s="1051"/>
      <c r="Y129" s="1051"/>
      <c r="Z129" s="1051"/>
      <c r="AA129" s="1582"/>
      <c r="AB129" s="1051"/>
      <c r="AC129" s="1051"/>
    </row>
    <row r="130" spans="2:29" ht="15.5">
      <c r="B130" s="1051"/>
      <c r="C130" s="1051"/>
      <c r="D130" s="1051"/>
      <c r="E130" s="392"/>
      <c r="F130" s="1051"/>
      <c r="G130" s="1391"/>
      <c r="H130" s="1051"/>
      <c r="I130" s="1051"/>
      <c r="J130" s="1051"/>
      <c r="K130" s="1052"/>
      <c r="L130" s="1051"/>
      <c r="M130" s="1051"/>
      <c r="N130" s="1051"/>
      <c r="O130" s="1051"/>
      <c r="P130" s="1051"/>
      <c r="Q130" s="1051"/>
      <c r="R130" s="1051"/>
      <c r="S130" s="1051"/>
      <c r="T130" s="1051"/>
      <c r="U130" s="1051"/>
      <c r="V130" s="1051"/>
      <c r="W130" s="1051"/>
      <c r="X130" s="1051"/>
      <c r="Y130" s="1051"/>
      <c r="Z130" s="1051"/>
      <c r="AA130" s="1582"/>
      <c r="AB130" s="1051"/>
      <c r="AC130" s="1051"/>
    </row>
    <row r="131" spans="2:29" ht="15.5">
      <c r="B131" s="1051"/>
      <c r="C131" s="1051"/>
      <c r="D131" s="1051"/>
      <c r="E131" s="392"/>
      <c r="F131" s="1051"/>
      <c r="G131" s="1391"/>
      <c r="H131" s="1051"/>
      <c r="I131" s="1051"/>
      <c r="J131" s="1051"/>
      <c r="K131" s="1052"/>
      <c r="L131" s="1051"/>
      <c r="M131" s="1051"/>
      <c r="N131" s="1051"/>
      <c r="O131" s="1051"/>
      <c r="P131" s="1051"/>
      <c r="Q131" s="1051"/>
      <c r="R131" s="1051"/>
      <c r="S131" s="1051"/>
      <c r="T131" s="1051"/>
      <c r="U131" s="1051"/>
      <c r="V131" s="1051"/>
      <c r="W131" s="1051"/>
      <c r="X131" s="1051"/>
      <c r="Y131" s="1051"/>
      <c r="Z131" s="1051"/>
      <c r="AA131" s="1582"/>
      <c r="AB131" s="1051"/>
      <c r="AC131" s="1051"/>
    </row>
    <row r="132" spans="2:29" ht="15.5">
      <c r="B132" s="1051"/>
      <c r="C132" s="1051"/>
      <c r="D132" s="1051"/>
      <c r="E132" s="392"/>
      <c r="F132" s="1051"/>
      <c r="G132" s="1391"/>
      <c r="H132" s="1051"/>
      <c r="I132" s="1051"/>
      <c r="J132" s="1051"/>
      <c r="K132" s="1052"/>
      <c r="L132" s="1051"/>
      <c r="M132" s="1051"/>
      <c r="N132" s="1051"/>
      <c r="O132" s="1051"/>
      <c r="P132" s="1051"/>
      <c r="Q132" s="1051"/>
      <c r="R132" s="1051"/>
      <c r="S132" s="1051"/>
      <c r="T132" s="1051"/>
      <c r="U132" s="1051"/>
      <c r="V132" s="1051"/>
      <c r="W132" s="1051"/>
      <c r="X132" s="1051"/>
      <c r="Y132" s="1051"/>
      <c r="Z132" s="1051"/>
      <c r="AA132" s="1582"/>
      <c r="AB132" s="1051"/>
      <c r="AC132" s="1051"/>
    </row>
    <row r="133" spans="2:29" ht="15.5">
      <c r="B133" s="1051"/>
      <c r="C133" s="1051"/>
      <c r="D133" s="1051"/>
      <c r="E133" s="392"/>
      <c r="F133" s="1051"/>
      <c r="G133" s="1391"/>
      <c r="H133" s="1051"/>
      <c r="I133" s="1051"/>
      <c r="J133" s="1051"/>
      <c r="K133" s="1052"/>
      <c r="L133" s="1051"/>
      <c r="M133" s="1051"/>
      <c r="N133" s="1051"/>
      <c r="O133" s="1051"/>
      <c r="P133" s="1051"/>
      <c r="Q133" s="1051"/>
      <c r="R133" s="1051"/>
      <c r="S133" s="1051"/>
      <c r="T133" s="1051"/>
      <c r="U133" s="1051"/>
      <c r="V133" s="1051"/>
      <c r="W133" s="1051"/>
      <c r="X133" s="1051"/>
      <c r="Y133" s="1051"/>
      <c r="Z133" s="1051"/>
      <c r="AA133" s="1582"/>
      <c r="AB133" s="1051"/>
      <c r="AC133" s="1051"/>
    </row>
    <row r="134" spans="2:29" ht="15.5">
      <c r="B134" s="1051"/>
      <c r="C134" s="1051"/>
      <c r="D134" s="1051"/>
      <c r="E134" s="392"/>
      <c r="F134" s="1051"/>
      <c r="G134" s="1391"/>
      <c r="H134" s="1051"/>
      <c r="I134" s="1051"/>
      <c r="J134" s="1051"/>
      <c r="K134" s="1052"/>
      <c r="L134" s="1051"/>
      <c r="M134" s="1051"/>
      <c r="N134" s="1051"/>
      <c r="O134" s="1051"/>
      <c r="P134" s="1051"/>
      <c r="Q134" s="1051"/>
      <c r="R134" s="1051"/>
      <c r="S134" s="1051"/>
      <c r="T134" s="1051"/>
      <c r="U134" s="1051"/>
      <c r="V134" s="1051"/>
      <c r="W134" s="1051"/>
      <c r="X134" s="1051"/>
      <c r="Y134" s="1051"/>
      <c r="Z134" s="1051"/>
      <c r="AA134" s="1582"/>
      <c r="AB134" s="1051"/>
      <c r="AC134" s="1051"/>
    </row>
    <row r="135" spans="2:29" ht="15.5">
      <c r="B135" s="1051"/>
      <c r="C135" s="1051"/>
      <c r="D135" s="1051"/>
      <c r="E135" s="392"/>
      <c r="F135" s="1051"/>
      <c r="G135" s="1391"/>
      <c r="H135" s="1051"/>
      <c r="I135" s="1051"/>
      <c r="J135" s="1051"/>
      <c r="K135" s="1052"/>
      <c r="L135" s="1051"/>
      <c r="M135" s="1051"/>
      <c r="N135" s="1051"/>
      <c r="O135" s="1051"/>
      <c r="P135" s="1051"/>
      <c r="Q135" s="1051"/>
      <c r="R135" s="1051"/>
      <c r="S135" s="1051"/>
      <c r="T135" s="1051"/>
      <c r="U135" s="1051"/>
      <c r="V135" s="1051"/>
      <c r="W135" s="1051"/>
      <c r="X135" s="1051"/>
      <c r="Y135" s="1051"/>
      <c r="Z135" s="1051"/>
      <c r="AA135" s="1582"/>
      <c r="AB135" s="1051"/>
      <c r="AC135" s="1051"/>
    </row>
    <row r="136" spans="2:29" ht="15.5">
      <c r="B136" s="1051"/>
      <c r="C136" s="1051"/>
      <c r="D136" s="1051"/>
      <c r="E136" s="392"/>
      <c r="F136" s="1051"/>
      <c r="G136" s="1391"/>
      <c r="H136" s="1051"/>
      <c r="I136" s="1051"/>
      <c r="J136" s="1051"/>
      <c r="K136" s="1052"/>
      <c r="L136" s="1051"/>
      <c r="M136" s="1051"/>
      <c r="N136" s="1051"/>
      <c r="O136" s="1051"/>
      <c r="P136" s="1051"/>
      <c r="Q136" s="1051"/>
      <c r="R136" s="1051"/>
      <c r="S136" s="1051"/>
      <c r="T136" s="1051"/>
      <c r="U136" s="1051"/>
      <c r="V136" s="1051"/>
      <c r="W136" s="1051"/>
      <c r="X136" s="1051"/>
      <c r="Y136" s="1051"/>
      <c r="Z136" s="1051"/>
      <c r="AA136" s="1582"/>
      <c r="AB136" s="1051"/>
      <c r="AC136" s="1051"/>
    </row>
    <row r="137" spans="2:29" ht="15.5">
      <c r="B137" s="1051"/>
      <c r="C137" s="1051"/>
      <c r="D137" s="1051"/>
      <c r="E137" s="392"/>
      <c r="F137" s="1051"/>
      <c r="G137" s="1391"/>
      <c r="H137" s="1051"/>
      <c r="I137" s="1051"/>
      <c r="J137" s="1051"/>
      <c r="K137" s="1052"/>
      <c r="L137" s="1051"/>
      <c r="M137" s="1051"/>
      <c r="N137" s="1051"/>
      <c r="O137" s="1051"/>
      <c r="P137" s="1051"/>
      <c r="Q137" s="1051"/>
      <c r="R137" s="1051"/>
      <c r="S137" s="1051"/>
      <c r="T137" s="1051"/>
      <c r="U137" s="1051"/>
      <c r="V137" s="1051"/>
      <c r="W137" s="1051"/>
      <c r="X137" s="1051"/>
      <c r="Y137" s="1051"/>
      <c r="Z137" s="1051"/>
      <c r="AA137" s="1582"/>
      <c r="AB137" s="1051"/>
      <c r="AC137" s="1051"/>
    </row>
    <row r="138" spans="2:29" ht="15.5">
      <c r="B138" s="1051"/>
      <c r="C138" s="1051"/>
      <c r="D138" s="1051"/>
      <c r="E138" s="392"/>
      <c r="F138" s="1051"/>
      <c r="G138" s="1391"/>
      <c r="H138" s="1051"/>
      <c r="I138" s="1051"/>
      <c r="J138" s="1051"/>
      <c r="K138" s="1052"/>
      <c r="L138" s="1051"/>
      <c r="M138" s="1051"/>
      <c r="N138" s="1051"/>
      <c r="O138" s="1051"/>
      <c r="P138" s="1051"/>
      <c r="Q138" s="1051"/>
      <c r="R138" s="1051"/>
      <c r="S138" s="1051"/>
      <c r="T138" s="1051"/>
      <c r="U138" s="1051"/>
      <c r="V138" s="1051"/>
      <c r="W138" s="1051"/>
      <c r="X138" s="1051"/>
      <c r="Y138" s="1051"/>
      <c r="Z138" s="1051"/>
      <c r="AA138" s="1582"/>
      <c r="AB138" s="1051"/>
      <c r="AC138" s="1051"/>
    </row>
    <row r="139" spans="2:29" ht="15.5">
      <c r="B139" s="1051"/>
      <c r="C139" s="1051"/>
      <c r="D139" s="1051"/>
      <c r="E139" s="392"/>
      <c r="F139" s="1051"/>
      <c r="G139" s="1391"/>
      <c r="H139" s="1051"/>
      <c r="I139" s="1051"/>
      <c r="J139" s="1051"/>
      <c r="K139" s="1052"/>
      <c r="L139" s="1051"/>
      <c r="M139" s="1051"/>
      <c r="N139" s="1051"/>
      <c r="O139" s="1051"/>
      <c r="P139" s="1051"/>
      <c r="Q139" s="1051"/>
      <c r="R139" s="1051"/>
      <c r="S139" s="1051"/>
      <c r="T139" s="1051"/>
      <c r="U139" s="1051"/>
      <c r="V139" s="1051"/>
      <c r="W139" s="1051"/>
      <c r="X139" s="1051"/>
      <c r="Y139" s="1051"/>
      <c r="Z139" s="1051"/>
      <c r="AA139" s="1582"/>
      <c r="AB139" s="1051"/>
      <c r="AC139" s="1051"/>
    </row>
    <row r="140" spans="2:29" ht="15.5">
      <c r="B140" s="1051"/>
      <c r="C140" s="1051"/>
      <c r="D140" s="1051"/>
      <c r="E140" s="392"/>
      <c r="F140" s="1051"/>
      <c r="G140" s="1391"/>
      <c r="H140" s="1051"/>
      <c r="I140" s="1051"/>
      <c r="J140" s="1051"/>
      <c r="K140" s="1052"/>
      <c r="L140" s="1051"/>
      <c r="M140" s="1051"/>
      <c r="N140" s="1051"/>
      <c r="O140" s="1051"/>
      <c r="P140" s="1051"/>
      <c r="Q140" s="1051"/>
      <c r="R140" s="1051"/>
      <c r="S140" s="1051"/>
      <c r="T140" s="1051"/>
      <c r="U140" s="1051"/>
      <c r="V140" s="1051"/>
      <c r="W140" s="1051"/>
      <c r="X140" s="1051"/>
      <c r="Y140" s="1051"/>
      <c r="Z140" s="1051"/>
      <c r="AA140" s="1582"/>
      <c r="AB140" s="1051"/>
      <c r="AC140" s="1051"/>
    </row>
    <row r="141" spans="2:29" ht="15.5">
      <c r="B141" s="1051"/>
      <c r="C141" s="1051"/>
      <c r="D141" s="1051"/>
      <c r="E141" s="392"/>
      <c r="F141" s="1051"/>
      <c r="G141" s="1391"/>
      <c r="H141" s="1051"/>
      <c r="I141" s="1051"/>
      <c r="J141" s="1051"/>
      <c r="K141" s="1052"/>
      <c r="L141" s="1051"/>
      <c r="M141" s="1051"/>
      <c r="N141" s="1051"/>
      <c r="O141" s="1051"/>
      <c r="P141" s="1051"/>
      <c r="Q141" s="1051"/>
      <c r="R141" s="1051"/>
      <c r="S141" s="1051"/>
      <c r="T141" s="1051"/>
      <c r="U141" s="1051"/>
      <c r="V141" s="1051"/>
      <c r="W141" s="1051"/>
      <c r="X141" s="1051"/>
      <c r="Y141" s="1051"/>
      <c r="Z141" s="1051"/>
      <c r="AA141" s="1582"/>
      <c r="AB141" s="1051"/>
      <c r="AC141" s="1051"/>
    </row>
    <row r="142" spans="2:29" ht="15.5">
      <c r="B142" s="1051"/>
      <c r="C142" s="1051"/>
      <c r="D142" s="1051"/>
      <c r="E142" s="392"/>
      <c r="F142" s="1051"/>
      <c r="G142" s="1391"/>
      <c r="H142" s="1051"/>
      <c r="I142" s="1051"/>
      <c r="J142" s="1051"/>
      <c r="K142" s="1052"/>
      <c r="L142" s="1051"/>
      <c r="M142" s="1051"/>
      <c r="N142" s="1051"/>
      <c r="O142" s="1051"/>
      <c r="P142" s="1051"/>
      <c r="Q142" s="1051"/>
      <c r="R142" s="1051"/>
      <c r="S142" s="1051"/>
      <c r="T142" s="1051"/>
      <c r="U142" s="1051"/>
      <c r="V142" s="1051"/>
      <c r="W142" s="1051"/>
      <c r="X142" s="1051"/>
      <c r="Y142" s="1051"/>
      <c r="Z142" s="1051"/>
      <c r="AA142" s="1582"/>
      <c r="AB142" s="1051"/>
      <c r="AC142" s="1051"/>
    </row>
    <row r="143" spans="2:29" ht="15.5">
      <c r="B143" s="1051"/>
      <c r="C143" s="1051"/>
      <c r="D143" s="1051"/>
      <c r="E143" s="392"/>
      <c r="F143" s="1051"/>
      <c r="G143" s="1391"/>
      <c r="H143" s="1051"/>
      <c r="I143" s="1051"/>
      <c r="J143" s="1051"/>
      <c r="K143" s="1052"/>
      <c r="L143" s="1051"/>
      <c r="M143" s="1051"/>
      <c r="N143" s="1051"/>
      <c r="O143" s="1051"/>
      <c r="P143" s="1051"/>
      <c r="Q143" s="1051"/>
      <c r="R143" s="1051"/>
      <c r="S143" s="1051"/>
      <c r="T143" s="1051"/>
      <c r="U143" s="1051"/>
      <c r="V143" s="1051"/>
      <c r="W143" s="1051"/>
      <c r="X143" s="1051"/>
      <c r="Y143" s="1051"/>
      <c r="Z143" s="1051"/>
      <c r="AA143" s="1582"/>
      <c r="AB143" s="1051"/>
      <c r="AC143" s="1051"/>
    </row>
    <row r="144" spans="2:29" ht="15.5">
      <c r="B144" s="1051"/>
      <c r="C144" s="1051"/>
      <c r="D144" s="1051"/>
      <c r="E144" s="392"/>
      <c r="F144" s="1051"/>
      <c r="G144" s="1391"/>
      <c r="H144" s="1051"/>
      <c r="I144" s="1051"/>
      <c r="J144" s="1051"/>
      <c r="K144" s="1052"/>
      <c r="L144" s="1051"/>
      <c r="M144" s="1051"/>
      <c r="N144" s="1051"/>
      <c r="O144" s="1051"/>
      <c r="P144" s="1051"/>
      <c r="Q144" s="1051"/>
      <c r="R144" s="1051"/>
      <c r="S144" s="1051"/>
      <c r="T144" s="1051"/>
      <c r="U144" s="1051"/>
      <c r="V144" s="1051"/>
      <c r="W144" s="1051"/>
      <c r="X144" s="1051"/>
      <c r="Y144" s="1051"/>
      <c r="Z144" s="1051"/>
      <c r="AA144" s="1582"/>
      <c r="AB144" s="1051"/>
      <c r="AC144" s="1051"/>
    </row>
    <row r="145" spans="2:29" ht="15.5">
      <c r="B145" s="1051"/>
      <c r="C145" s="1051"/>
      <c r="D145" s="1051"/>
      <c r="E145" s="392"/>
      <c r="F145" s="1051"/>
      <c r="G145" s="1391"/>
      <c r="H145" s="1051"/>
      <c r="I145" s="1051"/>
      <c r="J145" s="1051"/>
      <c r="K145" s="1052"/>
      <c r="L145" s="1051"/>
      <c r="M145" s="1051"/>
      <c r="N145" s="1051"/>
      <c r="O145" s="1051"/>
      <c r="P145" s="1051"/>
      <c r="Q145" s="1051"/>
      <c r="R145" s="1051"/>
      <c r="S145" s="1051"/>
      <c r="T145" s="1051"/>
      <c r="U145" s="1051"/>
      <c r="V145" s="1051"/>
      <c r="W145" s="1051"/>
      <c r="X145" s="1051"/>
      <c r="Y145" s="1051"/>
      <c r="Z145" s="1051"/>
      <c r="AA145" s="1582"/>
      <c r="AB145" s="1051"/>
      <c r="AC145" s="1051"/>
    </row>
    <row r="146" spans="2:29" ht="15.5">
      <c r="B146" s="1051"/>
      <c r="C146" s="1051"/>
      <c r="D146" s="1051"/>
      <c r="E146" s="392"/>
      <c r="F146" s="1051"/>
      <c r="G146" s="1391"/>
      <c r="H146" s="1051"/>
      <c r="I146" s="1051"/>
      <c r="J146" s="1051"/>
      <c r="K146" s="1052"/>
      <c r="L146" s="1051"/>
      <c r="M146" s="1051"/>
      <c r="N146" s="1051"/>
      <c r="O146" s="1051"/>
      <c r="P146" s="1051"/>
      <c r="Q146" s="1051"/>
      <c r="R146" s="1051"/>
      <c r="S146" s="1051"/>
      <c r="T146" s="1051"/>
      <c r="U146" s="1051"/>
      <c r="V146" s="1051"/>
      <c r="W146" s="1051"/>
      <c r="X146" s="1051"/>
      <c r="Y146" s="1051"/>
      <c r="Z146" s="1051"/>
      <c r="AA146" s="1582"/>
      <c r="AB146" s="1051"/>
      <c r="AC146" s="1051"/>
    </row>
    <row r="147" spans="2:29" ht="15.5">
      <c r="B147" s="1051"/>
      <c r="C147" s="1051"/>
      <c r="D147" s="1051"/>
      <c r="E147" s="392"/>
      <c r="F147" s="1051"/>
      <c r="G147" s="1391"/>
      <c r="H147" s="1051"/>
      <c r="I147" s="1051"/>
      <c r="J147" s="1051"/>
      <c r="K147" s="1052"/>
      <c r="L147" s="1051"/>
      <c r="M147" s="1051"/>
      <c r="N147" s="1051"/>
      <c r="O147" s="1051"/>
      <c r="P147" s="1051"/>
      <c r="Q147" s="1051"/>
      <c r="R147" s="1051"/>
      <c r="S147" s="1051"/>
      <c r="T147" s="1051"/>
      <c r="U147" s="1051"/>
      <c r="V147" s="1051"/>
      <c r="W147" s="1051"/>
      <c r="X147" s="1051"/>
      <c r="Y147" s="1051"/>
      <c r="Z147" s="1051"/>
      <c r="AA147" s="1582"/>
      <c r="AB147" s="1051"/>
      <c r="AC147" s="1051"/>
    </row>
    <row r="148" spans="2:29" ht="15.5">
      <c r="B148" s="1051"/>
      <c r="C148" s="1051"/>
      <c r="D148" s="1051"/>
      <c r="E148" s="392"/>
      <c r="F148" s="1051"/>
      <c r="G148" s="1391"/>
      <c r="H148" s="1051"/>
      <c r="I148" s="1051"/>
      <c r="J148" s="1051"/>
      <c r="K148" s="1052"/>
      <c r="L148" s="1051"/>
      <c r="M148" s="1051"/>
      <c r="N148" s="1051"/>
      <c r="O148" s="1051"/>
      <c r="P148" s="1051"/>
      <c r="Q148" s="1051"/>
      <c r="R148" s="1051"/>
      <c r="S148" s="1051"/>
      <c r="T148" s="1051"/>
      <c r="U148" s="1051"/>
      <c r="V148" s="1051"/>
      <c r="W148" s="1051"/>
      <c r="X148" s="1051"/>
      <c r="Y148" s="1051"/>
      <c r="Z148" s="1051"/>
      <c r="AA148" s="1582"/>
      <c r="AB148" s="1051"/>
      <c r="AC148" s="1051"/>
    </row>
    <row r="149" spans="2:29" ht="15.5">
      <c r="B149" s="1051"/>
      <c r="C149" s="1051"/>
      <c r="D149" s="1051"/>
      <c r="E149" s="392"/>
      <c r="F149" s="1051"/>
      <c r="G149" s="1391"/>
      <c r="H149" s="1051"/>
      <c r="I149" s="1051"/>
      <c r="J149" s="1051"/>
      <c r="K149" s="1052"/>
      <c r="L149" s="1051"/>
      <c r="M149" s="1051"/>
      <c r="N149" s="1051"/>
      <c r="O149" s="1051"/>
      <c r="P149" s="1051"/>
      <c r="Q149" s="1051"/>
      <c r="R149" s="1051"/>
      <c r="S149" s="1051"/>
      <c r="T149" s="1051"/>
      <c r="U149" s="1051"/>
      <c r="V149" s="1051"/>
      <c r="W149" s="1051"/>
      <c r="X149" s="1051"/>
      <c r="Y149" s="1051"/>
      <c r="Z149" s="1051"/>
      <c r="AA149" s="1582"/>
      <c r="AB149" s="1051"/>
      <c r="AC149" s="1051"/>
    </row>
    <row r="150" spans="2:29" ht="15.5">
      <c r="B150" s="1051"/>
      <c r="C150" s="1051"/>
      <c r="D150" s="1051"/>
      <c r="E150" s="392"/>
      <c r="F150" s="1051"/>
      <c r="G150" s="1391"/>
      <c r="H150" s="1051"/>
      <c r="I150" s="1051"/>
      <c r="J150" s="1051"/>
      <c r="K150" s="1052"/>
      <c r="L150" s="1051"/>
      <c r="M150" s="1051"/>
      <c r="N150" s="1051"/>
      <c r="O150" s="1051"/>
      <c r="P150" s="1051"/>
      <c r="Q150" s="1051"/>
      <c r="R150" s="1051"/>
      <c r="S150" s="1051"/>
      <c r="T150" s="1051"/>
      <c r="U150" s="1051"/>
      <c r="V150" s="1051"/>
      <c r="W150" s="1051"/>
      <c r="X150" s="1051"/>
      <c r="Y150" s="1051"/>
      <c r="Z150" s="1051"/>
      <c r="AA150" s="1582"/>
      <c r="AB150" s="1051"/>
      <c r="AC150" s="1051"/>
    </row>
    <row r="151" spans="2:29" ht="15.5">
      <c r="B151" s="1051"/>
      <c r="C151" s="1051"/>
      <c r="D151" s="1051"/>
      <c r="E151" s="392"/>
      <c r="F151" s="1051"/>
      <c r="G151" s="1391"/>
      <c r="H151" s="1051"/>
      <c r="I151" s="1051"/>
      <c r="J151" s="1051"/>
      <c r="K151" s="1052"/>
      <c r="L151" s="1051"/>
      <c r="M151" s="1051"/>
      <c r="N151" s="1051"/>
      <c r="O151" s="1051"/>
      <c r="P151" s="1051"/>
      <c r="Q151" s="1051"/>
      <c r="R151" s="1051"/>
      <c r="S151" s="1051"/>
      <c r="T151" s="1051"/>
      <c r="U151" s="1051"/>
      <c r="V151" s="1051"/>
      <c r="W151" s="1051"/>
      <c r="X151" s="1051"/>
      <c r="Y151" s="1051"/>
      <c r="Z151" s="1051"/>
      <c r="AA151" s="1582"/>
      <c r="AB151" s="1051"/>
      <c r="AC151" s="1051"/>
    </row>
    <row r="152" spans="2:29" ht="15.5">
      <c r="B152" s="1051"/>
      <c r="C152" s="1051"/>
      <c r="D152" s="1051"/>
      <c r="E152" s="392"/>
      <c r="F152" s="1051"/>
      <c r="G152" s="1391"/>
      <c r="H152" s="1051"/>
      <c r="I152" s="1051"/>
      <c r="J152" s="1051"/>
      <c r="K152" s="1052"/>
      <c r="L152" s="1051"/>
      <c r="M152" s="1051"/>
      <c r="N152" s="1051"/>
      <c r="O152" s="1051"/>
      <c r="P152" s="1051"/>
      <c r="Q152" s="1051"/>
      <c r="R152" s="1051"/>
      <c r="S152" s="1051"/>
      <c r="T152" s="1051"/>
      <c r="U152" s="1051"/>
      <c r="V152" s="1051"/>
      <c r="W152" s="1051"/>
      <c r="X152" s="1051"/>
      <c r="Y152" s="1051"/>
      <c r="Z152" s="1051"/>
      <c r="AA152" s="1582"/>
      <c r="AB152" s="1051"/>
      <c r="AC152" s="1051"/>
    </row>
    <row r="153" spans="2:29" ht="15.5">
      <c r="B153" s="1051"/>
      <c r="C153" s="1051"/>
      <c r="D153" s="1051"/>
      <c r="E153" s="392"/>
      <c r="F153" s="1051"/>
      <c r="G153" s="1391"/>
      <c r="H153" s="1051"/>
      <c r="I153" s="1051"/>
      <c r="J153" s="1051"/>
      <c r="K153" s="1052"/>
      <c r="L153" s="1051"/>
      <c r="M153" s="1051"/>
      <c r="N153" s="1051"/>
      <c r="O153" s="1051"/>
      <c r="P153" s="1051"/>
      <c r="Q153" s="1051"/>
      <c r="R153" s="1051"/>
      <c r="S153" s="1051"/>
      <c r="T153" s="1051"/>
      <c r="U153" s="1051"/>
      <c r="V153" s="1051"/>
      <c r="W153" s="1051"/>
      <c r="X153" s="1051"/>
      <c r="Y153" s="1051"/>
      <c r="Z153" s="1051"/>
      <c r="AA153" s="1582"/>
      <c r="AB153" s="1051"/>
      <c r="AC153" s="1051"/>
    </row>
    <row r="154" spans="2:29" ht="15.5">
      <c r="B154" s="1051"/>
      <c r="C154" s="1051"/>
      <c r="D154" s="1051"/>
      <c r="E154" s="392"/>
      <c r="F154" s="1051"/>
      <c r="G154" s="1391"/>
      <c r="H154" s="1051"/>
      <c r="I154" s="1051"/>
      <c r="J154" s="1051"/>
      <c r="K154" s="1052"/>
      <c r="L154" s="1051"/>
      <c r="M154" s="1051"/>
      <c r="N154" s="1051"/>
      <c r="O154" s="1051"/>
      <c r="P154" s="1051"/>
      <c r="Q154" s="1051"/>
      <c r="R154" s="1051"/>
      <c r="S154" s="1051"/>
      <c r="T154" s="1051"/>
      <c r="U154" s="1051"/>
      <c r="V154" s="1051"/>
      <c r="W154" s="1051"/>
      <c r="X154" s="1051"/>
      <c r="Y154" s="1051"/>
      <c r="Z154" s="1051"/>
      <c r="AA154" s="1582"/>
      <c r="AB154" s="1051"/>
      <c r="AC154" s="1051"/>
    </row>
    <row r="155" spans="2:29" ht="15.5">
      <c r="B155" s="1051"/>
      <c r="C155" s="1051"/>
      <c r="D155" s="1051"/>
      <c r="E155" s="392"/>
      <c r="F155" s="1051"/>
      <c r="G155" s="1391"/>
      <c r="H155" s="1051"/>
      <c r="I155" s="1051"/>
      <c r="J155" s="1051"/>
      <c r="K155" s="1052"/>
      <c r="L155" s="1051"/>
      <c r="M155" s="1051"/>
      <c r="N155" s="1051"/>
      <c r="O155" s="1051"/>
      <c r="P155" s="1051"/>
      <c r="Q155" s="1051"/>
      <c r="R155" s="1051"/>
      <c r="S155" s="1051"/>
      <c r="T155" s="1051"/>
      <c r="U155" s="1051"/>
      <c r="V155" s="1051"/>
      <c r="W155" s="1051"/>
      <c r="X155" s="1051"/>
      <c r="Y155" s="1051"/>
      <c r="Z155" s="1051"/>
      <c r="AA155" s="1582"/>
      <c r="AB155" s="1051"/>
      <c r="AC155" s="1051"/>
    </row>
    <row r="156" spans="2:29" ht="15.5">
      <c r="B156" s="1051"/>
      <c r="C156" s="1051"/>
      <c r="D156" s="1051"/>
      <c r="E156" s="392"/>
      <c r="F156" s="1051"/>
      <c r="G156" s="1391"/>
      <c r="H156" s="1051"/>
      <c r="I156" s="1051"/>
      <c r="J156" s="1051"/>
      <c r="K156" s="1052"/>
      <c r="L156" s="1051"/>
      <c r="M156" s="1051"/>
      <c r="N156" s="1051"/>
      <c r="O156" s="1051"/>
      <c r="P156" s="1051"/>
      <c r="Q156" s="1051"/>
      <c r="R156" s="1051"/>
      <c r="S156" s="1051"/>
      <c r="T156" s="1051"/>
      <c r="U156" s="1051"/>
      <c r="V156" s="1051"/>
      <c r="W156" s="1051"/>
      <c r="X156" s="1051"/>
      <c r="Y156" s="1051"/>
      <c r="Z156" s="1051"/>
      <c r="AA156" s="1582"/>
      <c r="AB156" s="1051"/>
      <c r="AC156" s="1051"/>
    </row>
    <row r="157" spans="2:29" ht="15.5">
      <c r="B157" s="1051"/>
      <c r="C157" s="1051"/>
      <c r="D157" s="1051"/>
      <c r="E157" s="392"/>
      <c r="F157" s="1051"/>
      <c r="G157" s="1391"/>
      <c r="H157" s="1051"/>
      <c r="I157" s="1051"/>
      <c r="J157" s="1051"/>
      <c r="K157" s="1052"/>
      <c r="L157" s="1051"/>
      <c r="M157" s="1051"/>
      <c r="N157" s="1051"/>
      <c r="O157" s="1051"/>
      <c r="P157" s="1051"/>
      <c r="Q157" s="1051"/>
      <c r="R157" s="1051"/>
      <c r="S157" s="1051"/>
      <c r="T157" s="1051"/>
      <c r="U157" s="1051"/>
      <c r="V157" s="1051"/>
      <c r="W157" s="1051"/>
      <c r="X157" s="1051"/>
      <c r="Y157" s="1051"/>
      <c r="Z157" s="1051"/>
      <c r="AA157" s="1582"/>
      <c r="AB157" s="1051"/>
      <c r="AC157" s="1051"/>
    </row>
    <row r="158" spans="2:29" ht="15.5">
      <c r="B158" s="1051"/>
      <c r="C158" s="1051"/>
      <c r="D158" s="1051"/>
      <c r="E158" s="392"/>
      <c r="F158" s="1051"/>
      <c r="G158" s="1391"/>
      <c r="H158" s="1051"/>
      <c r="I158" s="1051"/>
      <c r="J158" s="1051"/>
      <c r="K158" s="1052"/>
      <c r="L158" s="1051"/>
      <c r="M158" s="1051"/>
      <c r="N158" s="1051"/>
      <c r="O158" s="1051"/>
      <c r="P158" s="1051"/>
      <c r="Q158" s="1051"/>
      <c r="R158" s="1051"/>
      <c r="S158" s="1051"/>
      <c r="T158" s="1051"/>
      <c r="U158" s="1051"/>
      <c r="V158" s="1051"/>
      <c r="W158" s="1051"/>
      <c r="X158" s="1051"/>
      <c r="Y158" s="1051"/>
      <c r="Z158" s="1051"/>
      <c r="AA158" s="1582"/>
      <c r="AB158" s="1051"/>
      <c r="AC158" s="1051"/>
    </row>
    <row r="159" spans="2:29" ht="15.5">
      <c r="B159" s="1051"/>
      <c r="C159" s="1051"/>
      <c r="D159" s="1051"/>
      <c r="E159" s="392"/>
      <c r="F159" s="1051"/>
      <c r="G159" s="1391"/>
      <c r="H159" s="1051"/>
      <c r="I159" s="1051"/>
      <c r="J159" s="1051"/>
      <c r="K159" s="1052"/>
      <c r="L159" s="1051"/>
      <c r="M159" s="1051"/>
      <c r="N159" s="1051"/>
      <c r="O159" s="1051"/>
      <c r="P159" s="1051"/>
      <c r="Q159" s="1051"/>
      <c r="R159" s="1051"/>
      <c r="S159" s="1051"/>
      <c r="T159" s="1051"/>
      <c r="U159" s="1051"/>
      <c r="V159" s="1051"/>
      <c r="W159" s="1051"/>
      <c r="X159" s="1051"/>
      <c r="Y159" s="1051"/>
      <c r="Z159" s="1051"/>
      <c r="AA159" s="1582"/>
      <c r="AB159" s="1051"/>
      <c r="AC159" s="1051"/>
    </row>
    <row r="160" spans="2:29" ht="15.5">
      <c r="B160" s="1051"/>
      <c r="C160" s="1051"/>
      <c r="D160" s="1051"/>
      <c r="E160" s="392"/>
      <c r="F160" s="1051"/>
      <c r="G160" s="1391"/>
      <c r="H160" s="1051"/>
      <c r="I160" s="1051"/>
      <c r="J160" s="1051"/>
      <c r="K160" s="1052"/>
      <c r="L160" s="1051"/>
      <c r="M160" s="1051"/>
      <c r="N160" s="1051"/>
      <c r="O160" s="1051"/>
      <c r="P160" s="1051"/>
      <c r="Q160" s="1051"/>
      <c r="R160" s="1051"/>
      <c r="S160" s="1051"/>
      <c r="T160" s="1051"/>
      <c r="U160" s="1051"/>
      <c r="V160" s="1051"/>
      <c r="W160" s="1051"/>
      <c r="X160" s="1051"/>
      <c r="Y160" s="1051"/>
      <c r="Z160" s="1051"/>
      <c r="AA160" s="1582"/>
      <c r="AB160" s="1051"/>
      <c r="AC160" s="1051"/>
    </row>
    <row r="161" spans="2:29" ht="15.5">
      <c r="B161" s="1051"/>
      <c r="C161" s="1051"/>
      <c r="D161" s="1051"/>
      <c r="E161" s="392"/>
      <c r="F161" s="1051"/>
      <c r="G161" s="1391"/>
      <c r="H161" s="1051"/>
      <c r="I161" s="1051"/>
      <c r="J161" s="1051"/>
      <c r="K161" s="1052"/>
      <c r="L161" s="1051"/>
      <c r="M161" s="1051"/>
      <c r="N161" s="1051"/>
      <c r="O161" s="1051"/>
      <c r="P161" s="1051"/>
      <c r="Q161" s="1051"/>
      <c r="R161" s="1051"/>
      <c r="S161" s="1051"/>
      <c r="T161" s="1051"/>
      <c r="U161" s="1051"/>
      <c r="V161" s="1051"/>
      <c r="W161" s="1051"/>
      <c r="X161" s="1051"/>
      <c r="Y161" s="1051"/>
      <c r="Z161" s="1051"/>
      <c r="AA161" s="1582"/>
      <c r="AB161" s="1051"/>
      <c r="AC161" s="1051"/>
    </row>
    <row r="162" spans="2:29" ht="15.5">
      <c r="B162" s="1051"/>
      <c r="C162" s="1051"/>
      <c r="D162" s="1051"/>
      <c r="E162" s="392"/>
      <c r="F162" s="1051"/>
      <c r="G162" s="1391"/>
      <c r="H162" s="1051"/>
      <c r="I162" s="1051"/>
      <c r="J162" s="1051"/>
      <c r="K162" s="1052"/>
      <c r="L162" s="1051"/>
      <c r="M162" s="1051"/>
      <c r="N162" s="1051"/>
      <c r="O162" s="1051"/>
      <c r="P162" s="1051"/>
      <c r="Q162" s="1051"/>
      <c r="R162" s="1051"/>
      <c r="S162" s="1051"/>
      <c r="T162" s="1051"/>
      <c r="U162" s="1051"/>
      <c r="V162" s="1051"/>
      <c r="W162" s="1051"/>
      <c r="X162" s="1051"/>
      <c r="Y162" s="1051"/>
      <c r="Z162" s="1051"/>
      <c r="AA162" s="1582"/>
      <c r="AB162" s="1051"/>
      <c r="AC162" s="1051"/>
    </row>
    <row r="163" spans="2:29" ht="15.5">
      <c r="B163" s="1051"/>
      <c r="C163" s="1051"/>
      <c r="D163" s="1051"/>
      <c r="E163" s="392"/>
      <c r="F163" s="1051"/>
      <c r="G163" s="1391"/>
      <c r="H163" s="1051"/>
      <c r="I163" s="1051"/>
      <c r="J163" s="1051"/>
      <c r="K163" s="1052"/>
      <c r="L163" s="1051"/>
      <c r="M163" s="1051"/>
      <c r="N163" s="1051"/>
      <c r="O163" s="1051"/>
      <c r="P163" s="1051"/>
      <c r="Q163" s="1051"/>
      <c r="R163" s="1051"/>
      <c r="S163" s="1051"/>
      <c r="T163" s="1051"/>
      <c r="U163" s="1051"/>
      <c r="V163" s="1051"/>
      <c r="W163" s="1051"/>
      <c r="X163" s="1051"/>
      <c r="Y163" s="1051"/>
      <c r="Z163" s="1051"/>
      <c r="AA163" s="1582"/>
      <c r="AB163" s="1051"/>
      <c r="AC163" s="1051"/>
    </row>
    <row r="164" spans="2:29" ht="15.5">
      <c r="B164" s="1051"/>
      <c r="C164" s="1051"/>
      <c r="D164" s="1051"/>
      <c r="E164" s="392"/>
      <c r="F164" s="1051"/>
      <c r="G164" s="1391"/>
      <c r="H164" s="1051"/>
      <c r="I164" s="1051"/>
      <c r="J164" s="1051"/>
      <c r="K164" s="1052"/>
      <c r="L164" s="1051"/>
      <c r="M164" s="1051"/>
      <c r="N164" s="1051"/>
      <c r="O164" s="1051"/>
      <c r="P164" s="1051"/>
      <c r="Q164" s="1051"/>
      <c r="R164" s="1051"/>
      <c r="S164" s="1051"/>
      <c r="T164" s="1051"/>
      <c r="U164" s="1051"/>
      <c r="V164" s="1051"/>
      <c r="W164" s="1051"/>
      <c r="X164" s="1051"/>
      <c r="Y164" s="1051"/>
      <c r="Z164" s="1051"/>
      <c r="AA164" s="1582"/>
      <c r="AB164" s="1051"/>
      <c r="AC164" s="1051"/>
    </row>
    <row r="165" spans="2:29" ht="15.5">
      <c r="B165" s="1051"/>
      <c r="C165" s="1051"/>
      <c r="D165" s="1051"/>
      <c r="E165" s="392"/>
      <c r="F165" s="1051"/>
      <c r="G165" s="1391"/>
      <c r="H165" s="1051"/>
      <c r="I165" s="1051"/>
      <c r="J165" s="1051"/>
      <c r="K165" s="1052"/>
      <c r="L165" s="1051"/>
      <c r="M165" s="1051"/>
      <c r="N165" s="1051"/>
      <c r="O165" s="1051"/>
      <c r="P165" s="1051"/>
      <c r="Q165" s="1051"/>
      <c r="R165" s="1051"/>
      <c r="S165" s="1051"/>
      <c r="T165" s="1051"/>
      <c r="U165" s="1051"/>
      <c r="V165" s="1051"/>
      <c r="W165" s="1051"/>
      <c r="X165" s="1051"/>
      <c r="Y165" s="1051"/>
      <c r="Z165" s="1051"/>
      <c r="AA165" s="1582"/>
      <c r="AB165" s="1051"/>
      <c r="AC165" s="1051"/>
    </row>
    <row r="166" spans="2:29" ht="15.5">
      <c r="B166" s="1051"/>
      <c r="C166" s="1051"/>
      <c r="D166" s="1051"/>
      <c r="E166" s="392"/>
      <c r="F166" s="1051"/>
      <c r="G166" s="1391"/>
      <c r="H166" s="1051"/>
      <c r="I166" s="1051"/>
      <c r="J166" s="1051"/>
      <c r="K166" s="1052"/>
      <c r="L166" s="1051"/>
      <c r="M166" s="1051"/>
      <c r="N166" s="1051"/>
      <c r="O166" s="1051"/>
      <c r="P166" s="1051"/>
      <c r="Q166" s="1051"/>
      <c r="R166" s="1051"/>
      <c r="S166" s="1051"/>
      <c r="T166" s="1051"/>
      <c r="U166" s="1051"/>
      <c r="V166" s="1051"/>
      <c r="W166" s="1051"/>
      <c r="X166" s="1051"/>
      <c r="Y166" s="1051"/>
      <c r="Z166" s="1051"/>
      <c r="AA166" s="1582"/>
      <c r="AB166" s="1051"/>
      <c r="AC166" s="1051"/>
    </row>
    <row r="167" spans="2:29" ht="15.5">
      <c r="B167" s="1051"/>
      <c r="C167" s="1051"/>
      <c r="D167" s="1051"/>
      <c r="E167" s="392"/>
      <c r="F167" s="1051"/>
      <c r="G167" s="1391"/>
      <c r="H167" s="1051"/>
      <c r="I167" s="1051"/>
      <c r="J167" s="1051"/>
      <c r="K167" s="1052"/>
      <c r="L167" s="1051"/>
      <c r="M167" s="1051"/>
      <c r="N167" s="1051"/>
      <c r="O167" s="1051"/>
      <c r="P167" s="1051"/>
      <c r="Q167" s="1051"/>
      <c r="R167" s="1051"/>
      <c r="S167" s="1051"/>
      <c r="T167" s="1051"/>
      <c r="U167" s="1051"/>
      <c r="V167" s="1051"/>
      <c r="W167" s="1051"/>
      <c r="X167" s="1051"/>
      <c r="Y167" s="1051"/>
      <c r="Z167" s="1051"/>
      <c r="AA167" s="1582"/>
      <c r="AB167" s="1051"/>
      <c r="AC167" s="1051"/>
    </row>
    <row r="168" spans="2:29" ht="15.5">
      <c r="B168" s="1051"/>
      <c r="C168" s="1051"/>
      <c r="D168" s="1051"/>
      <c r="E168" s="392"/>
      <c r="F168" s="1051"/>
      <c r="G168" s="1391"/>
      <c r="H168" s="1051"/>
      <c r="I168" s="1051"/>
      <c r="J168" s="1051"/>
      <c r="K168" s="1052"/>
      <c r="L168" s="1051"/>
      <c r="M168" s="1051"/>
      <c r="N168" s="1051"/>
      <c r="O168" s="1051"/>
      <c r="P168" s="1051"/>
      <c r="Q168" s="1051"/>
      <c r="R168" s="1051"/>
      <c r="S168" s="1051"/>
      <c r="T168" s="1051"/>
      <c r="U168" s="1051"/>
      <c r="V168" s="1051"/>
      <c r="W168" s="1051"/>
      <c r="X168" s="1051"/>
      <c r="Y168" s="1051"/>
      <c r="Z168" s="1051"/>
      <c r="AA168" s="1582"/>
      <c r="AB168" s="1051"/>
      <c r="AC168" s="1051"/>
    </row>
    <row r="169" spans="2:29" ht="15.5">
      <c r="B169" s="1051"/>
      <c r="C169" s="1051"/>
      <c r="D169" s="1051"/>
      <c r="E169" s="392"/>
      <c r="F169" s="1051"/>
      <c r="G169" s="1391"/>
      <c r="H169" s="1051"/>
      <c r="I169" s="1051"/>
      <c r="J169" s="1051"/>
      <c r="K169" s="1052"/>
      <c r="L169" s="1051"/>
      <c r="M169" s="1051"/>
      <c r="N169" s="1051"/>
      <c r="O169" s="1051"/>
      <c r="P169" s="1051"/>
      <c r="Q169" s="1051"/>
      <c r="R169" s="1051"/>
      <c r="S169" s="1051"/>
      <c r="T169" s="1051"/>
      <c r="U169" s="1051"/>
      <c r="V169" s="1051"/>
      <c r="W169" s="1051"/>
      <c r="X169" s="1051"/>
      <c r="Y169" s="1051"/>
      <c r="Z169" s="1051"/>
      <c r="AA169" s="1582"/>
      <c r="AB169" s="1051"/>
      <c r="AC169" s="1051"/>
    </row>
    <row r="170" spans="2:29" ht="15.5">
      <c r="B170" s="1051"/>
      <c r="C170" s="1051"/>
      <c r="D170" s="1051"/>
      <c r="E170" s="392"/>
      <c r="F170" s="1051"/>
      <c r="G170" s="1391"/>
      <c r="H170" s="1051"/>
      <c r="I170" s="1051"/>
      <c r="J170" s="1051"/>
      <c r="K170" s="1052"/>
      <c r="L170" s="1051"/>
      <c r="M170" s="1051"/>
      <c r="N170" s="1051"/>
      <c r="O170" s="1051"/>
      <c r="P170" s="1051"/>
      <c r="Q170" s="1051"/>
      <c r="R170" s="1051"/>
      <c r="S170" s="1051"/>
      <c r="T170" s="1051"/>
      <c r="U170" s="1051"/>
      <c r="V170" s="1051"/>
      <c r="W170" s="1051"/>
      <c r="X170" s="1051"/>
      <c r="Y170" s="1051"/>
      <c r="Z170" s="1051"/>
      <c r="AA170" s="1582"/>
      <c r="AB170" s="1051"/>
      <c r="AC170" s="1051"/>
    </row>
    <row r="171" spans="2:29" ht="15.5">
      <c r="B171" s="1051"/>
      <c r="C171" s="1051"/>
      <c r="D171" s="1051"/>
      <c r="E171" s="392"/>
      <c r="F171" s="1051"/>
      <c r="G171" s="1391"/>
      <c r="H171" s="1051"/>
      <c r="I171" s="1051"/>
      <c r="J171" s="1051"/>
      <c r="K171" s="1052"/>
      <c r="L171" s="1051"/>
      <c r="M171" s="1051"/>
      <c r="N171" s="1051"/>
      <c r="O171" s="1051"/>
      <c r="P171" s="1051"/>
      <c r="Q171" s="1051"/>
      <c r="R171" s="1051"/>
      <c r="S171" s="1051"/>
      <c r="T171" s="1051"/>
      <c r="U171" s="1051"/>
      <c r="V171" s="1051"/>
      <c r="W171" s="1051"/>
      <c r="X171" s="1051"/>
      <c r="Y171" s="1051"/>
      <c r="Z171" s="1051"/>
      <c r="AA171" s="1582"/>
      <c r="AB171" s="1051"/>
      <c r="AC171" s="1051"/>
    </row>
    <row r="172" spans="2:29" ht="15.5">
      <c r="B172" s="1051"/>
      <c r="C172" s="1051"/>
      <c r="D172" s="1051"/>
      <c r="E172" s="392"/>
      <c r="F172" s="1051"/>
      <c r="G172" s="1391"/>
      <c r="H172" s="1051"/>
      <c r="I172" s="1051"/>
      <c r="J172" s="1051"/>
      <c r="K172" s="1052"/>
      <c r="L172" s="1051"/>
      <c r="M172" s="1051"/>
      <c r="N172" s="1051"/>
      <c r="O172" s="1051"/>
      <c r="P172" s="1051"/>
      <c r="Q172" s="1051"/>
      <c r="R172" s="1051"/>
      <c r="S172" s="1051"/>
      <c r="T172" s="1051"/>
      <c r="U172" s="1051"/>
      <c r="V172" s="1051"/>
      <c r="W172" s="1051"/>
      <c r="X172" s="1051"/>
      <c r="Y172" s="1051"/>
      <c r="Z172" s="1051"/>
      <c r="AA172" s="1582"/>
      <c r="AB172" s="1051"/>
      <c r="AC172" s="1051"/>
    </row>
    <row r="173" spans="2:29" ht="15.5">
      <c r="B173" s="1051"/>
      <c r="C173" s="1051"/>
      <c r="D173" s="1051"/>
      <c r="E173" s="392"/>
      <c r="F173" s="1051"/>
      <c r="G173" s="1391"/>
      <c r="H173" s="1051"/>
      <c r="I173" s="1051"/>
      <c r="J173" s="1051"/>
      <c r="K173" s="1052"/>
      <c r="L173" s="1051"/>
      <c r="M173" s="1051"/>
      <c r="N173" s="1051"/>
      <c r="O173" s="1051"/>
      <c r="P173" s="1051"/>
      <c r="Q173" s="1051"/>
      <c r="R173" s="1051"/>
      <c r="S173" s="1051"/>
      <c r="T173" s="1051"/>
      <c r="U173" s="1051"/>
      <c r="V173" s="1051"/>
      <c r="W173" s="1051"/>
      <c r="X173" s="1051"/>
      <c r="Y173" s="1051"/>
      <c r="Z173" s="1051"/>
      <c r="AA173" s="1582"/>
      <c r="AB173" s="1051"/>
      <c r="AC173" s="1051"/>
    </row>
    <row r="174" spans="2:29" ht="15.5">
      <c r="B174" s="1051"/>
      <c r="C174" s="1051"/>
      <c r="D174" s="1051"/>
      <c r="E174" s="392"/>
      <c r="F174" s="1051"/>
      <c r="G174" s="1391"/>
      <c r="H174" s="1051"/>
      <c r="I174" s="1051"/>
      <c r="J174" s="1051"/>
      <c r="K174" s="1052"/>
      <c r="L174" s="1051"/>
      <c r="M174" s="1051"/>
      <c r="N174" s="1051"/>
      <c r="O174" s="1051"/>
      <c r="P174" s="1051"/>
      <c r="Q174" s="1051"/>
      <c r="R174" s="1051"/>
      <c r="S174" s="1051"/>
      <c r="T174" s="1051"/>
      <c r="U174" s="1051"/>
      <c r="V174" s="1051"/>
      <c r="W174" s="1051"/>
      <c r="X174" s="1051"/>
      <c r="Y174" s="1051"/>
      <c r="Z174" s="1051"/>
      <c r="AA174" s="1582"/>
      <c r="AB174" s="1051"/>
      <c r="AC174" s="1051"/>
    </row>
    <row r="175" spans="2:29" ht="15.5">
      <c r="B175" s="1051"/>
      <c r="C175" s="1051"/>
      <c r="D175" s="1051"/>
      <c r="E175" s="392"/>
      <c r="F175" s="1051"/>
      <c r="G175" s="1391"/>
      <c r="H175" s="1051"/>
      <c r="I175" s="1051"/>
      <c r="J175" s="1051"/>
      <c r="K175" s="1052"/>
      <c r="L175" s="1051"/>
      <c r="M175" s="1051"/>
      <c r="N175" s="1051"/>
      <c r="O175" s="1051"/>
      <c r="P175" s="1051"/>
      <c r="Q175" s="1051"/>
      <c r="R175" s="1051"/>
      <c r="S175" s="1051"/>
      <c r="T175" s="1051"/>
      <c r="U175" s="1051"/>
      <c r="V175" s="1051"/>
      <c r="W175" s="1051"/>
      <c r="X175" s="1051"/>
      <c r="Y175" s="1051"/>
      <c r="Z175" s="1051"/>
      <c r="AA175" s="1582"/>
      <c r="AB175" s="1051"/>
      <c r="AC175" s="1051"/>
    </row>
    <row r="176" spans="2:29" ht="15.5">
      <c r="B176" s="1051"/>
      <c r="C176" s="1051"/>
      <c r="D176" s="1051"/>
      <c r="E176" s="392"/>
      <c r="F176" s="1051"/>
      <c r="G176" s="1391"/>
      <c r="H176" s="1051"/>
      <c r="I176" s="1051"/>
      <c r="J176" s="1051"/>
      <c r="K176" s="1052"/>
      <c r="L176" s="1051"/>
      <c r="M176" s="1051"/>
      <c r="N176" s="1051"/>
      <c r="O176" s="1051"/>
      <c r="P176" s="1051"/>
      <c r="Q176" s="1051"/>
      <c r="R176" s="1051"/>
      <c r="S176" s="1051"/>
      <c r="T176" s="1051"/>
      <c r="U176" s="1051"/>
      <c r="V176" s="1051"/>
      <c r="W176" s="1051"/>
      <c r="X176" s="1051"/>
      <c r="Y176" s="1051"/>
      <c r="Z176" s="1051"/>
      <c r="AA176" s="1582"/>
      <c r="AB176" s="1051"/>
      <c r="AC176" s="1051"/>
    </row>
    <row r="177" spans="2:29" ht="15.5">
      <c r="B177" s="1051"/>
      <c r="C177" s="1051"/>
      <c r="D177" s="1051"/>
      <c r="E177" s="392"/>
      <c r="F177" s="1051"/>
      <c r="G177" s="1391"/>
      <c r="H177" s="1051"/>
      <c r="I177" s="1051"/>
      <c r="J177" s="1051"/>
      <c r="K177" s="1052"/>
      <c r="L177" s="1051"/>
      <c r="M177" s="1051"/>
      <c r="N177" s="1051"/>
      <c r="O177" s="1051"/>
      <c r="P177" s="1051"/>
      <c r="Q177" s="1051"/>
      <c r="R177" s="1051"/>
      <c r="S177" s="1051"/>
      <c r="T177" s="1051"/>
      <c r="U177" s="1051"/>
      <c r="V177" s="1051"/>
      <c r="W177" s="1051"/>
      <c r="X177" s="1051"/>
      <c r="Y177" s="1051"/>
      <c r="Z177" s="1051"/>
      <c r="AA177" s="1582"/>
      <c r="AB177" s="1051"/>
      <c r="AC177" s="1051"/>
    </row>
    <row r="178" spans="2:29" ht="15.5">
      <c r="B178" s="1051"/>
      <c r="C178" s="1051"/>
      <c r="D178" s="1051"/>
      <c r="E178" s="392"/>
      <c r="F178" s="1051"/>
      <c r="G178" s="1391"/>
      <c r="H178" s="1051"/>
      <c r="I178" s="1051"/>
      <c r="J178" s="1051"/>
      <c r="K178" s="1052"/>
      <c r="L178" s="1051"/>
      <c r="M178" s="1051"/>
      <c r="N178" s="1051"/>
      <c r="O178" s="1051"/>
      <c r="P178" s="1051"/>
      <c r="Q178" s="1051"/>
      <c r="R178" s="1051"/>
      <c r="S178" s="1051"/>
      <c r="T178" s="1051"/>
      <c r="U178" s="1051"/>
      <c r="V178" s="1051"/>
      <c r="W178" s="1051"/>
      <c r="X178" s="1051"/>
      <c r="Y178" s="1051"/>
      <c r="Z178" s="1051"/>
      <c r="AA178" s="1582"/>
      <c r="AB178" s="1051"/>
      <c r="AC178" s="1051"/>
    </row>
    <row r="179" spans="2:29" ht="15.5">
      <c r="B179" s="1051"/>
      <c r="C179" s="1051"/>
      <c r="D179" s="1051"/>
      <c r="E179" s="392"/>
      <c r="F179" s="1051"/>
      <c r="G179" s="1391"/>
      <c r="H179" s="1051"/>
      <c r="I179" s="1051"/>
      <c r="J179" s="1051"/>
      <c r="K179" s="1052"/>
      <c r="L179" s="1051"/>
      <c r="M179" s="1051"/>
      <c r="N179" s="1051"/>
      <c r="O179" s="1051"/>
      <c r="P179" s="1051"/>
      <c r="Q179" s="1051"/>
      <c r="R179" s="1051"/>
      <c r="S179" s="1051"/>
      <c r="T179" s="1051"/>
      <c r="U179" s="1051"/>
      <c r="V179" s="1051"/>
      <c r="W179" s="1051"/>
      <c r="X179" s="1051"/>
      <c r="Y179" s="1051"/>
      <c r="Z179" s="1051"/>
      <c r="AA179" s="1582"/>
      <c r="AB179" s="1051"/>
      <c r="AC179" s="1051"/>
    </row>
    <row r="180" spans="2:29" ht="15.5">
      <c r="B180" s="1051"/>
      <c r="C180" s="1051"/>
      <c r="D180" s="1051"/>
      <c r="E180" s="392"/>
      <c r="F180" s="1051"/>
      <c r="G180" s="1391"/>
      <c r="H180" s="1051"/>
      <c r="I180" s="1051"/>
      <c r="J180" s="1051"/>
      <c r="K180" s="1052"/>
      <c r="L180" s="1051"/>
      <c r="M180" s="1051"/>
      <c r="N180" s="1051"/>
      <c r="O180" s="1051"/>
      <c r="P180" s="1051"/>
      <c r="Q180" s="1051"/>
      <c r="R180" s="1051"/>
      <c r="S180" s="1051"/>
      <c r="T180" s="1051"/>
      <c r="U180" s="1051"/>
      <c r="V180" s="1051"/>
      <c r="W180" s="1051"/>
      <c r="X180" s="1051"/>
      <c r="Y180" s="1051"/>
      <c r="Z180" s="1051"/>
      <c r="AA180" s="1582"/>
      <c r="AB180" s="1051"/>
      <c r="AC180" s="1051"/>
    </row>
    <row r="181" spans="2:29" ht="15.5">
      <c r="B181" s="1051"/>
      <c r="C181" s="1051"/>
      <c r="D181" s="1051"/>
      <c r="E181" s="392"/>
      <c r="F181" s="1051"/>
      <c r="G181" s="1391"/>
      <c r="H181" s="1051"/>
      <c r="I181" s="1051"/>
      <c r="J181" s="1051"/>
      <c r="K181" s="1052"/>
      <c r="L181" s="1051"/>
      <c r="M181" s="1051"/>
      <c r="N181" s="1051"/>
      <c r="O181" s="1051"/>
      <c r="P181" s="1051"/>
      <c r="Q181" s="1051"/>
      <c r="R181" s="1051"/>
      <c r="S181" s="1051"/>
      <c r="T181" s="1051"/>
      <c r="U181" s="1051"/>
      <c r="V181" s="1051"/>
      <c r="W181" s="1051"/>
      <c r="X181" s="1051"/>
      <c r="Y181" s="1051"/>
      <c r="Z181" s="1051"/>
      <c r="AA181" s="1582"/>
      <c r="AB181" s="1051"/>
      <c r="AC181" s="1051"/>
    </row>
    <row r="182" spans="2:29" ht="15.5">
      <c r="B182" s="1051"/>
      <c r="C182" s="1051"/>
      <c r="D182" s="1051"/>
      <c r="E182" s="392"/>
      <c r="F182" s="1051"/>
      <c r="G182" s="1391"/>
      <c r="H182" s="1051"/>
      <c r="I182" s="1051"/>
      <c r="J182" s="1051"/>
      <c r="K182" s="1052"/>
      <c r="L182" s="1051"/>
      <c r="M182" s="1051"/>
      <c r="N182" s="1051"/>
      <c r="O182" s="1051"/>
      <c r="P182" s="1051"/>
      <c r="Q182" s="1051"/>
      <c r="R182" s="1051"/>
      <c r="S182" s="1051"/>
      <c r="T182" s="1051"/>
      <c r="U182" s="1051"/>
      <c r="V182" s="1051"/>
      <c r="W182" s="1051"/>
      <c r="X182" s="1051"/>
      <c r="Y182" s="1051"/>
      <c r="Z182" s="1051"/>
      <c r="AA182" s="1582"/>
      <c r="AB182" s="1051"/>
      <c r="AC182" s="1051"/>
    </row>
    <row r="183" spans="2:29" ht="15.5">
      <c r="E183" s="392"/>
      <c r="K183" s="393"/>
    </row>
    <row r="184" spans="2:29" ht="15.5">
      <c r="E184" s="392"/>
      <c r="K184" s="393"/>
    </row>
    <row r="185" spans="2:29" ht="15.5">
      <c r="E185" s="392"/>
      <c r="K185" s="393"/>
    </row>
    <row r="186" spans="2:29" ht="15.5">
      <c r="E186" s="392"/>
      <c r="K186" s="393"/>
    </row>
    <row r="187" spans="2:29" ht="15.5">
      <c r="E187" s="392"/>
      <c r="K187" s="393"/>
    </row>
    <row r="188" spans="2:29" ht="15.5">
      <c r="E188" s="392"/>
      <c r="K188" s="393"/>
    </row>
    <row r="189" spans="2:29" ht="15.5">
      <c r="E189" s="392"/>
      <c r="K189" s="393"/>
    </row>
    <row r="190" spans="2:29" ht="15.5">
      <c r="E190" s="392"/>
      <c r="K190" s="393"/>
    </row>
    <row r="191" spans="2:29" ht="15.5">
      <c r="E191" s="392"/>
      <c r="K191" s="393"/>
    </row>
    <row r="192" spans="2:29" ht="15.5">
      <c r="E192" s="392"/>
      <c r="K192" s="393"/>
    </row>
    <row r="193" spans="5:11" ht="15.5">
      <c r="E193" s="392"/>
      <c r="K193" s="393"/>
    </row>
    <row r="194" spans="5:11" ht="15.5">
      <c r="E194" s="392"/>
      <c r="K194" s="393"/>
    </row>
    <row r="195" spans="5:11" ht="15.5">
      <c r="E195" s="392"/>
      <c r="K195" s="393"/>
    </row>
    <row r="196" spans="5:11" ht="15.5">
      <c r="E196" s="392"/>
      <c r="K196" s="393"/>
    </row>
    <row r="197" spans="5:11" ht="15.5">
      <c r="E197" s="392"/>
      <c r="K197" s="393"/>
    </row>
    <row r="198" spans="5:11" ht="15.5">
      <c r="E198" s="392"/>
      <c r="K198" s="393"/>
    </row>
    <row r="199" spans="5:11" ht="15.5">
      <c r="E199" s="392"/>
      <c r="K199" s="393"/>
    </row>
    <row r="200" spans="5:11" ht="15.5">
      <c r="E200" s="392"/>
      <c r="K200" s="393"/>
    </row>
    <row r="201" spans="5:11" ht="15.5">
      <c r="E201" s="392"/>
      <c r="K201" s="393"/>
    </row>
    <row r="202" spans="5:11" ht="15.5">
      <c r="E202" s="392"/>
      <c r="K202" s="393"/>
    </row>
    <row r="203" spans="5:11" ht="15.5">
      <c r="E203" s="392"/>
      <c r="K203" s="393"/>
    </row>
    <row r="204" spans="5:11" ht="15.5">
      <c r="E204" s="392"/>
      <c r="K204" s="393"/>
    </row>
    <row r="205" spans="5:11" ht="15.5">
      <c r="E205" s="392"/>
      <c r="K205" s="393"/>
    </row>
    <row r="206" spans="5:11" ht="15.5">
      <c r="E206" s="392"/>
      <c r="K206" s="393"/>
    </row>
    <row r="207" spans="5:11" ht="15.5">
      <c r="E207" s="392"/>
      <c r="K207" s="393"/>
    </row>
    <row r="208" spans="5:11" ht="15.5">
      <c r="E208" s="392"/>
      <c r="K208" s="393"/>
    </row>
    <row r="209" spans="5:11" ht="15.5">
      <c r="E209" s="392"/>
      <c r="K209" s="393"/>
    </row>
    <row r="210" spans="5:11" ht="15.5">
      <c r="E210" s="392"/>
      <c r="K210" s="393"/>
    </row>
    <row r="211" spans="5:11" ht="15.5">
      <c r="E211" s="392"/>
      <c r="K211" s="393"/>
    </row>
    <row r="212" spans="5:11" ht="15.5">
      <c r="E212" s="392"/>
      <c r="K212" s="393"/>
    </row>
    <row r="213" spans="5:11" ht="15.5">
      <c r="E213" s="392"/>
      <c r="K213" s="393"/>
    </row>
    <row r="214" spans="5:11" ht="15.5">
      <c r="E214" s="392"/>
      <c r="K214" s="393"/>
    </row>
    <row r="215" spans="5:11" ht="15.5">
      <c r="E215" s="392"/>
      <c r="K215" s="393"/>
    </row>
    <row r="216" spans="5:11" ht="15.5">
      <c r="E216" s="392"/>
      <c r="K216" s="393"/>
    </row>
    <row r="217" spans="5:11" ht="15.5">
      <c r="E217" s="392"/>
      <c r="K217" s="393"/>
    </row>
    <row r="218" spans="5:11" ht="15.5">
      <c r="E218" s="392"/>
      <c r="K218" s="393"/>
    </row>
    <row r="219" spans="5:11" ht="15.5">
      <c r="E219" s="392"/>
      <c r="K219" s="393"/>
    </row>
    <row r="220" spans="5:11" ht="15.5">
      <c r="E220" s="392"/>
      <c r="K220" s="393"/>
    </row>
    <row r="221" spans="5:11" ht="15.5">
      <c r="E221" s="392"/>
      <c r="K221" s="393"/>
    </row>
    <row r="222" spans="5:11" ht="15.5">
      <c r="E222" s="392"/>
      <c r="K222" s="393"/>
    </row>
    <row r="223" spans="5:11" ht="15.5">
      <c r="E223" s="392"/>
      <c r="K223" s="393"/>
    </row>
    <row r="224" spans="5:11" ht="15.5">
      <c r="E224" s="392"/>
      <c r="K224" s="393"/>
    </row>
    <row r="225" spans="5:11" ht="15.5">
      <c r="E225" s="392"/>
      <c r="K225" s="393"/>
    </row>
    <row r="226" spans="5:11" ht="15.5">
      <c r="E226" s="392"/>
      <c r="K226" s="393"/>
    </row>
    <row r="227" spans="5:11" ht="15.5">
      <c r="E227" s="392"/>
      <c r="K227" s="393"/>
    </row>
    <row r="228" spans="5:11" ht="15.5">
      <c r="E228" s="392"/>
      <c r="K228" s="393"/>
    </row>
    <row r="229" spans="5:11" ht="15.5">
      <c r="E229" s="392"/>
      <c r="K229" s="393"/>
    </row>
    <row r="230" spans="5:11" ht="15.5">
      <c r="E230" s="392"/>
      <c r="K230" s="393"/>
    </row>
    <row r="231" spans="5:11" ht="15.5">
      <c r="E231" s="392"/>
      <c r="K231" s="393"/>
    </row>
    <row r="232" spans="5:11" ht="15.5">
      <c r="E232" s="392"/>
      <c r="K232" s="393"/>
    </row>
    <row r="233" spans="5:11" ht="15.5">
      <c r="E233" s="392"/>
      <c r="K233" s="393"/>
    </row>
    <row r="234" spans="5:11" ht="15.5">
      <c r="E234" s="392"/>
      <c r="K234" s="393"/>
    </row>
    <row r="235" spans="5:11" ht="15.5">
      <c r="E235" s="392"/>
      <c r="K235" s="393"/>
    </row>
    <row r="236" spans="5:11" ht="15.5">
      <c r="E236" s="392"/>
      <c r="K236" s="393"/>
    </row>
    <row r="237" spans="5:11" ht="15.5">
      <c r="E237" s="392"/>
      <c r="K237" s="393"/>
    </row>
    <row r="238" spans="5:11" ht="15.5">
      <c r="E238" s="392"/>
      <c r="K238" s="393"/>
    </row>
    <row r="239" spans="5:11" ht="15.5">
      <c r="E239" s="392"/>
      <c r="K239" s="393"/>
    </row>
    <row r="240" spans="5:11" ht="15.5">
      <c r="E240" s="392"/>
      <c r="K240" s="393"/>
    </row>
    <row r="241" spans="5:11" ht="15.5">
      <c r="E241" s="392"/>
      <c r="K241" s="393"/>
    </row>
    <row r="242" spans="5:11" ht="15.5">
      <c r="E242" s="392"/>
      <c r="K242" s="393"/>
    </row>
    <row r="243" spans="5:11" ht="15.5">
      <c r="E243" s="392"/>
      <c r="K243" s="393"/>
    </row>
    <row r="244" spans="5:11" ht="15.5">
      <c r="E244" s="392"/>
      <c r="K244" s="393"/>
    </row>
    <row r="245" spans="5:11" ht="15.5">
      <c r="E245" s="392"/>
      <c r="K245" s="393"/>
    </row>
    <row r="246" spans="5:11" ht="15.5">
      <c r="E246" s="392"/>
      <c r="K246" s="393"/>
    </row>
    <row r="247" spans="5:11" ht="15.5">
      <c r="E247" s="392"/>
      <c r="K247" s="393"/>
    </row>
    <row r="248" spans="5:11" ht="15.5">
      <c r="E248" s="392"/>
      <c r="K248" s="393"/>
    </row>
    <row r="249" spans="5:11" ht="15.5">
      <c r="E249" s="392"/>
      <c r="K249" s="393"/>
    </row>
    <row r="250" spans="5:11" ht="15.5">
      <c r="E250" s="392"/>
      <c r="K250" s="393"/>
    </row>
    <row r="251" spans="5:11" ht="15.5">
      <c r="E251" s="392"/>
      <c r="K251" s="393"/>
    </row>
    <row r="252" spans="5:11" ht="15.5">
      <c r="E252" s="392"/>
      <c r="K252" s="393"/>
    </row>
    <row r="253" spans="5:11" ht="15.5">
      <c r="E253" s="392"/>
      <c r="K253" s="393"/>
    </row>
    <row r="254" spans="5:11" ht="15.5">
      <c r="E254" s="392"/>
      <c r="K254" s="393"/>
    </row>
    <row r="255" spans="5:11" ht="15.5">
      <c r="E255" s="392"/>
      <c r="K255" s="393"/>
    </row>
    <row r="256" spans="5:11" ht="15.5">
      <c r="E256" s="392"/>
      <c r="K256" s="393"/>
    </row>
    <row r="257" spans="5:11" ht="15.5">
      <c r="E257" s="392"/>
      <c r="K257" s="393"/>
    </row>
    <row r="258" spans="5:11" ht="15.5">
      <c r="E258" s="392"/>
      <c r="K258" s="393"/>
    </row>
    <row r="259" spans="5:11" ht="15.5">
      <c r="E259" s="392"/>
      <c r="K259" s="393"/>
    </row>
    <row r="260" spans="5:11" ht="15.5">
      <c r="E260" s="392"/>
      <c r="K260" s="393"/>
    </row>
    <row r="261" spans="5:11" ht="15.5">
      <c r="E261" s="392"/>
      <c r="K261" s="393"/>
    </row>
    <row r="262" spans="5:11" ht="15.5">
      <c r="E262" s="392"/>
      <c r="K262" s="393"/>
    </row>
    <row r="263" spans="5:11" ht="15.5">
      <c r="E263" s="392"/>
      <c r="K263" s="393"/>
    </row>
    <row r="264" spans="5:11" ht="15.5">
      <c r="E264" s="392"/>
      <c r="K264" s="393"/>
    </row>
    <row r="265" spans="5:11" ht="15.5">
      <c r="E265" s="392"/>
      <c r="K265" s="393"/>
    </row>
    <row r="266" spans="5:11" ht="15.5">
      <c r="E266" s="392"/>
      <c r="K266" s="393"/>
    </row>
    <row r="267" spans="5:11" ht="15.5">
      <c r="E267" s="392"/>
      <c r="K267" s="393"/>
    </row>
    <row r="268" spans="5:11" ht="15.5">
      <c r="E268" s="392"/>
      <c r="K268" s="393"/>
    </row>
    <row r="269" spans="5:11" ht="15.5">
      <c r="E269" s="392"/>
      <c r="K269" s="393"/>
    </row>
    <row r="270" spans="5:11" ht="15.5">
      <c r="E270" s="392"/>
      <c r="K270" s="393"/>
    </row>
    <row r="271" spans="5:11" ht="15.5">
      <c r="E271" s="392"/>
      <c r="K271" s="393"/>
    </row>
    <row r="272" spans="5:11" ht="15.5">
      <c r="E272" s="392"/>
      <c r="K272" s="393"/>
    </row>
    <row r="273" spans="5:11" ht="15.5">
      <c r="E273" s="392"/>
      <c r="K273" s="393"/>
    </row>
    <row r="274" spans="5:11" ht="15.5">
      <c r="E274" s="392"/>
      <c r="K274" s="393"/>
    </row>
    <row r="275" spans="5:11" ht="15.5">
      <c r="E275" s="392"/>
      <c r="K275" s="393"/>
    </row>
    <row r="276" spans="5:11" ht="15.5">
      <c r="E276" s="392"/>
      <c r="K276" s="393"/>
    </row>
    <row r="277" spans="5:11" ht="15.5">
      <c r="E277" s="392"/>
      <c r="K277" s="393"/>
    </row>
    <row r="278" spans="5:11" ht="15.5">
      <c r="E278" s="392"/>
      <c r="K278" s="393"/>
    </row>
    <row r="279" spans="5:11" ht="15.5">
      <c r="E279" s="392"/>
      <c r="K279" s="393"/>
    </row>
    <row r="280" spans="5:11" ht="15.5">
      <c r="E280" s="392"/>
      <c r="K280" s="393"/>
    </row>
    <row r="281" spans="5:11" ht="15.5">
      <c r="E281" s="392"/>
      <c r="K281" s="393"/>
    </row>
    <row r="282" spans="5:11" ht="15.5">
      <c r="E282" s="392"/>
      <c r="K282" s="393"/>
    </row>
    <row r="283" spans="5:11" ht="15.5">
      <c r="E283" s="392"/>
      <c r="K283" s="393"/>
    </row>
    <row r="284" spans="5:11" ht="15.5">
      <c r="E284" s="392"/>
      <c r="K284" s="393"/>
    </row>
    <row r="285" spans="5:11" ht="15.5">
      <c r="E285" s="392"/>
      <c r="K285" s="393"/>
    </row>
    <row r="286" spans="5:11" ht="15.5">
      <c r="E286" s="392"/>
      <c r="K286" s="393"/>
    </row>
    <row r="287" spans="5:11" ht="15.5">
      <c r="E287" s="392"/>
      <c r="K287" s="393"/>
    </row>
    <row r="288" spans="5:11" ht="15.5">
      <c r="E288" s="392"/>
      <c r="K288" s="393"/>
    </row>
    <row r="289" spans="5:11" ht="15.5">
      <c r="E289" s="392"/>
      <c r="K289" s="393"/>
    </row>
    <row r="290" spans="5:11" ht="15.5">
      <c r="E290" s="392"/>
      <c r="K290" s="393"/>
    </row>
    <row r="291" spans="5:11" ht="15.5">
      <c r="E291" s="392"/>
      <c r="K291" s="393"/>
    </row>
    <row r="292" spans="5:11" ht="15.5">
      <c r="E292" s="392"/>
      <c r="K292" s="393"/>
    </row>
    <row r="293" spans="5:11" ht="15.5">
      <c r="E293" s="392"/>
      <c r="K293" s="393"/>
    </row>
    <row r="294" spans="5:11" ht="15.5">
      <c r="E294" s="392"/>
      <c r="K294" s="393"/>
    </row>
    <row r="295" spans="5:11" ht="15.5">
      <c r="E295" s="392"/>
      <c r="K295" s="393"/>
    </row>
    <row r="296" spans="5:11" ht="15.5">
      <c r="E296" s="392"/>
      <c r="K296" s="393"/>
    </row>
    <row r="297" spans="5:11" ht="15.5">
      <c r="E297" s="392"/>
      <c r="K297" s="393"/>
    </row>
    <row r="298" spans="5:11" ht="15.5">
      <c r="E298" s="392"/>
      <c r="K298" s="393"/>
    </row>
    <row r="299" spans="5:11" ht="15.5">
      <c r="E299" s="392"/>
      <c r="K299" s="393"/>
    </row>
    <row r="300" spans="5:11" ht="15.5">
      <c r="E300" s="392"/>
      <c r="K300" s="393"/>
    </row>
    <row r="301" spans="5:11" ht="15.5">
      <c r="E301" s="392"/>
      <c r="K301" s="393"/>
    </row>
    <row r="302" spans="5:11" ht="15.5">
      <c r="E302" s="392"/>
      <c r="K302" s="393"/>
    </row>
    <row r="303" spans="5:11" ht="15.5">
      <c r="E303" s="392"/>
      <c r="K303" s="393"/>
    </row>
    <row r="304" spans="5:11" ht="15.5">
      <c r="E304" s="392"/>
      <c r="K304" s="393"/>
    </row>
    <row r="305" spans="5:11" ht="15.5">
      <c r="E305" s="392"/>
      <c r="K305" s="393"/>
    </row>
    <row r="306" spans="5:11" ht="15.5">
      <c r="E306" s="392"/>
      <c r="K306" s="393"/>
    </row>
    <row r="307" spans="5:11" ht="15.5">
      <c r="E307" s="392"/>
      <c r="K307" s="393"/>
    </row>
    <row r="308" spans="5:11" ht="15.5">
      <c r="E308" s="392"/>
      <c r="K308" s="393"/>
    </row>
    <row r="309" spans="5:11" ht="15.5">
      <c r="E309" s="392"/>
      <c r="K309" s="393"/>
    </row>
    <row r="310" spans="5:11" ht="15.5">
      <c r="E310" s="392"/>
      <c r="K310" s="393"/>
    </row>
    <row r="311" spans="5:11" ht="15.5">
      <c r="E311" s="392"/>
      <c r="K311" s="393"/>
    </row>
    <row r="312" spans="5:11" ht="15.5">
      <c r="E312" s="392"/>
      <c r="K312" s="393"/>
    </row>
    <row r="313" spans="5:11" ht="15.5">
      <c r="E313" s="392"/>
      <c r="K313" s="393"/>
    </row>
    <row r="314" spans="5:11" ht="15.5">
      <c r="E314" s="392"/>
      <c r="K314" s="393"/>
    </row>
    <row r="315" spans="5:11" ht="15.5">
      <c r="E315" s="392"/>
      <c r="K315" s="393"/>
    </row>
    <row r="316" spans="5:11" ht="15.5">
      <c r="E316" s="392"/>
      <c r="K316" s="393"/>
    </row>
    <row r="317" spans="5:11" ht="15.5">
      <c r="E317" s="392"/>
      <c r="K317" s="393"/>
    </row>
    <row r="318" spans="5:11" ht="15.5">
      <c r="E318" s="392"/>
      <c r="K318" s="393"/>
    </row>
    <row r="319" spans="5:11" ht="15.5">
      <c r="E319" s="392"/>
      <c r="K319" s="393"/>
    </row>
    <row r="320" spans="5:11" ht="15.5">
      <c r="E320" s="392"/>
      <c r="K320" s="393"/>
    </row>
    <row r="321" spans="5:11" ht="15.5">
      <c r="E321" s="392"/>
      <c r="K321" s="393"/>
    </row>
    <row r="322" spans="5:11" ht="15.5">
      <c r="E322" s="392"/>
      <c r="K322" s="393"/>
    </row>
    <row r="323" spans="5:11" ht="15.5">
      <c r="E323" s="392"/>
      <c r="K323" s="393"/>
    </row>
    <row r="324" spans="5:11" ht="15.5">
      <c r="E324" s="392"/>
      <c r="K324" s="393"/>
    </row>
    <row r="325" spans="5:11" ht="15.5">
      <c r="E325" s="392"/>
      <c r="K325" s="393"/>
    </row>
    <row r="326" spans="5:11" ht="15.5">
      <c r="E326" s="392"/>
      <c r="K326" s="393"/>
    </row>
    <row r="327" spans="5:11" ht="15.5">
      <c r="E327" s="392"/>
      <c r="K327" s="393"/>
    </row>
    <row r="328" spans="5:11" ht="15.5">
      <c r="E328" s="392"/>
      <c r="K328" s="393"/>
    </row>
    <row r="329" spans="5:11" ht="15.5">
      <c r="E329" s="392"/>
      <c r="K329" s="393"/>
    </row>
    <row r="330" spans="5:11" ht="15.5">
      <c r="E330" s="392"/>
      <c r="K330" s="393"/>
    </row>
    <row r="331" spans="5:11" ht="15.5">
      <c r="E331" s="392"/>
      <c r="K331" s="393"/>
    </row>
    <row r="332" spans="5:11" ht="15.5">
      <c r="E332" s="392"/>
      <c r="K332" s="393"/>
    </row>
    <row r="333" spans="5:11" ht="15.5">
      <c r="E333" s="392"/>
      <c r="K333" s="393"/>
    </row>
    <row r="334" spans="5:11" ht="15.5">
      <c r="E334" s="392"/>
      <c r="K334" s="393"/>
    </row>
    <row r="335" spans="5:11" ht="15.5">
      <c r="E335" s="392"/>
      <c r="K335" s="393"/>
    </row>
    <row r="336" spans="5:11" ht="15.5">
      <c r="E336" s="392"/>
      <c r="K336" s="393"/>
    </row>
    <row r="337" spans="5:11" ht="15.5">
      <c r="E337" s="392"/>
      <c r="K337" s="393"/>
    </row>
    <row r="338" spans="5:11" ht="15.5">
      <c r="E338" s="392"/>
      <c r="K338" s="393"/>
    </row>
    <row r="339" spans="5:11" ht="15.5">
      <c r="E339" s="392"/>
      <c r="K339" s="393"/>
    </row>
    <row r="340" spans="5:11" ht="15.5">
      <c r="E340" s="392"/>
      <c r="K340" s="393"/>
    </row>
    <row r="341" spans="5:11" ht="15.5">
      <c r="E341" s="392"/>
      <c r="K341" s="393"/>
    </row>
    <row r="342" spans="5:11" ht="15.5">
      <c r="E342" s="392"/>
      <c r="K342" s="393"/>
    </row>
    <row r="343" spans="5:11" ht="15.5">
      <c r="E343" s="392"/>
      <c r="K343" s="393"/>
    </row>
    <row r="344" spans="5:11" ht="15.5">
      <c r="E344" s="392"/>
      <c r="K344" s="393"/>
    </row>
    <row r="345" spans="5:11" ht="15.5">
      <c r="E345" s="392"/>
      <c r="K345" s="393"/>
    </row>
    <row r="346" spans="5:11" ht="15.5">
      <c r="E346" s="392"/>
      <c r="K346" s="393"/>
    </row>
    <row r="347" spans="5:11" ht="15.5">
      <c r="E347" s="392"/>
      <c r="K347" s="393"/>
    </row>
    <row r="348" spans="5:11" ht="15.5">
      <c r="E348" s="392"/>
      <c r="K348" s="393"/>
    </row>
    <row r="349" spans="5:11" ht="15.5">
      <c r="E349" s="392"/>
      <c r="K349" s="393"/>
    </row>
    <row r="350" spans="5:11" ht="15.5">
      <c r="E350" s="392"/>
      <c r="K350" s="393"/>
    </row>
    <row r="351" spans="5:11" ht="15.5">
      <c r="E351" s="392"/>
      <c r="K351" s="393"/>
    </row>
    <row r="352" spans="5:11" ht="15.5">
      <c r="E352" s="392"/>
      <c r="K352" s="393"/>
    </row>
    <row r="353" spans="5:11" ht="15.5">
      <c r="E353" s="392"/>
      <c r="K353" s="393"/>
    </row>
    <row r="354" spans="5:11" ht="15.5">
      <c r="E354" s="392"/>
      <c r="K354" s="393"/>
    </row>
    <row r="355" spans="5:11" ht="15.5">
      <c r="E355" s="392"/>
      <c r="K355" s="393"/>
    </row>
    <row r="356" spans="5:11" ht="15.5">
      <c r="E356" s="392"/>
      <c r="K356" s="393"/>
    </row>
    <row r="357" spans="5:11" ht="15.5">
      <c r="E357" s="392"/>
      <c r="K357" s="393"/>
    </row>
    <row r="358" spans="5:11" ht="15.5">
      <c r="E358" s="392"/>
      <c r="K358" s="393"/>
    </row>
    <row r="359" spans="5:11" ht="15.5">
      <c r="E359" s="392"/>
      <c r="K359" s="393"/>
    </row>
    <row r="360" spans="5:11" ht="15.5">
      <c r="E360" s="392"/>
      <c r="K360" s="393"/>
    </row>
    <row r="361" spans="5:11" ht="15.5">
      <c r="E361" s="392"/>
      <c r="K361" s="393"/>
    </row>
    <row r="362" spans="5:11" ht="15.5">
      <c r="E362" s="392"/>
      <c r="K362" s="393"/>
    </row>
    <row r="363" spans="5:11" ht="15.5">
      <c r="E363" s="392"/>
      <c r="K363" s="393"/>
    </row>
    <row r="364" spans="5:11" ht="15.5">
      <c r="E364" s="392"/>
      <c r="K364" s="393"/>
    </row>
    <row r="365" spans="5:11" ht="15.5">
      <c r="E365" s="392"/>
      <c r="K365" s="393"/>
    </row>
    <row r="366" spans="5:11" ht="15.5">
      <c r="E366" s="392"/>
      <c r="K366" s="393"/>
    </row>
    <row r="367" spans="5:11" ht="15.5">
      <c r="E367" s="392"/>
      <c r="K367" s="393"/>
    </row>
    <row r="368" spans="5:11" ht="15.5">
      <c r="E368" s="392"/>
      <c r="K368" s="393"/>
    </row>
    <row r="369" spans="5:11" ht="15.5">
      <c r="E369" s="392"/>
      <c r="K369" s="393"/>
    </row>
    <row r="370" spans="5:11" ht="15.5">
      <c r="E370" s="392"/>
      <c r="K370" s="393"/>
    </row>
    <row r="371" spans="5:11" ht="15.5">
      <c r="E371" s="392"/>
      <c r="K371" s="393"/>
    </row>
    <row r="372" spans="5:11" ht="15.5">
      <c r="E372" s="392"/>
      <c r="K372" s="393"/>
    </row>
    <row r="373" spans="5:11" ht="15.5">
      <c r="E373" s="392"/>
      <c r="K373" s="393"/>
    </row>
    <row r="374" spans="5:11" ht="15.5">
      <c r="E374" s="392"/>
      <c r="K374" s="393"/>
    </row>
    <row r="375" spans="5:11" ht="15.5">
      <c r="E375" s="392"/>
      <c r="K375" s="393"/>
    </row>
    <row r="376" spans="5:11" ht="15.5">
      <c r="E376" s="392"/>
      <c r="K376" s="393"/>
    </row>
    <row r="377" spans="5:11" ht="15.5">
      <c r="E377" s="392"/>
      <c r="K377" s="393"/>
    </row>
    <row r="378" spans="5:11" ht="15.5">
      <c r="E378" s="392"/>
      <c r="K378" s="393"/>
    </row>
    <row r="379" spans="5:11" ht="15.5">
      <c r="E379" s="392"/>
      <c r="K379" s="393"/>
    </row>
    <row r="380" spans="5:11" ht="15.5">
      <c r="E380" s="392"/>
      <c r="K380" s="393"/>
    </row>
    <row r="381" spans="5:11" ht="15.5">
      <c r="E381" s="392"/>
      <c r="K381" s="393"/>
    </row>
    <row r="382" spans="5:11" ht="15.5">
      <c r="E382" s="392"/>
      <c r="K382" s="393"/>
    </row>
    <row r="383" spans="5:11" ht="15.5">
      <c r="E383" s="392"/>
      <c r="K383" s="393"/>
    </row>
    <row r="384" spans="5:11" ht="15.5">
      <c r="E384" s="392"/>
      <c r="K384" s="393"/>
    </row>
    <row r="385" spans="5:11" ht="15.5">
      <c r="E385" s="392"/>
      <c r="K385" s="393"/>
    </row>
    <row r="386" spans="5:11" ht="15.5">
      <c r="E386" s="392"/>
      <c r="K386" s="393"/>
    </row>
    <row r="387" spans="5:11" ht="15.5">
      <c r="E387" s="392"/>
      <c r="K387" s="393"/>
    </row>
    <row r="388" spans="5:11" ht="15.5">
      <c r="E388" s="392"/>
      <c r="K388" s="393"/>
    </row>
    <row r="389" spans="5:11" ht="15.5">
      <c r="E389" s="392"/>
      <c r="K389" s="393"/>
    </row>
    <row r="390" spans="5:11" ht="15.5">
      <c r="E390" s="392"/>
      <c r="K390" s="393"/>
    </row>
    <row r="391" spans="5:11" ht="15.5">
      <c r="E391" s="392"/>
      <c r="K391" s="393"/>
    </row>
    <row r="392" spans="5:11" ht="15.5">
      <c r="E392" s="392"/>
      <c r="K392" s="393"/>
    </row>
    <row r="393" spans="5:11" ht="15.5">
      <c r="E393" s="392"/>
      <c r="K393" s="393"/>
    </row>
    <row r="394" spans="5:11" ht="15.5">
      <c r="E394" s="392"/>
      <c r="K394" s="393"/>
    </row>
    <row r="395" spans="5:11" ht="15.5">
      <c r="E395" s="392"/>
      <c r="K395" s="393"/>
    </row>
    <row r="396" spans="5:11" ht="15.5">
      <c r="E396" s="392"/>
      <c r="K396" s="393"/>
    </row>
    <row r="397" spans="5:11" ht="15.5">
      <c r="E397" s="392"/>
      <c r="K397" s="393"/>
    </row>
    <row r="398" spans="5:11" ht="15.5">
      <c r="E398" s="392"/>
      <c r="K398" s="393"/>
    </row>
    <row r="399" spans="5:11" ht="15.5">
      <c r="E399" s="392"/>
      <c r="K399" s="393"/>
    </row>
    <row r="400" spans="5:11" ht="15.5">
      <c r="E400" s="392"/>
      <c r="K400" s="393"/>
    </row>
    <row r="401" spans="5:11" ht="15.5">
      <c r="E401" s="392"/>
      <c r="K401" s="393"/>
    </row>
    <row r="402" spans="5:11" ht="15.5">
      <c r="E402" s="392"/>
      <c r="K402" s="393"/>
    </row>
    <row r="403" spans="5:11" ht="15.5">
      <c r="E403" s="392"/>
      <c r="K403" s="393"/>
    </row>
    <row r="404" spans="5:11" ht="15.5">
      <c r="E404" s="392"/>
      <c r="K404" s="393"/>
    </row>
    <row r="405" spans="5:11" ht="15.5">
      <c r="E405" s="392"/>
      <c r="K405" s="393"/>
    </row>
    <row r="406" spans="5:11" ht="15.5">
      <c r="E406" s="392"/>
      <c r="K406" s="393"/>
    </row>
    <row r="407" spans="5:11" ht="15.5">
      <c r="E407" s="392"/>
      <c r="K407" s="393"/>
    </row>
    <row r="408" spans="5:11" ht="15.5">
      <c r="E408" s="392"/>
      <c r="K408" s="393"/>
    </row>
    <row r="409" spans="5:11" ht="15.5">
      <c r="E409" s="392"/>
      <c r="K409" s="393"/>
    </row>
    <row r="410" spans="5:11" ht="15.5">
      <c r="E410" s="392"/>
      <c r="K410" s="393"/>
    </row>
    <row r="411" spans="5:11" ht="15.5">
      <c r="E411" s="392"/>
      <c r="K411" s="393"/>
    </row>
    <row r="412" spans="5:11" ht="15.5">
      <c r="E412" s="392"/>
      <c r="K412" s="393"/>
    </row>
    <row r="413" spans="5:11" ht="15.5">
      <c r="E413" s="392"/>
      <c r="K413" s="393"/>
    </row>
    <row r="414" spans="5:11" ht="15.5">
      <c r="E414" s="392"/>
      <c r="K414" s="393"/>
    </row>
    <row r="415" spans="5:11" ht="15.5">
      <c r="E415" s="392"/>
      <c r="K415" s="393"/>
    </row>
    <row r="416" spans="5:11" ht="15.5">
      <c r="E416" s="392"/>
      <c r="K416" s="393"/>
    </row>
    <row r="417" spans="5:11" ht="15.5">
      <c r="E417" s="392"/>
      <c r="K417" s="393"/>
    </row>
    <row r="418" spans="5:11" ht="15.5">
      <c r="E418" s="392"/>
      <c r="K418" s="393"/>
    </row>
    <row r="419" spans="5:11" ht="15.5">
      <c r="E419" s="392"/>
      <c r="K419" s="393"/>
    </row>
    <row r="420" spans="5:11" ht="15.5">
      <c r="E420" s="392"/>
      <c r="K420" s="393"/>
    </row>
    <row r="421" spans="5:11" ht="15.5">
      <c r="E421" s="392"/>
      <c r="K421" s="393"/>
    </row>
    <row r="422" spans="5:11" ht="15.5">
      <c r="E422" s="392"/>
      <c r="K422" s="393"/>
    </row>
    <row r="423" spans="5:11" ht="15.5">
      <c r="E423" s="392"/>
      <c r="K423" s="393"/>
    </row>
    <row r="424" spans="5:11" ht="15.5">
      <c r="E424" s="392"/>
      <c r="K424" s="393"/>
    </row>
    <row r="425" spans="5:11" ht="15.5">
      <c r="E425" s="392"/>
      <c r="K425" s="393"/>
    </row>
    <row r="426" spans="5:11" ht="15.5">
      <c r="E426" s="392"/>
      <c r="K426" s="393"/>
    </row>
    <row r="427" spans="5:11" ht="15.5">
      <c r="E427" s="392"/>
      <c r="K427" s="393"/>
    </row>
    <row r="428" spans="5:11" ht="15.5">
      <c r="E428" s="392"/>
      <c r="K428" s="393"/>
    </row>
    <row r="429" spans="5:11" ht="15.5">
      <c r="E429" s="392"/>
      <c r="K429" s="393"/>
    </row>
    <row r="430" spans="5:11" ht="15.5">
      <c r="E430" s="392"/>
      <c r="K430" s="393"/>
    </row>
    <row r="431" spans="5:11" ht="15.5">
      <c r="E431" s="392"/>
      <c r="K431" s="393"/>
    </row>
    <row r="432" spans="5:11" ht="15.5">
      <c r="E432" s="392"/>
      <c r="K432" s="393"/>
    </row>
    <row r="433" spans="5:11" ht="15.5">
      <c r="E433" s="392"/>
      <c r="K433" s="393"/>
    </row>
    <row r="434" spans="5:11" ht="15.5">
      <c r="E434" s="392"/>
      <c r="K434" s="393"/>
    </row>
    <row r="435" spans="5:11" ht="15.5">
      <c r="E435" s="392"/>
      <c r="K435" s="393"/>
    </row>
    <row r="436" spans="5:11" ht="15.5">
      <c r="E436" s="392"/>
      <c r="K436" s="393"/>
    </row>
    <row r="437" spans="5:11" ht="15.5">
      <c r="E437" s="392"/>
      <c r="K437" s="393"/>
    </row>
    <row r="438" spans="5:11" ht="15.5">
      <c r="E438" s="392"/>
      <c r="K438" s="393"/>
    </row>
    <row r="439" spans="5:11" ht="15.5">
      <c r="E439" s="392"/>
      <c r="K439" s="393"/>
    </row>
    <row r="440" spans="5:11" ht="15.5">
      <c r="E440" s="392"/>
      <c r="K440" s="393"/>
    </row>
    <row r="441" spans="5:11" ht="15.5">
      <c r="E441" s="392"/>
      <c r="K441" s="393"/>
    </row>
    <row r="442" spans="5:11" ht="15.5">
      <c r="E442" s="392"/>
      <c r="K442" s="393"/>
    </row>
    <row r="443" spans="5:11" ht="15.5">
      <c r="E443" s="392"/>
      <c r="K443" s="393"/>
    </row>
    <row r="444" spans="5:11" ht="15.5">
      <c r="E444" s="392"/>
      <c r="K444" s="393"/>
    </row>
    <row r="445" spans="5:11" ht="15.5">
      <c r="E445" s="392"/>
      <c r="K445" s="393"/>
    </row>
    <row r="446" spans="5:11" ht="15.5">
      <c r="E446" s="392"/>
      <c r="K446" s="393"/>
    </row>
    <row r="447" spans="5:11" ht="15.5">
      <c r="E447" s="392"/>
      <c r="K447" s="393"/>
    </row>
    <row r="448" spans="5:11" ht="15.5">
      <c r="E448" s="392"/>
      <c r="K448" s="393"/>
    </row>
    <row r="449" spans="5:11" ht="15.5">
      <c r="E449" s="392"/>
      <c r="K449" s="393"/>
    </row>
    <row r="450" spans="5:11" ht="15.5">
      <c r="E450" s="392"/>
      <c r="K450" s="393"/>
    </row>
    <row r="451" spans="5:11" ht="15.5">
      <c r="E451" s="392"/>
      <c r="K451" s="393"/>
    </row>
    <row r="452" spans="5:11" ht="15.5">
      <c r="E452" s="392"/>
      <c r="K452" s="393"/>
    </row>
    <row r="453" spans="5:11" ht="15.5">
      <c r="E453" s="392"/>
      <c r="K453" s="393"/>
    </row>
    <row r="454" spans="5:11" ht="15.5">
      <c r="E454" s="392"/>
      <c r="K454" s="393"/>
    </row>
    <row r="455" spans="5:11" ht="15.5">
      <c r="E455" s="392"/>
      <c r="K455" s="393"/>
    </row>
    <row r="456" spans="5:11" ht="15.5">
      <c r="E456" s="392"/>
      <c r="K456" s="393"/>
    </row>
    <row r="457" spans="5:11" ht="15.5">
      <c r="E457" s="392"/>
      <c r="K457" s="393"/>
    </row>
    <row r="458" spans="5:11" ht="15.5">
      <c r="E458" s="392"/>
      <c r="K458" s="393"/>
    </row>
    <row r="459" spans="5:11" ht="15.5">
      <c r="E459" s="392"/>
      <c r="K459" s="393"/>
    </row>
    <row r="460" spans="5:11" ht="15.5">
      <c r="E460" s="392"/>
      <c r="K460" s="393"/>
    </row>
    <row r="461" spans="5:11" ht="15.5">
      <c r="E461" s="392"/>
      <c r="K461" s="393"/>
    </row>
    <row r="462" spans="5:11" ht="15.5">
      <c r="E462" s="392"/>
      <c r="K462" s="393"/>
    </row>
    <row r="463" spans="5:11" ht="15.5">
      <c r="E463" s="392"/>
      <c r="K463" s="393"/>
    </row>
    <row r="464" spans="5:11" ht="15.5">
      <c r="E464" s="392"/>
      <c r="K464" s="393"/>
    </row>
    <row r="465" spans="5:11" ht="15.5">
      <c r="E465" s="392"/>
      <c r="K465" s="393"/>
    </row>
    <row r="466" spans="5:11" ht="15.5">
      <c r="E466" s="392"/>
      <c r="K466" s="393"/>
    </row>
    <row r="467" spans="5:11" ht="15.5">
      <c r="E467" s="392"/>
      <c r="K467" s="393"/>
    </row>
    <row r="468" spans="5:11" ht="15.5">
      <c r="E468" s="392"/>
      <c r="K468" s="393"/>
    </row>
    <row r="469" spans="5:11" ht="15.5">
      <c r="E469" s="392"/>
      <c r="K469" s="393"/>
    </row>
    <row r="470" spans="5:11" ht="15.5">
      <c r="E470" s="392"/>
      <c r="K470" s="393"/>
    </row>
    <row r="471" spans="5:11" ht="15.5">
      <c r="E471" s="392"/>
      <c r="K471" s="393"/>
    </row>
    <row r="472" spans="5:11" ht="15.5">
      <c r="E472" s="392"/>
      <c r="K472" s="393"/>
    </row>
    <row r="473" spans="5:11" ht="15.5">
      <c r="E473" s="392"/>
      <c r="K473" s="393"/>
    </row>
    <row r="474" spans="5:11" ht="15.5">
      <c r="E474" s="392"/>
      <c r="K474" s="393"/>
    </row>
    <row r="475" spans="5:11" ht="15.5">
      <c r="E475" s="392"/>
      <c r="K475" s="393"/>
    </row>
    <row r="476" spans="5:11" ht="15.5">
      <c r="E476" s="392"/>
      <c r="K476" s="393"/>
    </row>
    <row r="477" spans="5:11" ht="15.5">
      <c r="E477" s="392"/>
      <c r="K477" s="393"/>
    </row>
    <row r="478" spans="5:11" ht="15.5">
      <c r="E478" s="392"/>
      <c r="K478" s="393"/>
    </row>
    <row r="479" spans="5:11" ht="15.5">
      <c r="E479" s="392"/>
      <c r="K479" s="393"/>
    </row>
    <row r="480" spans="5:11" ht="15.5">
      <c r="E480" s="392"/>
      <c r="K480" s="393"/>
    </row>
    <row r="481" spans="5:11" ht="15.5">
      <c r="E481" s="392"/>
      <c r="K481" s="393"/>
    </row>
    <row r="482" spans="5:11" ht="15.5">
      <c r="E482" s="392"/>
      <c r="K482" s="393"/>
    </row>
    <row r="483" spans="5:11" ht="15.5">
      <c r="E483" s="392"/>
      <c r="K483" s="393"/>
    </row>
    <row r="484" spans="5:11" ht="15.5">
      <c r="E484" s="392"/>
      <c r="K484" s="393"/>
    </row>
    <row r="485" spans="5:11" ht="15.5">
      <c r="E485" s="392"/>
      <c r="K485" s="393"/>
    </row>
    <row r="486" spans="5:11" ht="15.5">
      <c r="E486" s="392"/>
      <c r="K486" s="393"/>
    </row>
    <row r="487" spans="5:11" ht="15.5">
      <c r="E487" s="392"/>
      <c r="K487" s="393"/>
    </row>
    <row r="488" spans="5:11" ht="15.5">
      <c r="E488" s="392"/>
      <c r="K488" s="393"/>
    </row>
    <row r="489" spans="5:11" ht="15.5">
      <c r="E489" s="392"/>
      <c r="K489" s="393"/>
    </row>
    <row r="490" spans="5:11" ht="15.5">
      <c r="E490" s="392"/>
      <c r="K490" s="393"/>
    </row>
    <row r="491" spans="5:11" ht="15.5">
      <c r="E491" s="392"/>
      <c r="K491" s="393"/>
    </row>
    <row r="492" spans="5:11" ht="15.5">
      <c r="E492" s="392"/>
      <c r="K492" s="393"/>
    </row>
    <row r="493" spans="5:11" ht="15.5">
      <c r="E493" s="392"/>
      <c r="K493" s="393"/>
    </row>
    <row r="494" spans="5:11" ht="15.5">
      <c r="E494" s="392"/>
      <c r="K494" s="393"/>
    </row>
    <row r="495" spans="5:11" ht="15.5">
      <c r="E495" s="392"/>
      <c r="K495" s="393"/>
    </row>
    <row r="496" spans="5:11" ht="15.5">
      <c r="E496" s="392"/>
      <c r="K496" s="393"/>
    </row>
    <row r="497" spans="5:11" ht="15.5">
      <c r="E497" s="392"/>
      <c r="K497" s="393"/>
    </row>
    <row r="498" spans="5:11" ht="15.5">
      <c r="E498" s="392"/>
      <c r="K498" s="393"/>
    </row>
    <row r="499" spans="5:11" ht="15.5">
      <c r="E499" s="392"/>
      <c r="K499" s="393"/>
    </row>
    <row r="500" spans="5:11" ht="15.5">
      <c r="E500" s="392"/>
      <c r="K500" s="393"/>
    </row>
    <row r="501" spans="5:11" ht="15.5">
      <c r="E501" s="392"/>
      <c r="K501" s="393"/>
    </row>
    <row r="502" spans="5:11" ht="15.5">
      <c r="E502" s="392"/>
      <c r="K502" s="393"/>
    </row>
    <row r="503" spans="5:11" ht="15.5">
      <c r="E503" s="392"/>
      <c r="K503" s="393"/>
    </row>
    <row r="504" spans="5:11" ht="15.5">
      <c r="E504" s="392"/>
      <c r="K504" s="393"/>
    </row>
    <row r="505" spans="5:11" ht="15.5">
      <c r="E505" s="392"/>
      <c r="K505" s="393"/>
    </row>
    <row r="506" spans="5:11" ht="15.5">
      <c r="E506" s="392"/>
      <c r="K506" s="393"/>
    </row>
    <row r="507" spans="5:11" ht="15.5">
      <c r="E507" s="392"/>
      <c r="K507" s="393"/>
    </row>
    <row r="508" spans="5:11" ht="15.5">
      <c r="E508" s="392"/>
      <c r="K508" s="393"/>
    </row>
    <row r="509" spans="5:11" ht="15.5">
      <c r="E509" s="392"/>
      <c r="K509" s="393"/>
    </row>
    <row r="510" spans="5:11" ht="15.5">
      <c r="E510" s="392"/>
      <c r="K510" s="393"/>
    </row>
    <row r="511" spans="5:11" ht="15.5">
      <c r="E511" s="392"/>
      <c r="K511" s="393"/>
    </row>
    <row r="512" spans="5:11" ht="15.5">
      <c r="E512" s="392"/>
      <c r="K512" s="393"/>
    </row>
    <row r="513" spans="5:11" ht="15.5">
      <c r="E513" s="392"/>
      <c r="K513" s="393"/>
    </row>
    <row r="514" spans="5:11" ht="15.5">
      <c r="E514" s="392"/>
      <c r="K514" s="393"/>
    </row>
    <row r="515" spans="5:11" ht="15.5">
      <c r="E515" s="392"/>
      <c r="K515" s="393"/>
    </row>
    <row r="516" spans="5:11" ht="15.5">
      <c r="E516" s="392"/>
      <c r="K516" s="393"/>
    </row>
    <row r="517" spans="5:11" ht="15.5">
      <c r="E517" s="392"/>
      <c r="K517" s="393"/>
    </row>
    <row r="518" spans="5:11" ht="15.5">
      <c r="E518" s="392"/>
      <c r="K518" s="393"/>
    </row>
    <row r="519" spans="5:11" ht="15.5">
      <c r="E519" s="392"/>
      <c r="K519" s="393"/>
    </row>
    <row r="520" spans="5:11" ht="15.5">
      <c r="E520" s="392"/>
      <c r="K520" s="393"/>
    </row>
    <row r="521" spans="5:11" ht="15.5">
      <c r="E521" s="392"/>
      <c r="K521" s="393"/>
    </row>
    <row r="522" spans="5:11" ht="15.5">
      <c r="E522" s="392"/>
      <c r="K522" s="393"/>
    </row>
    <row r="523" spans="5:11" ht="15.5">
      <c r="E523" s="392"/>
      <c r="K523" s="393"/>
    </row>
    <row r="524" spans="5:11" ht="15.5">
      <c r="E524" s="392"/>
      <c r="K524" s="393"/>
    </row>
    <row r="525" spans="5:11" ht="15.5">
      <c r="E525" s="392"/>
      <c r="K525" s="393"/>
    </row>
    <row r="526" spans="5:11" ht="15.5">
      <c r="E526" s="392"/>
      <c r="K526" s="393"/>
    </row>
    <row r="527" spans="5:11" ht="15.5">
      <c r="E527" s="392"/>
      <c r="K527" s="393"/>
    </row>
    <row r="528" spans="5:11" ht="15.5">
      <c r="E528" s="392"/>
      <c r="K528" s="393"/>
    </row>
    <row r="529" spans="5:11" ht="15.5">
      <c r="E529" s="392"/>
      <c r="K529" s="393"/>
    </row>
    <row r="530" spans="5:11" ht="15.5">
      <c r="E530" s="392"/>
      <c r="K530" s="393"/>
    </row>
    <row r="531" spans="5:11" ht="15.5">
      <c r="E531" s="392"/>
      <c r="K531" s="393"/>
    </row>
    <row r="532" spans="5:11" ht="15.5">
      <c r="E532" s="392"/>
      <c r="K532" s="393"/>
    </row>
    <row r="533" spans="5:11" ht="15.5">
      <c r="E533" s="392"/>
      <c r="K533" s="393"/>
    </row>
    <row r="534" spans="5:11" ht="15.5">
      <c r="E534" s="392"/>
      <c r="K534" s="393"/>
    </row>
    <row r="535" spans="5:11" ht="15.5">
      <c r="E535" s="392"/>
      <c r="K535" s="393"/>
    </row>
    <row r="536" spans="5:11" ht="15.5">
      <c r="E536" s="392"/>
      <c r="K536" s="393"/>
    </row>
    <row r="537" spans="5:11" ht="15.5">
      <c r="E537" s="392"/>
      <c r="K537" s="393"/>
    </row>
    <row r="538" spans="5:11" ht="15.5">
      <c r="E538" s="392"/>
      <c r="K538" s="393"/>
    </row>
    <row r="539" spans="5:11" ht="15.5">
      <c r="E539" s="392"/>
      <c r="K539" s="393"/>
    </row>
    <row r="540" spans="5:11" ht="15.5">
      <c r="E540" s="392"/>
      <c r="K540" s="393"/>
    </row>
    <row r="541" spans="5:11" ht="15.5">
      <c r="E541" s="392"/>
      <c r="K541" s="393"/>
    </row>
    <row r="542" spans="5:11" ht="15.5">
      <c r="E542" s="392"/>
      <c r="K542" s="393"/>
    </row>
    <row r="543" spans="5:11" ht="15.5">
      <c r="E543" s="392"/>
      <c r="K543" s="393"/>
    </row>
    <row r="544" spans="5:11" ht="15.5">
      <c r="E544" s="392"/>
      <c r="K544" s="393"/>
    </row>
    <row r="545" spans="5:11" ht="15.5">
      <c r="E545" s="392"/>
      <c r="K545" s="393"/>
    </row>
    <row r="546" spans="5:11" ht="15.5">
      <c r="E546" s="392"/>
      <c r="K546" s="393"/>
    </row>
    <row r="547" spans="5:11" ht="15.5">
      <c r="E547" s="392"/>
      <c r="K547" s="393"/>
    </row>
    <row r="548" spans="5:11" ht="15.5">
      <c r="E548" s="392"/>
      <c r="K548" s="393"/>
    </row>
    <row r="549" spans="5:11" ht="15.5">
      <c r="E549" s="392"/>
      <c r="K549" s="393"/>
    </row>
    <row r="550" spans="5:11" ht="15.5">
      <c r="E550" s="392"/>
      <c r="K550" s="393"/>
    </row>
    <row r="551" spans="5:11" ht="15.5">
      <c r="E551" s="392"/>
      <c r="K551" s="393"/>
    </row>
    <row r="552" spans="5:11" ht="15.5">
      <c r="E552" s="392"/>
      <c r="K552" s="393"/>
    </row>
    <row r="553" spans="5:11" ht="15.5">
      <c r="E553" s="392"/>
      <c r="K553" s="393"/>
    </row>
    <row r="554" spans="5:11" ht="15.5">
      <c r="E554" s="392"/>
      <c r="K554" s="393"/>
    </row>
    <row r="555" spans="5:11" ht="15.5">
      <c r="E555" s="392"/>
      <c r="K555" s="393"/>
    </row>
    <row r="556" spans="5:11" ht="15.5">
      <c r="E556" s="392"/>
      <c r="K556" s="393"/>
    </row>
    <row r="557" spans="5:11" ht="15.5">
      <c r="E557" s="392"/>
      <c r="K557" s="393"/>
    </row>
    <row r="558" spans="5:11" ht="15.5">
      <c r="E558" s="392"/>
      <c r="K558" s="393"/>
    </row>
    <row r="559" spans="5:11" ht="15.5">
      <c r="E559" s="392"/>
      <c r="K559" s="393"/>
    </row>
    <row r="560" spans="5:11" ht="15.5">
      <c r="E560" s="392"/>
      <c r="K560" s="393"/>
    </row>
    <row r="561" spans="5:11" ht="15.5">
      <c r="E561" s="392"/>
      <c r="K561" s="393"/>
    </row>
    <row r="562" spans="5:11" ht="15.5">
      <c r="E562" s="392"/>
      <c r="K562" s="393"/>
    </row>
    <row r="563" spans="5:11" ht="15.5">
      <c r="E563" s="392"/>
      <c r="K563" s="393"/>
    </row>
    <row r="564" spans="5:11" ht="15.5">
      <c r="E564" s="392"/>
      <c r="K564" s="393"/>
    </row>
    <row r="565" spans="5:11" ht="15.5">
      <c r="E565" s="392"/>
      <c r="K565" s="393"/>
    </row>
    <row r="566" spans="5:11" ht="15.5">
      <c r="E566" s="392"/>
      <c r="K566" s="393"/>
    </row>
    <row r="567" spans="5:11" ht="15.5">
      <c r="E567" s="392"/>
      <c r="K567" s="393"/>
    </row>
    <row r="568" spans="5:11" ht="15.5">
      <c r="E568" s="392"/>
      <c r="K568" s="393"/>
    </row>
    <row r="569" spans="5:11" ht="15.5">
      <c r="E569" s="392"/>
      <c r="K569" s="393"/>
    </row>
    <row r="570" spans="5:11" ht="15.5">
      <c r="E570" s="392"/>
      <c r="K570" s="393"/>
    </row>
    <row r="571" spans="5:11" ht="15.5">
      <c r="E571" s="392"/>
      <c r="K571" s="393"/>
    </row>
    <row r="572" spans="5:11" ht="15.5">
      <c r="E572" s="392"/>
      <c r="K572" s="393"/>
    </row>
    <row r="573" spans="5:11" ht="15.5">
      <c r="E573" s="392"/>
      <c r="K573" s="393"/>
    </row>
    <row r="574" spans="5:11" ht="15.5">
      <c r="E574" s="392"/>
      <c r="K574" s="393"/>
    </row>
    <row r="575" spans="5:11" ht="15.5">
      <c r="E575" s="392"/>
      <c r="K575" s="393"/>
    </row>
    <row r="576" spans="5:11" ht="15.5">
      <c r="E576" s="392"/>
      <c r="K576" s="393"/>
    </row>
    <row r="577" spans="5:11" ht="15.5">
      <c r="E577" s="392"/>
      <c r="K577" s="393"/>
    </row>
    <row r="578" spans="5:11" ht="15.5">
      <c r="E578" s="392"/>
      <c r="K578" s="393"/>
    </row>
    <row r="579" spans="5:11" ht="15.5">
      <c r="E579" s="392"/>
      <c r="K579" s="393"/>
    </row>
    <row r="580" spans="5:11" ht="15.5">
      <c r="E580" s="392"/>
      <c r="K580" s="393"/>
    </row>
    <row r="581" spans="5:11" ht="15.5">
      <c r="E581" s="392"/>
      <c r="K581" s="393"/>
    </row>
    <row r="582" spans="5:11" ht="15.5">
      <c r="E582" s="392"/>
      <c r="K582" s="393"/>
    </row>
    <row r="583" spans="5:11" ht="15.5">
      <c r="E583" s="392"/>
      <c r="K583" s="393"/>
    </row>
    <row r="584" spans="5:11" ht="15.5">
      <c r="E584" s="392"/>
      <c r="K584" s="393"/>
    </row>
    <row r="585" spans="5:11" ht="15.5">
      <c r="E585" s="392"/>
      <c r="K585" s="393"/>
    </row>
    <row r="586" spans="5:11" ht="15.5">
      <c r="E586" s="392"/>
      <c r="K586" s="393"/>
    </row>
    <row r="587" spans="5:11" ht="15.5">
      <c r="E587" s="392"/>
      <c r="K587" s="393"/>
    </row>
    <row r="588" spans="5:11" ht="15.5">
      <c r="E588" s="392"/>
      <c r="K588" s="393"/>
    </row>
    <row r="589" spans="5:11" ht="15.5">
      <c r="E589" s="392"/>
      <c r="K589" s="393"/>
    </row>
    <row r="590" spans="5:11" ht="15.5">
      <c r="E590" s="392"/>
      <c r="K590" s="393"/>
    </row>
    <row r="591" spans="5:11" ht="15.5">
      <c r="E591" s="392"/>
      <c r="K591" s="393"/>
    </row>
    <row r="592" spans="5:11" ht="15.5">
      <c r="E592" s="392"/>
      <c r="K592" s="393"/>
    </row>
    <row r="593" spans="5:11" ht="15.5">
      <c r="E593" s="392"/>
      <c r="K593" s="393"/>
    </row>
    <row r="594" spans="5:11" ht="15.5">
      <c r="E594" s="392"/>
      <c r="K594" s="393"/>
    </row>
    <row r="595" spans="5:11" ht="15.5">
      <c r="E595" s="392"/>
      <c r="K595" s="393"/>
    </row>
    <row r="596" spans="5:11" ht="15.5">
      <c r="E596" s="392"/>
      <c r="K596" s="393"/>
    </row>
    <row r="597" spans="5:11" ht="15.5">
      <c r="E597" s="392"/>
      <c r="K597" s="393"/>
    </row>
    <row r="598" spans="5:11" ht="15.5">
      <c r="E598" s="392"/>
      <c r="K598" s="393"/>
    </row>
    <row r="599" spans="5:11" ht="15.5">
      <c r="E599" s="392"/>
      <c r="K599" s="393"/>
    </row>
    <row r="600" spans="5:11" ht="15.5">
      <c r="E600" s="392"/>
      <c r="K600" s="393"/>
    </row>
    <row r="601" spans="5:11" ht="15.5">
      <c r="E601" s="392"/>
      <c r="K601" s="393"/>
    </row>
    <row r="602" spans="5:11" ht="15.5">
      <c r="E602" s="392"/>
      <c r="K602" s="393"/>
    </row>
    <row r="603" spans="5:11" ht="15.5">
      <c r="E603" s="392"/>
      <c r="K603" s="393"/>
    </row>
    <row r="604" spans="5:11" ht="15.5">
      <c r="E604" s="392"/>
      <c r="K604" s="393"/>
    </row>
    <row r="605" spans="5:11" ht="15.5">
      <c r="E605" s="392"/>
      <c r="K605" s="393"/>
    </row>
    <row r="606" spans="5:11" ht="15.5">
      <c r="E606" s="392"/>
      <c r="K606" s="393"/>
    </row>
    <row r="607" spans="5:11" ht="15.5">
      <c r="E607" s="392"/>
      <c r="K607" s="393"/>
    </row>
    <row r="608" spans="5:11" ht="15.5">
      <c r="E608" s="392"/>
      <c r="K608" s="393"/>
    </row>
    <row r="609" spans="5:11" ht="15.5">
      <c r="E609" s="392"/>
      <c r="K609" s="393"/>
    </row>
    <row r="610" spans="5:11" ht="15.5">
      <c r="E610" s="392"/>
      <c r="K610" s="393"/>
    </row>
    <row r="611" spans="5:11" ht="15.5">
      <c r="E611" s="392"/>
      <c r="K611" s="393"/>
    </row>
    <row r="612" spans="5:11" ht="15.5">
      <c r="E612" s="392"/>
      <c r="K612" s="393"/>
    </row>
    <row r="613" spans="5:11" ht="15.5">
      <c r="E613" s="392"/>
      <c r="K613" s="393"/>
    </row>
    <row r="614" spans="5:11" ht="15.5">
      <c r="E614" s="392"/>
      <c r="K614" s="393"/>
    </row>
    <row r="615" spans="5:11" ht="15.5">
      <c r="E615" s="392"/>
      <c r="K615" s="393"/>
    </row>
    <row r="616" spans="5:11" ht="15.5">
      <c r="E616" s="392"/>
      <c r="K616" s="393"/>
    </row>
    <row r="617" spans="5:11" ht="15.5">
      <c r="E617" s="392"/>
      <c r="K617" s="393"/>
    </row>
    <row r="618" spans="5:11" ht="15.5">
      <c r="E618" s="392"/>
      <c r="K618" s="393"/>
    </row>
    <row r="619" spans="5:11" ht="15.5">
      <c r="E619" s="392"/>
      <c r="K619" s="393"/>
    </row>
    <row r="620" spans="5:11" ht="15.5">
      <c r="E620" s="392"/>
      <c r="K620" s="393"/>
    </row>
    <row r="621" spans="5:11" ht="15.5">
      <c r="E621" s="392"/>
      <c r="K621" s="393"/>
    </row>
    <row r="622" spans="5:11" ht="15.5">
      <c r="E622" s="392"/>
      <c r="K622" s="393"/>
    </row>
    <row r="623" spans="5:11" ht="15.5">
      <c r="E623" s="392"/>
      <c r="K623" s="393"/>
    </row>
    <row r="624" spans="5:11" ht="15.5">
      <c r="E624" s="392"/>
      <c r="K624" s="393"/>
    </row>
    <row r="625" spans="5:11" ht="15.5">
      <c r="E625" s="392"/>
      <c r="K625" s="393"/>
    </row>
    <row r="626" spans="5:11" ht="15.5">
      <c r="E626" s="392"/>
      <c r="K626" s="393"/>
    </row>
    <row r="627" spans="5:11" ht="15.5">
      <c r="E627" s="392"/>
      <c r="K627" s="393"/>
    </row>
    <row r="628" spans="5:11" ht="15.5">
      <c r="E628" s="392"/>
      <c r="K628" s="393"/>
    </row>
    <row r="629" spans="5:11" ht="15.5">
      <c r="E629" s="392"/>
      <c r="K629" s="393"/>
    </row>
    <row r="630" spans="5:11" ht="15.5">
      <c r="E630" s="392"/>
      <c r="K630" s="393"/>
    </row>
    <row r="631" spans="5:11" ht="15.5">
      <c r="E631" s="392"/>
      <c r="K631" s="393"/>
    </row>
    <row r="632" spans="5:11" ht="15.5">
      <c r="E632" s="392"/>
      <c r="K632" s="393"/>
    </row>
    <row r="633" spans="5:11" ht="15.5">
      <c r="E633" s="392"/>
      <c r="K633" s="393"/>
    </row>
    <row r="634" spans="5:11" ht="15.5">
      <c r="E634" s="392"/>
      <c r="K634" s="393"/>
    </row>
    <row r="635" spans="5:11" ht="15.5">
      <c r="E635" s="392"/>
      <c r="K635" s="393"/>
    </row>
    <row r="636" spans="5:11" ht="15.5">
      <c r="E636" s="392"/>
      <c r="K636" s="393"/>
    </row>
    <row r="637" spans="5:11" ht="15.5">
      <c r="E637" s="392"/>
      <c r="K637" s="393"/>
    </row>
    <row r="638" spans="5:11" ht="15.5">
      <c r="E638" s="392"/>
      <c r="K638" s="393"/>
    </row>
    <row r="639" spans="5:11" ht="15.5">
      <c r="E639" s="392"/>
      <c r="K639" s="393"/>
    </row>
    <row r="640" spans="5:11" ht="15.5">
      <c r="E640" s="392"/>
      <c r="K640" s="393"/>
    </row>
    <row r="641" spans="5:11" ht="15.5">
      <c r="E641" s="392"/>
      <c r="K641" s="393"/>
    </row>
    <row r="642" spans="5:11" ht="15.5">
      <c r="E642" s="392"/>
      <c r="K642" s="393"/>
    </row>
    <row r="643" spans="5:11" ht="15.5">
      <c r="E643" s="392"/>
      <c r="K643" s="393"/>
    </row>
    <row r="644" spans="5:11" ht="15.5">
      <c r="E644" s="392"/>
      <c r="K644" s="393"/>
    </row>
    <row r="645" spans="5:11" ht="15.5">
      <c r="E645" s="392"/>
      <c r="K645" s="393"/>
    </row>
    <row r="646" spans="5:11" ht="15.5">
      <c r="E646" s="392"/>
      <c r="K646" s="393"/>
    </row>
    <row r="647" spans="5:11" ht="15.5">
      <c r="E647" s="392"/>
      <c r="K647" s="393"/>
    </row>
    <row r="648" spans="5:11" ht="15.5">
      <c r="E648" s="392"/>
      <c r="K648" s="393"/>
    </row>
    <row r="649" spans="5:11" ht="15.5">
      <c r="E649" s="392"/>
      <c r="K649" s="393"/>
    </row>
    <row r="650" spans="5:11" ht="15.5">
      <c r="E650" s="392"/>
      <c r="K650" s="393"/>
    </row>
    <row r="651" spans="5:11" ht="15.5">
      <c r="E651" s="392"/>
      <c r="K651" s="393"/>
    </row>
    <row r="652" spans="5:11" ht="15.5">
      <c r="E652" s="392"/>
      <c r="K652" s="393"/>
    </row>
    <row r="653" spans="5:11" ht="15.5">
      <c r="E653" s="392"/>
      <c r="K653" s="393"/>
    </row>
    <row r="654" spans="5:11" ht="15.5">
      <c r="E654" s="392"/>
      <c r="K654" s="393"/>
    </row>
    <row r="655" spans="5:11" ht="15.5">
      <c r="E655" s="392"/>
      <c r="K655" s="393"/>
    </row>
    <row r="656" spans="5:11" ht="15.5">
      <c r="E656" s="392"/>
      <c r="K656" s="393"/>
    </row>
    <row r="657" spans="5:11" ht="15.5">
      <c r="E657" s="392"/>
      <c r="K657" s="393"/>
    </row>
    <row r="658" spans="5:11" ht="15.5">
      <c r="E658" s="392"/>
      <c r="K658" s="393"/>
    </row>
    <row r="659" spans="5:11" ht="15.5">
      <c r="E659" s="392"/>
      <c r="K659" s="393"/>
    </row>
    <row r="660" spans="5:11" ht="15.5">
      <c r="E660" s="392"/>
      <c r="K660" s="393"/>
    </row>
    <row r="661" spans="5:11" ht="15.5">
      <c r="E661" s="392"/>
      <c r="K661" s="393"/>
    </row>
    <row r="662" spans="5:11" ht="15.5">
      <c r="E662" s="392"/>
      <c r="K662" s="393"/>
    </row>
    <row r="663" spans="5:11" ht="15.5">
      <c r="E663" s="392"/>
      <c r="K663" s="393"/>
    </row>
    <row r="664" spans="5:11" ht="15.5">
      <c r="E664" s="392"/>
      <c r="K664" s="393"/>
    </row>
    <row r="665" spans="5:11" ht="15.5">
      <c r="E665" s="392"/>
      <c r="K665" s="393"/>
    </row>
    <row r="666" spans="5:11" ht="15.5">
      <c r="E666" s="392"/>
      <c r="K666" s="393"/>
    </row>
    <row r="667" spans="5:11" ht="15.5">
      <c r="E667" s="392"/>
      <c r="K667" s="393"/>
    </row>
    <row r="668" spans="5:11" ht="15.5">
      <c r="E668" s="392"/>
      <c r="K668" s="393"/>
    </row>
    <row r="669" spans="5:11" ht="15.5">
      <c r="E669" s="392"/>
      <c r="K669" s="393"/>
    </row>
    <row r="670" spans="5:11" ht="15.5">
      <c r="E670" s="392"/>
      <c r="K670" s="393"/>
    </row>
    <row r="671" spans="5:11" ht="15.5">
      <c r="E671" s="392"/>
      <c r="K671" s="393"/>
    </row>
    <row r="672" spans="5:11" ht="15.5">
      <c r="E672" s="392"/>
      <c r="K672" s="393"/>
    </row>
    <row r="673" spans="5:11" ht="15.5">
      <c r="E673" s="392"/>
      <c r="K673" s="393"/>
    </row>
    <row r="674" spans="5:11" ht="15.5">
      <c r="E674" s="392"/>
      <c r="K674" s="393"/>
    </row>
    <row r="675" spans="5:11" ht="15.5">
      <c r="E675" s="392"/>
      <c r="K675" s="393"/>
    </row>
    <row r="676" spans="5:11" ht="15.5">
      <c r="E676" s="392"/>
      <c r="K676" s="393"/>
    </row>
    <row r="677" spans="5:11" ht="15.5">
      <c r="E677" s="392"/>
      <c r="K677" s="393"/>
    </row>
    <row r="678" spans="5:11" ht="15.5">
      <c r="E678" s="392"/>
      <c r="K678" s="393"/>
    </row>
    <row r="679" spans="5:11" ht="15.5">
      <c r="E679" s="392"/>
      <c r="K679" s="393"/>
    </row>
    <row r="680" spans="5:11" ht="15.5">
      <c r="E680" s="392"/>
      <c r="K680" s="393"/>
    </row>
    <row r="681" spans="5:11" ht="15.5">
      <c r="E681" s="392"/>
      <c r="K681" s="393"/>
    </row>
    <row r="682" spans="5:11" ht="15.5">
      <c r="E682" s="392"/>
      <c r="K682" s="393"/>
    </row>
    <row r="683" spans="5:11" ht="15.5">
      <c r="E683" s="392"/>
      <c r="K683" s="393"/>
    </row>
    <row r="684" spans="5:11" ht="15.5">
      <c r="E684" s="392"/>
      <c r="K684" s="393"/>
    </row>
    <row r="685" spans="5:11" ht="15.5">
      <c r="E685" s="392"/>
      <c r="K685" s="393"/>
    </row>
    <row r="686" spans="5:11" ht="15.5">
      <c r="E686" s="392"/>
      <c r="K686" s="393"/>
    </row>
    <row r="687" spans="5:11" ht="15.5">
      <c r="E687" s="392"/>
      <c r="K687" s="393"/>
    </row>
    <row r="688" spans="5:11" ht="15.5">
      <c r="E688" s="392"/>
      <c r="K688" s="393"/>
    </row>
    <row r="689" spans="5:11" ht="15.5">
      <c r="E689" s="392"/>
      <c r="K689" s="393"/>
    </row>
    <row r="690" spans="5:11" ht="15.5">
      <c r="E690" s="392"/>
      <c r="K690" s="393"/>
    </row>
    <row r="691" spans="5:11" ht="15.5">
      <c r="E691" s="392"/>
      <c r="K691" s="393"/>
    </row>
    <row r="692" spans="5:11" ht="15.5">
      <c r="E692" s="392"/>
      <c r="K692" s="393"/>
    </row>
    <row r="693" spans="5:11" ht="15.5">
      <c r="E693" s="392"/>
      <c r="K693" s="393"/>
    </row>
    <row r="694" spans="5:11" ht="15.5">
      <c r="E694" s="392"/>
      <c r="K694" s="393"/>
    </row>
    <row r="695" spans="5:11" ht="15.5">
      <c r="E695" s="392"/>
      <c r="K695" s="393"/>
    </row>
    <row r="696" spans="5:11" ht="15.5">
      <c r="E696" s="392"/>
      <c r="K696" s="393"/>
    </row>
    <row r="697" spans="5:11" ht="15.5">
      <c r="E697" s="392"/>
      <c r="K697" s="393"/>
    </row>
    <row r="698" spans="5:11" ht="15.5">
      <c r="E698" s="392"/>
      <c r="K698" s="393"/>
    </row>
    <row r="699" spans="5:11" ht="15.5">
      <c r="E699" s="392"/>
      <c r="K699" s="393"/>
    </row>
    <row r="700" spans="5:11" ht="15.5">
      <c r="E700" s="392"/>
      <c r="K700" s="393"/>
    </row>
    <row r="701" spans="5:11" ht="15.5">
      <c r="E701" s="392"/>
      <c r="K701" s="393"/>
    </row>
    <row r="702" spans="5:11" ht="15.5">
      <c r="E702" s="392"/>
      <c r="K702" s="393"/>
    </row>
    <row r="703" spans="5:11" ht="15.5">
      <c r="E703" s="392"/>
      <c r="K703" s="393"/>
    </row>
    <row r="704" spans="5:11" ht="15.5">
      <c r="E704" s="392"/>
      <c r="K704" s="393"/>
    </row>
    <row r="705" spans="5:11" ht="15.5">
      <c r="E705" s="392"/>
      <c r="K705" s="393"/>
    </row>
    <row r="706" spans="5:11" ht="15.5">
      <c r="E706" s="392"/>
      <c r="K706" s="393"/>
    </row>
    <row r="707" spans="5:11" ht="15.5">
      <c r="E707" s="392"/>
      <c r="K707" s="393"/>
    </row>
    <row r="708" spans="5:11" ht="15.5">
      <c r="E708" s="392"/>
      <c r="K708" s="393"/>
    </row>
    <row r="709" spans="5:11" ht="15.5">
      <c r="E709" s="392"/>
      <c r="K709" s="393"/>
    </row>
    <row r="710" spans="5:11" ht="15.5">
      <c r="E710" s="392"/>
      <c r="K710" s="393"/>
    </row>
    <row r="711" spans="5:11" ht="15.5">
      <c r="E711" s="392"/>
      <c r="K711" s="393"/>
    </row>
    <row r="712" spans="5:11" ht="15.5">
      <c r="E712" s="392"/>
      <c r="K712" s="393"/>
    </row>
    <row r="713" spans="5:11" ht="15.5">
      <c r="E713" s="392"/>
      <c r="K713" s="393"/>
    </row>
    <row r="714" spans="5:11" ht="15.5">
      <c r="E714" s="392"/>
      <c r="K714" s="393"/>
    </row>
    <row r="715" spans="5:11" ht="15.5">
      <c r="E715" s="392"/>
      <c r="K715" s="393"/>
    </row>
    <row r="716" spans="5:11" ht="15.5">
      <c r="E716" s="392"/>
      <c r="K716" s="393"/>
    </row>
    <row r="717" spans="5:11" ht="15.5">
      <c r="E717" s="392"/>
      <c r="K717" s="393"/>
    </row>
    <row r="718" spans="5:11" ht="15.5">
      <c r="E718" s="392"/>
      <c r="K718" s="393"/>
    </row>
    <row r="719" spans="5:11" ht="15.5">
      <c r="E719" s="392"/>
      <c r="K719" s="393"/>
    </row>
    <row r="720" spans="5:11" ht="15.5">
      <c r="E720" s="392"/>
      <c r="K720" s="393"/>
    </row>
    <row r="721" spans="5:11" ht="15.5">
      <c r="E721" s="392"/>
      <c r="K721" s="393"/>
    </row>
    <row r="722" spans="5:11" ht="15.5">
      <c r="E722" s="392"/>
      <c r="K722" s="393"/>
    </row>
    <row r="723" spans="5:11" ht="15.5">
      <c r="E723" s="392"/>
      <c r="K723" s="393"/>
    </row>
    <row r="724" spans="5:11" ht="15.5">
      <c r="E724" s="392"/>
      <c r="K724" s="393"/>
    </row>
    <row r="725" spans="5:11" ht="15.5">
      <c r="E725" s="392"/>
      <c r="K725" s="393"/>
    </row>
    <row r="726" spans="5:11" ht="15.5">
      <c r="E726" s="392"/>
      <c r="K726" s="393"/>
    </row>
    <row r="727" spans="5:11" ht="15.5">
      <c r="E727" s="392"/>
      <c r="K727" s="393"/>
    </row>
    <row r="728" spans="5:11" ht="15.5">
      <c r="E728" s="392"/>
      <c r="K728" s="393"/>
    </row>
    <row r="729" spans="5:11" ht="15.5">
      <c r="E729" s="392"/>
      <c r="K729" s="393"/>
    </row>
    <row r="730" spans="5:11" ht="15.5">
      <c r="E730" s="392"/>
      <c r="K730" s="393"/>
    </row>
    <row r="731" spans="5:11" ht="15.5">
      <c r="E731" s="392"/>
      <c r="K731" s="393"/>
    </row>
    <row r="732" spans="5:11" ht="15.5">
      <c r="E732" s="392"/>
      <c r="K732" s="393"/>
    </row>
    <row r="733" spans="5:11" ht="15.5">
      <c r="E733" s="392"/>
      <c r="K733" s="393"/>
    </row>
    <row r="734" spans="5:11" ht="15.5">
      <c r="E734" s="392"/>
      <c r="K734" s="393"/>
    </row>
    <row r="735" spans="5:11" ht="15.5">
      <c r="E735" s="392"/>
      <c r="K735" s="393"/>
    </row>
    <row r="736" spans="5:11" ht="15.5">
      <c r="E736" s="392"/>
      <c r="K736" s="393"/>
    </row>
    <row r="737" spans="5:11" ht="15.5">
      <c r="E737" s="392"/>
      <c r="K737" s="393"/>
    </row>
    <row r="738" spans="5:11" ht="15.5">
      <c r="E738" s="392"/>
      <c r="K738" s="393"/>
    </row>
    <row r="739" spans="5:11" ht="15.5">
      <c r="E739" s="392"/>
      <c r="K739" s="393"/>
    </row>
    <row r="740" spans="5:11" ht="15.5">
      <c r="E740" s="392"/>
      <c r="K740" s="393"/>
    </row>
    <row r="741" spans="5:11" ht="15.5">
      <c r="E741" s="392"/>
      <c r="K741" s="393"/>
    </row>
    <row r="742" spans="5:11" ht="15.5">
      <c r="E742" s="392"/>
      <c r="K742" s="393"/>
    </row>
    <row r="743" spans="5:11" ht="15.5">
      <c r="E743" s="392"/>
      <c r="K743" s="393"/>
    </row>
    <row r="744" spans="5:11" ht="15.5">
      <c r="E744" s="392"/>
      <c r="K744" s="393"/>
    </row>
    <row r="745" spans="5:11" ht="15.5">
      <c r="E745" s="392"/>
      <c r="K745" s="393"/>
    </row>
    <row r="746" spans="5:11" ht="15.5">
      <c r="E746" s="392"/>
      <c r="K746" s="393"/>
    </row>
    <row r="747" spans="5:11" ht="15.5">
      <c r="E747" s="392"/>
      <c r="K747" s="393"/>
    </row>
    <row r="748" spans="5:11" ht="15.5">
      <c r="E748" s="392"/>
      <c r="K748" s="393"/>
    </row>
    <row r="749" spans="5:11" ht="15.5">
      <c r="E749" s="392"/>
      <c r="K749" s="393"/>
    </row>
    <row r="750" spans="5:11" ht="15.5">
      <c r="E750" s="392"/>
      <c r="K750" s="393"/>
    </row>
    <row r="751" spans="5:11" ht="15.5">
      <c r="E751" s="392"/>
      <c r="K751" s="393"/>
    </row>
    <row r="752" spans="5:11" ht="15.5">
      <c r="E752" s="392"/>
      <c r="K752" s="393"/>
    </row>
    <row r="753" spans="5:11" ht="15.5">
      <c r="E753" s="392"/>
      <c r="K753" s="393"/>
    </row>
    <row r="754" spans="5:11" ht="15.5">
      <c r="E754" s="392"/>
      <c r="K754" s="393"/>
    </row>
    <row r="755" spans="5:11" ht="15.5">
      <c r="E755" s="392"/>
      <c r="K755" s="393"/>
    </row>
    <row r="756" spans="5:11" ht="15.5">
      <c r="E756" s="392"/>
      <c r="K756" s="393"/>
    </row>
    <row r="757" spans="5:11" ht="15.5">
      <c r="E757" s="392"/>
      <c r="K757" s="393"/>
    </row>
    <row r="758" spans="5:11" ht="15.5">
      <c r="E758" s="392"/>
      <c r="K758" s="393"/>
    </row>
    <row r="759" spans="5:11" ht="15.5">
      <c r="E759" s="392"/>
      <c r="K759" s="393"/>
    </row>
    <row r="760" spans="5:11" ht="15.5">
      <c r="E760" s="392"/>
      <c r="K760" s="393"/>
    </row>
    <row r="761" spans="5:11" ht="15.5">
      <c r="E761" s="392"/>
      <c r="K761" s="393"/>
    </row>
    <row r="762" spans="5:11" ht="15.5">
      <c r="E762" s="392"/>
      <c r="K762" s="393"/>
    </row>
    <row r="763" spans="5:11" ht="15.5">
      <c r="E763" s="392"/>
      <c r="K763" s="393"/>
    </row>
    <row r="764" spans="5:11" ht="15.5">
      <c r="E764" s="392"/>
      <c r="K764" s="393"/>
    </row>
    <row r="765" spans="5:11" ht="15.5">
      <c r="E765" s="392"/>
      <c r="K765" s="393"/>
    </row>
    <row r="766" spans="5:11" ht="15.5">
      <c r="E766" s="392"/>
      <c r="K766" s="393"/>
    </row>
    <row r="767" spans="5:11" ht="15.5">
      <c r="E767" s="392"/>
      <c r="K767" s="393"/>
    </row>
    <row r="768" spans="5:11" ht="15.5">
      <c r="E768" s="392"/>
      <c r="K768" s="393"/>
    </row>
    <row r="769" spans="5:11" ht="15.5">
      <c r="E769" s="392"/>
      <c r="K769" s="393"/>
    </row>
    <row r="770" spans="5:11" ht="15.5">
      <c r="E770" s="392"/>
      <c r="K770" s="393"/>
    </row>
    <row r="771" spans="5:11" ht="15.5">
      <c r="E771" s="392"/>
      <c r="K771" s="393"/>
    </row>
    <row r="772" spans="5:11" ht="15.5">
      <c r="E772" s="392"/>
      <c r="K772" s="393"/>
    </row>
    <row r="773" spans="5:11" ht="15.5">
      <c r="E773" s="392"/>
      <c r="K773" s="393"/>
    </row>
    <row r="774" spans="5:11" ht="15.5">
      <c r="E774" s="392"/>
      <c r="K774" s="393"/>
    </row>
    <row r="775" spans="5:11" ht="15.5">
      <c r="E775" s="392"/>
      <c r="K775" s="393"/>
    </row>
    <row r="776" spans="5:11" ht="15.5">
      <c r="E776" s="392"/>
      <c r="K776" s="393"/>
    </row>
    <row r="777" spans="5:11" ht="15.5">
      <c r="E777" s="392"/>
      <c r="K777" s="393"/>
    </row>
    <row r="778" spans="5:11" ht="15.5">
      <c r="E778" s="392"/>
      <c r="K778" s="393"/>
    </row>
    <row r="779" spans="5:11" ht="15.5">
      <c r="E779" s="392"/>
      <c r="K779" s="393"/>
    </row>
    <row r="780" spans="5:11" ht="15.5">
      <c r="E780" s="392"/>
      <c r="K780" s="393"/>
    </row>
    <row r="781" spans="5:11" ht="15.5">
      <c r="E781" s="392"/>
      <c r="K781" s="393"/>
    </row>
    <row r="782" spans="5:11" ht="15.5">
      <c r="E782" s="392"/>
      <c r="K782" s="393"/>
    </row>
    <row r="783" spans="5:11" ht="15.5">
      <c r="E783" s="392"/>
      <c r="K783" s="393"/>
    </row>
    <row r="784" spans="5:11" ht="15.5">
      <c r="E784" s="392"/>
      <c r="K784" s="393"/>
    </row>
    <row r="785" spans="5:11" ht="15.5">
      <c r="E785" s="392"/>
      <c r="K785" s="393"/>
    </row>
    <row r="786" spans="5:11" ht="15.5">
      <c r="E786" s="392"/>
      <c r="K786" s="393"/>
    </row>
    <row r="787" spans="5:11" ht="15.5">
      <c r="E787" s="392"/>
      <c r="K787" s="393"/>
    </row>
    <row r="788" spans="5:11" ht="15.5">
      <c r="E788" s="392"/>
      <c r="K788" s="393"/>
    </row>
    <row r="789" spans="5:11" ht="15.5">
      <c r="E789" s="392"/>
      <c r="K789" s="393"/>
    </row>
    <row r="790" spans="5:11" ht="15.5">
      <c r="E790" s="392"/>
      <c r="K790" s="393"/>
    </row>
    <row r="791" spans="5:11" ht="15.5">
      <c r="E791" s="392"/>
      <c r="K791" s="393"/>
    </row>
    <row r="792" spans="5:11" ht="15.5">
      <c r="E792" s="392"/>
      <c r="K792" s="393"/>
    </row>
    <row r="793" spans="5:11" ht="15.5">
      <c r="E793" s="392"/>
      <c r="K793" s="393"/>
    </row>
    <row r="794" spans="5:11" ht="15.5">
      <c r="E794" s="392"/>
      <c r="K794" s="393"/>
    </row>
    <row r="795" spans="5:11" ht="15.5">
      <c r="E795" s="392"/>
      <c r="K795" s="393"/>
    </row>
    <row r="796" spans="5:11" ht="15.5">
      <c r="E796" s="392"/>
      <c r="K796" s="393"/>
    </row>
    <row r="797" spans="5:11" ht="15.5">
      <c r="E797" s="392"/>
      <c r="K797" s="393"/>
    </row>
    <row r="798" spans="5:11" ht="15.5">
      <c r="E798" s="392"/>
      <c r="K798" s="393"/>
    </row>
    <row r="799" spans="5:11" ht="15.5">
      <c r="E799" s="392"/>
      <c r="K799" s="393"/>
    </row>
    <row r="800" spans="5:11" ht="15.5">
      <c r="E800" s="392"/>
      <c r="K800" s="393"/>
    </row>
    <row r="801" spans="5:11" ht="15.5">
      <c r="E801" s="392"/>
      <c r="K801" s="393"/>
    </row>
    <row r="802" spans="5:11" ht="15.5">
      <c r="E802" s="392"/>
      <c r="K802" s="393"/>
    </row>
    <row r="803" spans="5:11" ht="15.5">
      <c r="E803" s="392"/>
      <c r="K803" s="393"/>
    </row>
    <row r="804" spans="5:11" ht="15.5">
      <c r="E804" s="392"/>
      <c r="K804" s="393"/>
    </row>
    <row r="805" spans="5:11" ht="15.5">
      <c r="E805" s="392"/>
      <c r="K805" s="393"/>
    </row>
    <row r="806" spans="5:11" ht="15.5">
      <c r="E806" s="392"/>
      <c r="K806" s="393"/>
    </row>
    <row r="807" spans="5:11" ht="15.5">
      <c r="E807" s="392"/>
      <c r="K807" s="393"/>
    </row>
    <row r="808" spans="5:11" ht="15.5">
      <c r="E808" s="392"/>
      <c r="K808" s="393"/>
    </row>
    <row r="809" spans="5:11" ht="15.5">
      <c r="E809" s="392"/>
      <c r="K809" s="393"/>
    </row>
    <row r="810" spans="5:11" ht="15.5">
      <c r="E810" s="392"/>
      <c r="K810" s="393"/>
    </row>
    <row r="811" spans="5:11" ht="15.5">
      <c r="E811" s="392"/>
      <c r="K811" s="393"/>
    </row>
    <row r="812" spans="5:11" ht="15.5">
      <c r="E812" s="392"/>
      <c r="K812" s="393"/>
    </row>
    <row r="813" spans="5:11" ht="15.5">
      <c r="E813" s="392"/>
      <c r="K813" s="393"/>
    </row>
    <row r="814" spans="5:11" ht="15.5">
      <c r="E814" s="392"/>
      <c r="K814" s="393"/>
    </row>
    <row r="815" spans="5:11" ht="15.5">
      <c r="E815" s="392"/>
      <c r="K815" s="393"/>
    </row>
    <row r="816" spans="5:11" ht="15.5">
      <c r="E816" s="392"/>
      <c r="K816" s="393"/>
    </row>
    <row r="817" spans="5:11" ht="15.5">
      <c r="E817" s="392"/>
      <c r="K817" s="393"/>
    </row>
    <row r="818" spans="5:11" ht="15.5">
      <c r="E818" s="392"/>
      <c r="K818" s="393"/>
    </row>
    <row r="819" spans="5:11" ht="15.5">
      <c r="E819" s="392"/>
      <c r="K819" s="393"/>
    </row>
    <row r="820" spans="5:11" ht="15.5">
      <c r="E820" s="392"/>
      <c r="K820" s="393"/>
    </row>
    <row r="821" spans="5:11" ht="15.5">
      <c r="E821" s="392"/>
      <c r="K821" s="393"/>
    </row>
    <row r="822" spans="5:11" ht="15.5">
      <c r="E822" s="392"/>
      <c r="K822" s="393"/>
    </row>
    <row r="823" spans="5:11" ht="15.5">
      <c r="E823" s="392"/>
      <c r="K823" s="393"/>
    </row>
    <row r="824" spans="5:11" ht="15.5">
      <c r="E824" s="392"/>
      <c r="K824" s="393"/>
    </row>
    <row r="825" spans="5:11" ht="15.5">
      <c r="E825" s="392"/>
      <c r="K825" s="393"/>
    </row>
    <row r="826" spans="5:11" ht="15.5">
      <c r="E826" s="392"/>
      <c r="K826" s="393"/>
    </row>
    <row r="827" spans="5:11" ht="15.5">
      <c r="E827" s="392"/>
      <c r="K827" s="393"/>
    </row>
    <row r="828" spans="5:11" ht="15.5">
      <c r="E828" s="392"/>
      <c r="K828" s="393"/>
    </row>
    <row r="829" spans="5:11" ht="15.5">
      <c r="E829" s="392"/>
      <c r="K829" s="393"/>
    </row>
    <row r="830" spans="5:11" ht="15.5">
      <c r="E830" s="392"/>
      <c r="K830" s="393"/>
    </row>
    <row r="831" spans="5:11" ht="15.5">
      <c r="E831" s="392"/>
      <c r="K831" s="393"/>
    </row>
    <row r="832" spans="5:11" ht="15.5">
      <c r="E832" s="392"/>
      <c r="K832" s="393"/>
    </row>
    <row r="833" spans="5:11" ht="15.5">
      <c r="E833" s="392"/>
      <c r="K833" s="393"/>
    </row>
    <row r="834" spans="5:11" ht="15.5">
      <c r="E834" s="392"/>
      <c r="K834" s="393"/>
    </row>
    <row r="835" spans="5:11" ht="15.5">
      <c r="E835" s="392"/>
      <c r="K835" s="393"/>
    </row>
    <row r="836" spans="5:11" ht="15.5">
      <c r="E836" s="392"/>
      <c r="K836" s="393"/>
    </row>
    <row r="837" spans="5:11" ht="15.5">
      <c r="E837" s="392"/>
      <c r="K837" s="393"/>
    </row>
    <row r="838" spans="5:11" ht="15.5">
      <c r="E838" s="392"/>
      <c r="K838" s="393"/>
    </row>
    <row r="839" spans="5:11" ht="15.5">
      <c r="E839" s="392"/>
      <c r="K839" s="393"/>
    </row>
    <row r="840" spans="5:11" ht="15.5">
      <c r="E840" s="392"/>
      <c r="K840" s="393"/>
    </row>
    <row r="841" spans="5:11" ht="15.5">
      <c r="E841" s="392"/>
      <c r="K841" s="393"/>
    </row>
    <row r="842" spans="5:11" ht="15.5">
      <c r="E842" s="392"/>
      <c r="K842" s="393"/>
    </row>
    <row r="843" spans="5:11" ht="15.5">
      <c r="E843" s="392"/>
      <c r="K843" s="393"/>
    </row>
    <row r="844" spans="5:11" ht="15.5">
      <c r="E844" s="392"/>
      <c r="K844" s="393"/>
    </row>
    <row r="845" spans="5:11" ht="15.5">
      <c r="E845" s="392"/>
      <c r="K845" s="393"/>
    </row>
    <row r="846" spans="5:11" ht="15.5">
      <c r="E846" s="392"/>
      <c r="K846" s="393"/>
    </row>
    <row r="847" spans="5:11" ht="15.5">
      <c r="E847" s="392"/>
      <c r="K847" s="393"/>
    </row>
    <row r="848" spans="5:11" ht="15.5">
      <c r="E848" s="392"/>
      <c r="K848" s="393"/>
    </row>
    <row r="849" spans="5:11" ht="15.5">
      <c r="E849" s="392"/>
      <c r="K849" s="393"/>
    </row>
    <row r="850" spans="5:11" ht="15.5">
      <c r="E850" s="392"/>
      <c r="K850" s="393"/>
    </row>
    <row r="851" spans="5:11" ht="15.5">
      <c r="E851" s="392"/>
      <c r="K851" s="393"/>
    </row>
    <row r="852" spans="5:11" ht="15.5">
      <c r="E852" s="392"/>
      <c r="K852" s="393"/>
    </row>
    <row r="853" spans="5:11" ht="15.5">
      <c r="E853" s="392"/>
      <c r="K853" s="393"/>
    </row>
    <row r="854" spans="5:11" ht="15.5">
      <c r="E854" s="392"/>
      <c r="K854" s="393"/>
    </row>
    <row r="855" spans="5:11" ht="15.5">
      <c r="E855" s="392"/>
      <c r="K855" s="393"/>
    </row>
    <row r="856" spans="5:11" ht="15.5">
      <c r="E856" s="392"/>
      <c r="K856" s="393"/>
    </row>
    <row r="857" spans="5:11" ht="15.5">
      <c r="E857" s="392"/>
      <c r="K857" s="393"/>
    </row>
    <row r="858" spans="5:11" ht="15.5">
      <c r="E858" s="392"/>
      <c r="K858" s="393"/>
    </row>
    <row r="859" spans="5:11" ht="15.5">
      <c r="E859" s="392"/>
      <c r="K859" s="393"/>
    </row>
    <row r="860" spans="5:11" ht="15.5">
      <c r="E860" s="392"/>
      <c r="K860" s="393"/>
    </row>
    <row r="861" spans="5:11" ht="15.5">
      <c r="E861" s="392"/>
      <c r="K861" s="393"/>
    </row>
    <row r="862" spans="5:11" ht="15.5">
      <c r="E862" s="392"/>
      <c r="K862" s="393"/>
    </row>
    <row r="863" spans="5:11" ht="15.5">
      <c r="E863" s="392"/>
      <c r="K863" s="393"/>
    </row>
    <row r="864" spans="5:11" ht="15.5">
      <c r="E864" s="392"/>
      <c r="K864" s="393"/>
    </row>
    <row r="865" spans="5:11" ht="15.5">
      <c r="E865" s="392"/>
      <c r="K865" s="393"/>
    </row>
    <row r="866" spans="5:11" ht="15.5">
      <c r="E866" s="392"/>
      <c r="K866" s="393"/>
    </row>
    <row r="867" spans="5:11" ht="15.5">
      <c r="E867" s="392"/>
      <c r="K867" s="393"/>
    </row>
    <row r="868" spans="5:11" ht="15.5">
      <c r="E868" s="392"/>
      <c r="K868" s="393"/>
    </row>
    <row r="869" spans="5:11" ht="15.5">
      <c r="E869" s="392"/>
      <c r="K869" s="393"/>
    </row>
    <row r="870" spans="5:11" ht="15.5">
      <c r="E870" s="392"/>
      <c r="K870" s="393"/>
    </row>
    <row r="871" spans="5:11" ht="15.5">
      <c r="E871" s="392"/>
      <c r="K871" s="393"/>
    </row>
    <row r="872" spans="5:11" ht="15.5">
      <c r="E872" s="392"/>
      <c r="K872" s="393"/>
    </row>
    <row r="873" spans="5:11" ht="15.5">
      <c r="E873" s="392"/>
      <c r="K873" s="393"/>
    </row>
    <row r="874" spans="5:11" ht="15.5">
      <c r="E874" s="392"/>
      <c r="K874" s="393"/>
    </row>
    <row r="875" spans="5:11" ht="15.5">
      <c r="E875" s="392"/>
      <c r="K875" s="393"/>
    </row>
    <row r="876" spans="5:11" ht="15.5">
      <c r="E876" s="392"/>
      <c r="K876" s="393"/>
    </row>
    <row r="877" spans="5:11" ht="15.5">
      <c r="E877" s="392"/>
      <c r="K877" s="393"/>
    </row>
    <row r="878" spans="5:11" ht="15.5">
      <c r="E878" s="392"/>
      <c r="K878" s="393"/>
    </row>
    <row r="879" spans="5:11" ht="15.5">
      <c r="E879" s="392"/>
      <c r="K879" s="393"/>
    </row>
    <row r="880" spans="5:11" ht="15.5">
      <c r="E880" s="392"/>
      <c r="K880" s="393"/>
    </row>
    <row r="881" spans="5:11" ht="15.5">
      <c r="E881" s="392"/>
      <c r="K881" s="393"/>
    </row>
    <row r="882" spans="5:11" ht="15.5">
      <c r="E882" s="392"/>
      <c r="K882" s="393"/>
    </row>
    <row r="883" spans="5:11" ht="15.5">
      <c r="E883" s="392"/>
      <c r="K883" s="393"/>
    </row>
    <row r="884" spans="5:11" ht="15.5">
      <c r="E884" s="392"/>
      <c r="K884" s="393"/>
    </row>
    <row r="885" spans="5:11" ht="15.5">
      <c r="E885" s="392"/>
      <c r="K885" s="393"/>
    </row>
    <row r="886" spans="5:11" ht="15.5">
      <c r="E886" s="392"/>
      <c r="K886" s="393"/>
    </row>
    <row r="887" spans="5:11" ht="15.5">
      <c r="E887" s="392"/>
      <c r="K887" s="393"/>
    </row>
    <row r="888" spans="5:11" ht="15.5">
      <c r="E888" s="392"/>
      <c r="K888" s="393"/>
    </row>
    <row r="889" spans="5:11" ht="15.5">
      <c r="E889" s="392"/>
      <c r="K889" s="393"/>
    </row>
    <row r="890" spans="5:11" ht="15.5">
      <c r="E890" s="392"/>
      <c r="K890" s="393"/>
    </row>
    <row r="891" spans="5:11" ht="15.5">
      <c r="E891" s="392"/>
      <c r="K891" s="393"/>
    </row>
    <row r="892" spans="5:11" ht="15.5">
      <c r="E892" s="392"/>
      <c r="K892" s="393"/>
    </row>
    <row r="893" spans="5:11" ht="15.5">
      <c r="E893" s="392"/>
      <c r="K893" s="393"/>
    </row>
    <row r="894" spans="5:11" ht="15.5">
      <c r="E894" s="392"/>
      <c r="K894" s="393"/>
    </row>
    <row r="895" spans="5:11" ht="15.5">
      <c r="E895" s="392"/>
      <c r="K895" s="393"/>
    </row>
    <row r="896" spans="5:11" ht="15.5">
      <c r="E896" s="392"/>
      <c r="K896" s="393"/>
    </row>
    <row r="897" spans="5:11" ht="15.5">
      <c r="E897" s="392"/>
      <c r="K897" s="393"/>
    </row>
    <row r="898" spans="5:11" ht="15.5">
      <c r="E898" s="392"/>
      <c r="K898" s="393"/>
    </row>
    <row r="899" spans="5:11" ht="15.5">
      <c r="E899" s="392"/>
      <c r="K899" s="393"/>
    </row>
    <row r="900" spans="5:11" ht="15.5">
      <c r="E900" s="392"/>
      <c r="K900" s="393"/>
    </row>
    <row r="901" spans="5:11" ht="15.5">
      <c r="E901" s="392"/>
      <c r="K901" s="393"/>
    </row>
    <row r="902" spans="5:11" ht="15.5">
      <c r="E902" s="392"/>
      <c r="K902" s="393"/>
    </row>
    <row r="903" spans="5:11" ht="15.5">
      <c r="E903" s="392"/>
      <c r="K903" s="393"/>
    </row>
    <row r="904" spans="5:11" ht="15.5">
      <c r="E904" s="392"/>
      <c r="K904" s="393"/>
    </row>
    <row r="905" spans="5:11" ht="15.5">
      <c r="E905" s="392"/>
      <c r="K905" s="393"/>
    </row>
    <row r="906" spans="5:11" ht="15.5">
      <c r="E906" s="392"/>
      <c r="K906" s="393"/>
    </row>
    <row r="907" spans="5:11" ht="15.5">
      <c r="E907" s="392"/>
      <c r="K907" s="393"/>
    </row>
    <row r="908" spans="5:11" ht="15.5">
      <c r="E908" s="392"/>
      <c r="K908" s="393"/>
    </row>
    <row r="909" spans="5:11" ht="15.5">
      <c r="E909" s="392"/>
      <c r="K909" s="393"/>
    </row>
    <row r="910" spans="5:11" ht="15.5">
      <c r="E910" s="392"/>
      <c r="K910" s="393"/>
    </row>
    <row r="911" spans="5:11" ht="15.5">
      <c r="E911" s="392"/>
      <c r="K911" s="393"/>
    </row>
    <row r="912" spans="5:11" ht="15.5">
      <c r="E912" s="392"/>
      <c r="K912" s="393"/>
    </row>
    <row r="913" spans="5:11" ht="15.5">
      <c r="E913" s="392"/>
      <c r="K913" s="393"/>
    </row>
    <row r="914" spans="5:11" ht="15.5">
      <c r="E914" s="392"/>
      <c r="K914" s="393"/>
    </row>
    <row r="915" spans="5:11" ht="15.5">
      <c r="E915" s="392"/>
      <c r="K915" s="393"/>
    </row>
    <row r="916" spans="5:11" ht="15.5">
      <c r="E916" s="392"/>
      <c r="K916" s="393"/>
    </row>
    <row r="917" spans="5:11" ht="15.5">
      <c r="E917" s="392"/>
      <c r="K917" s="393"/>
    </row>
    <row r="918" spans="5:11" ht="15.5">
      <c r="E918" s="392"/>
      <c r="K918" s="393"/>
    </row>
    <row r="919" spans="5:11" ht="15.5">
      <c r="E919" s="392"/>
      <c r="K919" s="393"/>
    </row>
    <row r="920" spans="5:11" ht="15.5">
      <c r="E920" s="392"/>
      <c r="K920" s="393"/>
    </row>
    <row r="921" spans="5:11" ht="15.5">
      <c r="E921" s="392"/>
      <c r="K921" s="393"/>
    </row>
    <row r="922" spans="5:11" ht="15.5">
      <c r="E922" s="392"/>
      <c r="K922" s="393"/>
    </row>
    <row r="923" spans="5:11" ht="15.5">
      <c r="E923" s="392"/>
      <c r="K923" s="393"/>
    </row>
    <row r="924" spans="5:11" ht="15.5">
      <c r="E924" s="392"/>
      <c r="K924" s="393"/>
    </row>
    <row r="925" spans="5:11" ht="15.5">
      <c r="E925" s="392"/>
      <c r="K925" s="393"/>
    </row>
    <row r="926" spans="5:11" ht="15.5">
      <c r="E926" s="392"/>
      <c r="K926" s="393"/>
    </row>
    <row r="927" spans="5:11" ht="15.5">
      <c r="E927" s="392"/>
      <c r="K927" s="393"/>
    </row>
    <row r="928" spans="5:11" ht="15.5">
      <c r="E928" s="392"/>
      <c r="K928" s="393"/>
    </row>
    <row r="929" spans="5:11" ht="15.5">
      <c r="E929" s="392"/>
      <c r="K929" s="393"/>
    </row>
    <row r="930" spans="5:11" ht="15.5">
      <c r="E930" s="392"/>
      <c r="K930" s="393"/>
    </row>
    <row r="931" spans="5:11" ht="15.5">
      <c r="E931" s="392"/>
      <c r="K931" s="393"/>
    </row>
    <row r="932" spans="5:11" ht="15.5">
      <c r="E932" s="392"/>
      <c r="K932" s="393"/>
    </row>
    <row r="933" spans="5:11" ht="15.5">
      <c r="E933" s="392"/>
      <c r="K933" s="393"/>
    </row>
    <row r="934" spans="5:11" ht="15.5">
      <c r="E934" s="392"/>
      <c r="K934" s="393"/>
    </row>
    <row r="935" spans="5:11" ht="15.5">
      <c r="E935" s="392"/>
      <c r="K935" s="393"/>
    </row>
    <row r="936" spans="5:11" ht="15.5">
      <c r="E936" s="392"/>
      <c r="K936" s="393"/>
    </row>
    <row r="937" spans="5:11" ht="15.5">
      <c r="E937" s="392"/>
      <c r="K937" s="393"/>
    </row>
    <row r="938" spans="5:11" ht="15.5">
      <c r="E938" s="392"/>
      <c r="K938" s="393"/>
    </row>
    <row r="939" spans="5:11" ht="15.5">
      <c r="E939" s="392"/>
      <c r="K939" s="393"/>
    </row>
    <row r="940" spans="5:11" ht="15.5">
      <c r="E940" s="392"/>
      <c r="K940" s="393"/>
    </row>
    <row r="941" spans="5:11" ht="15.5">
      <c r="E941" s="392"/>
      <c r="K941" s="393"/>
    </row>
    <row r="942" spans="5:11" ht="15.5">
      <c r="E942" s="392"/>
      <c r="K942" s="393"/>
    </row>
    <row r="943" spans="5:11" ht="15.5">
      <c r="E943" s="392"/>
      <c r="K943" s="393"/>
    </row>
    <row r="944" spans="5:11" ht="15.5">
      <c r="E944" s="392"/>
      <c r="K944" s="393"/>
    </row>
    <row r="945" spans="5:11" ht="15.5">
      <c r="E945" s="392"/>
      <c r="K945" s="393"/>
    </row>
    <row r="946" spans="5:11" ht="15.5">
      <c r="E946" s="392"/>
      <c r="K946" s="393"/>
    </row>
    <row r="947" spans="5:11" ht="15.5">
      <c r="E947" s="392"/>
      <c r="K947" s="393"/>
    </row>
    <row r="948" spans="5:11" ht="15.5">
      <c r="E948" s="392"/>
      <c r="K948" s="393"/>
    </row>
    <row r="949" spans="5:11" ht="15.5">
      <c r="E949" s="392"/>
      <c r="K949" s="393"/>
    </row>
    <row r="950" spans="5:11" ht="15.5">
      <c r="E950" s="392"/>
      <c r="K950" s="393"/>
    </row>
    <row r="951" spans="5:11" ht="15.5">
      <c r="E951" s="392"/>
      <c r="K951" s="393"/>
    </row>
    <row r="952" spans="5:11" ht="15.5">
      <c r="E952" s="392"/>
      <c r="K952" s="393"/>
    </row>
    <row r="953" spans="5:11" ht="15.5">
      <c r="E953" s="392"/>
      <c r="K953" s="393"/>
    </row>
    <row r="954" spans="5:11" ht="15.5">
      <c r="E954" s="392"/>
      <c r="K954" s="393"/>
    </row>
    <row r="955" spans="5:11" ht="15.5">
      <c r="E955" s="392"/>
      <c r="K955" s="393"/>
    </row>
    <row r="956" spans="5:11" ht="15.5">
      <c r="E956" s="392"/>
      <c r="K956" s="393"/>
    </row>
    <row r="957" spans="5:11" ht="15.5">
      <c r="E957" s="392"/>
      <c r="K957" s="393"/>
    </row>
    <row r="958" spans="5:11" ht="15.5">
      <c r="E958" s="392"/>
      <c r="K958" s="393"/>
    </row>
    <row r="959" spans="5:11" ht="15.5">
      <c r="E959" s="392"/>
      <c r="K959" s="393"/>
    </row>
    <row r="960" spans="5:11" ht="15.5">
      <c r="E960" s="392"/>
      <c r="K960" s="393"/>
    </row>
    <row r="961" spans="5:11" ht="15.5">
      <c r="E961" s="392"/>
      <c r="K961" s="393"/>
    </row>
    <row r="962" spans="5:11" ht="15.5">
      <c r="E962" s="392"/>
      <c r="K962" s="393"/>
    </row>
    <row r="963" spans="5:11" ht="15.5">
      <c r="E963" s="392"/>
      <c r="K963" s="393"/>
    </row>
    <row r="964" spans="5:11" ht="15.5">
      <c r="E964" s="392"/>
      <c r="K964" s="393"/>
    </row>
    <row r="965" spans="5:11" ht="15.5">
      <c r="E965" s="392"/>
      <c r="K965" s="393"/>
    </row>
    <row r="966" spans="5:11" ht="15.5">
      <c r="E966" s="392"/>
      <c r="K966" s="393"/>
    </row>
    <row r="967" spans="5:11" ht="15.5">
      <c r="E967" s="392"/>
      <c r="K967" s="393"/>
    </row>
    <row r="968" spans="5:11" ht="15.5">
      <c r="E968" s="392"/>
      <c r="K968" s="393"/>
    </row>
    <row r="969" spans="5:11" ht="15.5">
      <c r="E969" s="392"/>
      <c r="K969" s="393"/>
    </row>
    <row r="970" spans="5:11" ht="15.5">
      <c r="E970" s="392"/>
      <c r="K970" s="393"/>
    </row>
    <row r="971" spans="5:11" ht="15.5">
      <c r="E971" s="392"/>
      <c r="K971" s="393"/>
    </row>
    <row r="972" spans="5:11" ht="15.5">
      <c r="E972" s="392"/>
      <c r="K972" s="393"/>
    </row>
    <row r="973" spans="5:11" ht="15.5">
      <c r="E973" s="392"/>
      <c r="K973" s="393"/>
    </row>
    <row r="974" spans="5:11" ht="15.5">
      <c r="E974" s="392"/>
      <c r="K974" s="393"/>
    </row>
    <row r="975" spans="5:11" ht="15.5">
      <c r="E975" s="392"/>
      <c r="K975" s="393"/>
    </row>
    <row r="976" spans="5:11" ht="15.5">
      <c r="E976" s="392"/>
      <c r="K976" s="393"/>
    </row>
    <row r="977" spans="5:11" ht="15.5">
      <c r="E977" s="392"/>
      <c r="K977" s="393"/>
    </row>
    <row r="978" spans="5:11" ht="15.5">
      <c r="E978" s="392"/>
      <c r="K978" s="393"/>
    </row>
    <row r="979" spans="5:11" ht="15.5">
      <c r="E979" s="392"/>
      <c r="K979" s="393"/>
    </row>
    <row r="980" spans="5:11" ht="15.5">
      <c r="E980" s="392"/>
      <c r="K980" s="393"/>
    </row>
    <row r="981" spans="5:11" ht="15.5">
      <c r="E981" s="392"/>
      <c r="K981" s="393"/>
    </row>
    <row r="982" spans="5:11" ht="15.5">
      <c r="E982" s="392"/>
      <c r="K982" s="393"/>
    </row>
  </sheetData>
  <mergeCells count="124">
    <mergeCell ref="C97:C99"/>
    <mergeCell ref="B101:AC101"/>
    <mergeCell ref="J104:K104"/>
    <mergeCell ref="J108:K108"/>
    <mergeCell ref="J112:K112"/>
    <mergeCell ref="C93:C95"/>
    <mergeCell ref="C96:D96"/>
    <mergeCell ref="L96:N96"/>
    <mergeCell ref="O96:Q96"/>
    <mergeCell ref="R96:T96"/>
    <mergeCell ref="U96:W96"/>
    <mergeCell ref="C90:C91"/>
    <mergeCell ref="C92:D92"/>
    <mergeCell ref="L92:N92"/>
    <mergeCell ref="O92:Q92"/>
    <mergeCell ref="R92:T92"/>
    <mergeCell ref="U92:W92"/>
    <mergeCell ref="C86:C88"/>
    <mergeCell ref="C89:D89"/>
    <mergeCell ref="L89:N89"/>
    <mergeCell ref="O89:Q89"/>
    <mergeCell ref="R89:T89"/>
    <mergeCell ref="U89:W89"/>
    <mergeCell ref="C82:C84"/>
    <mergeCell ref="C85:D85"/>
    <mergeCell ref="L85:N85"/>
    <mergeCell ref="O85:Q85"/>
    <mergeCell ref="R85:T85"/>
    <mergeCell ref="U85:W85"/>
    <mergeCell ref="C77:C80"/>
    <mergeCell ref="C81:D81"/>
    <mergeCell ref="L81:N81"/>
    <mergeCell ref="O81:Q81"/>
    <mergeCell ref="R81:T81"/>
    <mergeCell ref="U81:W81"/>
    <mergeCell ref="C72:C75"/>
    <mergeCell ref="C76:D76"/>
    <mergeCell ref="L76:N76"/>
    <mergeCell ref="O76:Q76"/>
    <mergeCell ref="R76:T76"/>
    <mergeCell ref="U76:W76"/>
    <mergeCell ref="C67:C70"/>
    <mergeCell ref="C71:D71"/>
    <mergeCell ref="L71:N71"/>
    <mergeCell ref="O71:Q71"/>
    <mergeCell ref="R71:T71"/>
    <mergeCell ref="U71:W71"/>
    <mergeCell ref="C62:C65"/>
    <mergeCell ref="C66:D66"/>
    <mergeCell ref="L66:N66"/>
    <mergeCell ref="O66:Q66"/>
    <mergeCell ref="R66:T66"/>
    <mergeCell ref="U66:W66"/>
    <mergeCell ref="C57:C60"/>
    <mergeCell ref="C61:D61"/>
    <mergeCell ref="L61:N61"/>
    <mergeCell ref="O61:Q61"/>
    <mergeCell ref="R61:T61"/>
    <mergeCell ref="U61:W61"/>
    <mergeCell ref="C52:C55"/>
    <mergeCell ref="C56:D56"/>
    <mergeCell ref="L56:N56"/>
    <mergeCell ref="O56:Q56"/>
    <mergeCell ref="R56:T56"/>
    <mergeCell ref="U56:W56"/>
    <mergeCell ref="C47:C50"/>
    <mergeCell ref="C51:D51"/>
    <mergeCell ref="L51:N51"/>
    <mergeCell ref="O51:Q51"/>
    <mergeCell ref="R51:T51"/>
    <mergeCell ref="U51:W51"/>
    <mergeCell ref="C42:C45"/>
    <mergeCell ref="C46:D46"/>
    <mergeCell ref="L46:N46"/>
    <mergeCell ref="O46:Q46"/>
    <mergeCell ref="R46:T46"/>
    <mergeCell ref="U46:W46"/>
    <mergeCell ref="C37:C40"/>
    <mergeCell ref="C41:D41"/>
    <mergeCell ref="L41:N41"/>
    <mergeCell ref="O41:Q41"/>
    <mergeCell ref="R41:T41"/>
    <mergeCell ref="U41:W41"/>
    <mergeCell ref="C32:C35"/>
    <mergeCell ref="C36:D36"/>
    <mergeCell ref="L36:N36"/>
    <mergeCell ref="O36:Q36"/>
    <mergeCell ref="R36:T36"/>
    <mergeCell ref="U36:W36"/>
    <mergeCell ref="C27:C30"/>
    <mergeCell ref="C31:D31"/>
    <mergeCell ref="L31:N31"/>
    <mergeCell ref="O31:Q31"/>
    <mergeCell ref="R31:T31"/>
    <mergeCell ref="U31:W31"/>
    <mergeCell ref="C22:C25"/>
    <mergeCell ref="C26:D26"/>
    <mergeCell ref="L26:N26"/>
    <mergeCell ref="O26:Q26"/>
    <mergeCell ref="R26:T26"/>
    <mergeCell ref="U26:W26"/>
    <mergeCell ref="C20:D20"/>
    <mergeCell ref="L20:N20"/>
    <mergeCell ref="O20:Q20"/>
    <mergeCell ref="R20:T20"/>
    <mergeCell ref="U20:W20"/>
    <mergeCell ref="C21:D21"/>
    <mergeCell ref="L21:N21"/>
    <mergeCell ref="O21:Q21"/>
    <mergeCell ref="R21:T21"/>
    <mergeCell ref="U21:W21"/>
    <mergeCell ref="B12:D12"/>
    <mergeCell ref="B14:D14"/>
    <mergeCell ref="B16:N17"/>
    <mergeCell ref="B18:AC18"/>
    <mergeCell ref="C19:W19"/>
    <mergeCell ref="X19:AA19"/>
    <mergeCell ref="AB19:AC19"/>
    <mergeCell ref="L1:AC5"/>
    <mergeCell ref="Z7:AC7"/>
    <mergeCell ref="Z8:AC8"/>
    <mergeCell ref="C9:I10"/>
    <mergeCell ref="AB9:AC9"/>
    <mergeCell ref="AB10:AC10"/>
  </mergeCells>
  <conditionalFormatting sqref="H21:H99">
    <cfRule type="containsBlanks" dxfId="24" priority="1">
      <formula>LEN(TRIM(H21))=0</formula>
    </cfRule>
  </conditionalFormatting>
  <dataValidations count="1">
    <dataValidation type="list" allowBlank="1" showErrorMessage="1" sqref="G21:H99 Y21:Z99">
      <formula1>#REF!</formula1>
    </dataValidation>
  </dataValidations>
  <pageMargins left="0.25" right="0.25" top="0.75" bottom="0.75" header="0" footer="0"/>
  <pageSetup paperSize="261" scale="74" fitToHeight="0" orientation="landscape" r:id="rId1"/>
  <rowBreaks count="1" manualBreakCount="1">
    <brk id="98" max="29" man="1"/>
  </rowBreaks>
  <drawing r:id="rId2"/>
  <extLst>
    <ext xmlns:x14="http://schemas.microsoft.com/office/spreadsheetml/2009/9/main" uri="{CCE6A557-97BC-4b89-ADB6-D9C93CAAB3DF}">
      <x14:dataValidations xmlns:xm="http://schemas.microsoft.com/office/excel/2006/main" count="2">
        <x14:dataValidation type="list" allowBlank="1" showErrorMessage="1">
          <x14:formula1>
            <xm:f>Hoja2!$Q$3:$Q$8</xm:f>
          </x14:formula1>
          <xm:sqref>B12</xm:sqref>
        </x14:dataValidation>
        <x14:dataValidation type="list" allowBlank="1" showErrorMessage="1">
          <x14:formula1>
            <xm:f>Hoja2!$L$3:$L$14</xm:f>
          </x14:formula1>
          <xm:sqref>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99"/>
  <sheetViews>
    <sheetView showGridLines="0" view="pageBreakPreview" topLeftCell="A73" zoomScale="55" zoomScaleNormal="40" zoomScaleSheetLayoutView="55" workbookViewId="0">
      <selection activeCell="I37" sqref="I37"/>
    </sheetView>
  </sheetViews>
  <sheetFormatPr baseColWidth="10" defaultColWidth="11.453125" defaultRowHeight="15.5" outlineLevelRow="1" outlineLevelCol="1"/>
  <cols>
    <col min="1" max="1" width="3.81640625" style="1533" customWidth="1" outlineLevel="1"/>
    <col min="2" max="2" width="13.1796875" style="1571" customWidth="1"/>
    <col min="3" max="3" width="6" style="1533" customWidth="1"/>
    <col min="4" max="4" width="45.54296875" style="1533" customWidth="1"/>
    <col min="5" max="5" width="19.54296875" style="1547" customWidth="1"/>
    <col min="6" max="6" width="10.81640625" style="1533" customWidth="1"/>
    <col min="7" max="7" width="13.81640625" style="1533" customWidth="1"/>
    <col min="8" max="8" width="13.453125" style="1533" customWidth="1"/>
    <col min="9" max="9" width="20" style="1533" customWidth="1"/>
    <col min="10" max="10" width="21.1796875" style="1533" customWidth="1"/>
    <col min="11" max="11" width="18" style="1554" bestFit="1" customWidth="1"/>
    <col min="12" max="21" width="6.453125" style="1569" bestFit="1" customWidth="1"/>
    <col min="22" max="22" width="8.7265625" style="1569" bestFit="1" customWidth="1"/>
    <col min="23" max="23" width="6.453125" style="1569" bestFit="1" customWidth="1"/>
    <col min="24" max="24" width="27.1796875" style="1537" customWidth="1"/>
    <col min="25" max="25" width="21.1796875" style="1533" customWidth="1"/>
    <col min="26" max="26" width="16.26953125" style="1533" customWidth="1"/>
    <col min="27" max="27" width="32.81640625" style="1554" customWidth="1"/>
    <col min="28" max="28" width="18.81640625" style="1533" customWidth="1"/>
    <col min="29" max="29" width="15.1796875" style="1554" customWidth="1"/>
    <col min="30" max="30" width="3.7265625" style="1533" customWidth="1"/>
    <col min="31" max="16384" width="11.453125" style="1533"/>
  </cols>
  <sheetData>
    <row r="1" spans="1:31" s="1489" customFormat="1" ht="18" customHeight="1">
      <c r="B1" s="1672"/>
      <c r="C1" s="1485"/>
      <c r="D1" s="1485"/>
      <c r="E1" s="1486"/>
      <c r="F1" s="1487"/>
      <c r="G1" s="1485"/>
      <c r="H1" s="1487"/>
      <c r="I1" s="1488"/>
      <c r="J1" s="1488"/>
      <c r="K1" s="1488"/>
      <c r="L1" s="2476"/>
      <c r="M1" s="2476"/>
      <c r="N1" s="2476"/>
      <c r="O1" s="2476"/>
      <c r="P1" s="2476"/>
      <c r="Q1" s="2476"/>
      <c r="R1" s="2476"/>
      <c r="S1" s="2476"/>
      <c r="T1" s="2476"/>
      <c r="U1" s="2476"/>
      <c r="V1" s="2476"/>
      <c r="W1" s="2476"/>
      <c r="X1" s="2476"/>
      <c r="Y1" s="2476"/>
      <c r="Z1" s="2476"/>
      <c r="AA1" s="2476"/>
      <c r="AB1" s="2476"/>
      <c r="AC1" s="2476"/>
      <c r="AD1" s="1485"/>
    </row>
    <row r="2" spans="1:31" s="1489" customFormat="1" ht="18" customHeight="1">
      <c r="B2" s="1673"/>
      <c r="C2" s="1490"/>
      <c r="D2" s="1491"/>
      <c r="E2" s="1492"/>
      <c r="F2" s="1493"/>
      <c r="G2" s="1493"/>
      <c r="H2" s="1493"/>
      <c r="I2" s="1493"/>
      <c r="J2" s="1493"/>
      <c r="K2" s="1488"/>
      <c r="L2" s="2476"/>
      <c r="M2" s="2476"/>
      <c r="N2" s="2476"/>
      <c r="O2" s="2476"/>
      <c r="P2" s="2476"/>
      <c r="Q2" s="2476"/>
      <c r="R2" s="2476"/>
      <c r="S2" s="2476"/>
      <c r="T2" s="2476"/>
      <c r="U2" s="2476"/>
      <c r="V2" s="2476"/>
      <c r="W2" s="2476"/>
      <c r="X2" s="2476"/>
      <c r="Y2" s="2476"/>
      <c r="Z2" s="2476"/>
      <c r="AA2" s="2476"/>
      <c r="AB2" s="2476"/>
      <c r="AC2" s="2476"/>
      <c r="AD2" s="1494"/>
    </row>
    <row r="3" spans="1:31" s="1489" customFormat="1" ht="18" customHeight="1">
      <c r="B3" s="1673"/>
      <c r="C3" s="1490"/>
      <c r="D3" s="1493"/>
      <c r="E3" s="1492"/>
      <c r="F3" s="1493"/>
      <c r="G3" s="1493"/>
      <c r="H3" s="1493"/>
      <c r="I3" s="1493"/>
      <c r="J3" s="1493"/>
      <c r="K3" s="1488"/>
      <c r="L3" s="2476"/>
      <c r="M3" s="2476"/>
      <c r="N3" s="2476"/>
      <c r="O3" s="2476"/>
      <c r="P3" s="2476"/>
      <c r="Q3" s="2476"/>
      <c r="R3" s="2476"/>
      <c r="S3" s="2476"/>
      <c r="T3" s="2476"/>
      <c r="U3" s="2476"/>
      <c r="V3" s="2476"/>
      <c r="W3" s="2476"/>
      <c r="X3" s="2476"/>
      <c r="Y3" s="2476"/>
      <c r="Z3" s="2476"/>
      <c r="AA3" s="2476"/>
      <c r="AB3" s="2476"/>
      <c r="AC3" s="2476"/>
      <c r="AD3" s="1494"/>
    </row>
    <row r="4" spans="1:31" s="1489" customFormat="1" ht="18" customHeight="1">
      <c r="B4" s="1673"/>
      <c r="C4" s="1490"/>
      <c r="D4" s="1495"/>
      <c r="E4" s="1492"/>
      <c r="F4" s="1493"/>
      <c r="G4" s="1493"/>
      <c r="H4" s="1493"/>
      <c r="I4" s="1493"/>
      <c r="J4" s="1493"/>
      <c r="K4" s="1488"/>
      <c r="L4" s="2476"/>
      <c r="M4" s="2476"/>
      <c r="N4" s="2476"/>
      <c r="O4" s="2476"/>
      <c r="P4" s="2476"/>
      <c r="Q4" s="2476"/>
      <c r="R4" s="2476"/>
      <c r="S4" s="2476"/>
      <c r="T4" s="2476"/>
      <c r="U4" s="2476"/>
      <c r="V4" s="2476"/>
      <c r="W4" s="2476"/>
      <c r="X4" s="2476"/>
      <c r="Y4" s="2476"/>
      <c r="Z4" s="2476"/>
      <c r="AA4" s="2476"/>
      <c r="AB4" s="2476"/>
      <c r="AC4" s="2476"/>
      <c r="AD4" s="1494"/>
    </row>
    <row r="5" spans="1:31" s="1489" customFormat="1" ht="35.25" customHeight="1" thickBot="1">
      <c r="B5" s="1674"/>
      <c r="C5" s="1496"/>
      <c r="D5" s="1496"/>
      <c r="E5" s="1497"/>
      <c r="F5" s="1496"/>
      <c r="G5" s="1496"/>
      <c r="H5" s="1496"/>
      <c r="I5" s="1496"/>
      <c r="J5" s="1496"/>
      <c r="K5" s="1498"/>
      <c r="L5" s="2476"/>
      <c r="M5" s="2476"/>
      <c r="N5" s="2476"/>
      <c r="O5" s="2476"/>
      <c r="P5" s="2476"/>
      <c r="Q5" s="2476"/>
      <c r="R5" s="2476"/>
      <c r="S5" s="2476"/>
      <c r="T5" s="2476"/>
      <c r="U5" s="2476"/>
      <c r="V5" s="2476"/>
      <c r="W5" s="2476"/>
      <c r="X5" s="2476"/>
      <c r="Y5" s="2476"/>
      <c r="Z5" s="2476"/>
      <c r="AA5" s="2476"/>
      <c r="AB5" s="2476"/>
      <c r="AC5" s="2476"/>
      <c r="AD5" s="1494"/>
    </row>
    <row r="6" spans="1:31" s="1489" customFormat="1" ht="18" customHeight="1" thickTop="1" thickBot="1">
      <c r="B6" s="1675"/>
      <c r="C6" s="1490"/>
      <c r="D6" s="1493"/>
      <c r="E6" s="1492"/>
      <c r="F6" s="1493"/>
      <c r="G6" s="1493"/>
      <c r="H6" s="1493"/>
      <c r="I6" s="1493"/>
      <c r="J6" s="1493"/>
      <c r="K6" s="1499"/>
      <c r="L6" s="1499"/>
      <c r="M6" s="1499"/>
      <c r="N6" s="1499"/>
      <c r="O6" s="1499"/>
      <c r="P6" s="1499"/>
      <c r="Q6" s="1499"/>
      <c r="R6" s="1499"/>
      <c r="S6" s="1499"/>
      <c r="T6" s="1499"/>
      <c r="U6" s="1499"/>
      <c r="V6" s="1499"/>
      <c r="W6" s="1499"/>
      <c r="X6" s="1556"/>
      <c r="Y6" s="1500"/>
      <c r="Z6" s="1500"/>
      <c r="AA6" s="1499"/>
      <c r="AB6" s="1500"/>
      <c r="AC6" s="1499"/>
      <c r="AD6" s="1501"/>
    </row>
    <row r="7" spans="1:31" s="1489" customFormat="1" ht="27.75" customHeight="1" thickTop="1">
      <c r="B7" s="1502"/>
      <c r="C7" s="898" t="s">
        <v>0</v>
      </c>
      <c r="D7" s="1503"/>
      <c r="E7" s="1504"/>
      <c r="F7" s="1503"/>
      <c r="G7" s="1503"/>
      <c r="H7" s="1503"/>
      <c r="I7" s="1503"/>
      <c r="J7" s="1503"/>
      <c r="K7" s="1505"/>
      <c r="L7" s="1505"/>
      <c r="M7" s="1505"/>
      <c r="N7" s="1505"/>
      <c r="O7" s="1505"/>
      <c r="P7" s="1505"/>
      <c r="Q7" s="1505"/>
      <c r="R7" s="1505"/>
      <c r="S7" s="1505"/>
      <c r="T7" s="1505"/>
      <c r="U7" s="1505"/>
      <c r="V7" s="1505"/>
      <c r="W7" s="1505"/>
      <c r="X7" s="1667"/>
      <c r="Y7" s="1506"/>
      <c r="Z7" s="2459" t="s">
        <v>2101</v>
      </c>
      <c r="AA7" s="2460"/>
      <c r="AB7" s="2460"/>
      <c r="AC7" s="2461"/>
    </row>
    <row r="8" spans="1:31" s="1489" customFormat="1" ht="27.75" customHeight="1" thickBot="1">
      <c r="B8" s="1676"/>
      <c r="C8" s="1507"/>
      <c r="D8" s="1508"/>
      <c r="E8" s="1509"/>
      <c r="F8" s="1508"/>
      <c r="G8" s="1508"/>
      <c r="H8" s="1508"/>
      <c r="I8" s="1508"/>
      <c r="J8" s="1508"/>
      <c r="K8" s="1510"/>
      <c r="L8" s="1510"/>
      <c r="M8" s="1510"/>
      <c r="N8" s="1510"/>
      <c r="O8" s="1510"/>
      <c r="P8" s="1510"/>
      <c r="Q8" s="1510"/>
      <c r="R8" s="1510"/>
      <c r="S8" s="1510"/>
      <c r="T8" s="1510"/>
      <c r="U8" s="1510"/>
      <c r="V8" s="1510"/>
      <c r="W8" s="1510"/>
      <c r="X8" s="1668"/>
      <c r="Y8" s="1511"/>
      <c r="Z8" s="2462" t="s">
        <v>2067</v>
      </c>
      <c r="AA8" s="2463"/>
      <c r="AB8" s="2463"/>
      <c r="AC8" s="2464"/>
    </row>
    <row r="9" spans="1:31" s="1489" customFormat="1" ht="27.75" customHeight="1">
      <c r="B9" s="1677"/>
      <c r="C9" s="2166" t="s">
        <v>306</v>
      </c>
      <c r="D9" s="2167"/>
      <c r="E9" s="2167"/>
      <c r="F9" s="2167"/>
      <c r="G9" s="2167"/>
      <c r="H9" s="2167"/>
      <c r="I9" s="2167"/>
      <c r="J9" s="1512"/>
      <c r="K9" s="1513"/>
      <c r="L9" s="1513"/>
      <c r="M9" s="1513"/>
      <c r="N9" s="1513"/>
      <c r="O9" s="1513"/>
      <c r="P9" s="1513"/>
      <c r="Q9" s="1513"/>
      <c r="R9" s="1513"/>
      <c r="S9" s="1513"/>
      <c r="T9" s="1513"/>
      <c r="U9" s="1513"/>
      <c r="V9" s="1513"/>
      <c r="W9" s="1513"/>
      <c r="X9" s="1669"/>
      <c r="Y9" s="1512"/>
      <c r="Z9" s="1512"/>
      <c r="AA9" s="1687"/>
      <c r="AB9" s="2480" t="s">
        <v>2072</v>
      </c>
      <c r="AC9" s="2481"/>
      <c r="AE9" s="1489" t="str">
        <f>RIGHT(AB10,2)</f>
        <v/>
      </c>
    </row>
    <row r="10" spans="1:31" s="1489" customFormat="1" ht="27.75" customHeight="1" thickBot="1">
      <c r="B10" s="1678"/>
      <c r="C10" s="2168"/>
      <c r="D10" s="2169"/>
      <c r="E10" s="2169"/>
      <c r="F10" s="2169"/>
      <c r="G10" s="2169"/>
      <c r="H10" s="2169"/>
      <c r="I10" s="2169"/>
      <c r="J10" s="1514"/>
      <c r="K10" s="1515"/>
      <c r="L10" s="1515"/>
      <c r="M10" s="1515"/>
      <c r="N10" s="1515"/>
      <c r="O10" s="1515"/>
      <c r="P10" s="1515"/>
      <c r="Q10" s="1515"/>
      <c r="R10" s="1515"/>
      <c r="S10" s="1515"/>
      <c r="T10" s="1515"/>
      <c r="U10" s="1515"/>
      <c r="V10" s="1515"/>
      <c r="W10" s="1515"/>
      <c r="X10" s="1670"/>
      <c r="Y10" s="1514"/>
      <c r="Z10" s="1514"/>
      <c r="AA10" s="1688"/>
      <c r="AB10" s="2482"/>
      <c r="AC10" s="2483"/>
      <c r="AE10" s="1489" t="str">
        <f>+'Dpt.  Ingenieria'!AE8</f>
        <v/>
      </c>
    </row>
    <row r="11" spans="1:31" s="1489" customFormat="1" ht="18" customHeight="1" thickTop="1" thickBot="1">
      <c r="B11" s="1675"/>
      <c r="C11" s="1516"/>
      <c r="D11" s="1516"/>
      <c r="E11" s="1517"/>
      <c r="F11" s="1518"/>
      <c r="G11" s="1518"/>
      <c r="H11" s="1518"/>
      <c r="I11" s="1518"/>
      <c r="J11" s="1518"/>
      <c r="K11" s="1518"/>
      <c r="L11" s="1518"/>
      <c r="M11" s="1518"/>
      <c r="N11" s="1518"/>
      <c r="O11" s="1518"/>
      <c r="P11" s="1518"/>
      <c r="Q11" s="1518"/>
      <c r="R11" s="1518"/>
      <c r="S11" s="1518"/>
      <c r="T11" s="1689"/>
      <c r="U11" s="1689"/>
      <c r="V11" s="1501"/>
      <c r="W11" s="1501"/>
      <c r="X11" s="1557"/>
      <c r="Y11" s="1501"/>
      <c r="Z11" s="1501"/>
      <c r="AA11" s="1501"/>
      <c r="AB11" s="1501"/>
      <c r="AC11" s="1501"/>
      <c r="AD11" s="1501"/>
      <c r="AE11" s="1489">
        <v>6</v>
      </c>
    </row>
    <row r="12" spans="1:31" s="1489" customFormat="1" ht="20.25" customHeight="1" thickBot="1">
      <c r="B12" s="2154" t="s">
        <v>300</v>
      </c>
      <c r="C12" s="2155"/>
      <c r="D12" s="2156"/>
      <c r="E12" s="1103" t="str">
        <f>VLOOKUP(B12,Hoja2!Q3:R8,2,0)</f>
        <v xml:space="preserve"> Educación sanitaria, cultura del agua y participación ciudadana</v>
      </c>
      <c r="F12" s="1103"/>
      <c r="G12" s="1520"/>
      <c r="H12" s="1520"/>
      <c r="I12" s="1520"/>
      <c r="J12" s="1520"/>
      <c r="K12" s="1521"/>
      <c r="L12" s="1521"/>
      <c r="M12" s="1521"/>
      <c r="N12" s="1521"/>
      <c r="O12" s="1521"/>
      <c r="P12" s="1521"/>
      <c r="Q12" s="1521"/>
      <c r="R12" s="1521"/>
      <c r="S12" s="1521"/>
      <c r="T12" s="1521"/>
      <c r="U12" s="1521"/>
      <c r="V12" s="1521"/>
      <c r="W12" s="1521"/>
      <c r="X12" s="1558"/>
      <c r="Y12" s="1520"/>
      <c r="Z12" s="1520"/>
      <c r="AA12" s="1521"/>
      <c r="AB12" s="1520"/>
      <c r="AC12" s="1650"/>
      <c r="AD12" s="1522"/>
    </row>
    <row r="13" spans="1:31" s="1489" customFormat="1" ht="20.25" customHeight="1" thickBot="1">
      <c r="B13" s="1523"/>
      <c r="C13" s="1523"/>
      <c r="D13" s="1524"/>
      <c r="E13" s="1525"/>
      <c r="F13" s="1526"/>
      <c r="G13" s="1526"/>
      <c r="H13" s="1526"/>
      <c r="I13" s="1526"/>
      <c r="J13" s="1526"/>
      <c r="K13" s="1527"/>
      <c r="L13" s="1690"/>
      <c r="M13" s="1690"/>
      <c r="N13" s="1690"/>
      <c r="O13" s="1690"/>
      <c r="P13" s="1690"/>
      <c r="Q13" s="1690"/>
      <c r="R13" s="1518"/>
      <c r="S13" s="1518"/>
      <c r="T13" s="1689"/>
      <c r="U13" s="1689"/>
      <c r="V13" s="1501"/>
      <c r="W13" s="1501"/>
      <c r="X13" s="1557"/>
      <c r="Y13" s="1501"/>
      <c r="Z13" s="1501"/>
      <c r="AA13" s="1501"/>
      <c r="AB13" s="1501"/>
      <c r="AC13" s="1501"/>
      <c r="AD13" s="1501"/>
    </row>
    <row r="14" spans="1:31" s="1489" customFormat="1" ht="27" customHeight="1" thickBot="1">
      <c r="A14" s="1526"/>
      <c r="B14" s="2473" t="s">
        <v>5</v>
      </c>
      <c r="C14" s="2474"/>
      <c r="D14" s="2474"/>
      <c r="E14" s="1094" t="s">
        <v>1289</v>
      </c>
      <c r="F14" s="1094"/>
      <c r="G14" s="1094"/>
      <c r="H14" s="1094"/>
      <c r="I14" s="1094"/>
      <c r="J14" s="1094"/>
      <c r="K14" s="1095"/>
      <c r="L14" s="1095"/>
      <c r="M14" s="1095"/>
      <c r="N14" s="1095"/>
      <c r="O14" s="1095"/>
      <c r="P14" s="1095"/>
      <c r="Q14" s="1095"/>
      <c r="R14" s="1521"/>
      <c r="S14" s="1521"/>
      <c r="T14" s="1521"/>
      <c r="U14" s="1521"/>
      <c r="V14" s="1521"/>
      <c r="W14" s="1521"/>
      <c r="X14" s="1558"/>
      <c r="Y14" s="1520"/>
      <c r="Z14" s="1520"/>
      <c r="AA14" s="1521"/>
      <c r="AB14" s="1520"/>
      <c r="AC14" s="1650"/>
      <c r="AD14" s="1522"/>
    </row>
    <row r="15" spans="1:31" s="1489" customFormat="1" ht="18" customHeight="1" thickBot="1">
      <c r="B15" s="1679"/>
      <c r="C15" s="1485"/>
      <c r="D15" s="1486"/>
      <c r="E15" s="1528"/>
      <c r="F15" s="1487"/>
      <c r="G15" s="1487"/>
      <c r="H15" s="1487"/>
      <c r="I15" s="1529"/>
      <c r="J15" s="1487"/>
      <c r="K15" s="1530"/>
      <c r="L15" s="1530"/>
      <c r="M15" s="1530"/>
      <c r="N15" s="1530"/>
      <c r="O15" s="1530"/>
      <c r="P15" s="1530"/>
      <c r="Q15" s="1530"/>
      <c r="R15" s="1531"/>
      <c r="S15" s="1531"/>
      <c r="T15" s="1531"/>
      <c r="U15" s="1531"/>
      <c r="V15" s="1531"/>
      <c r="W15" s="1531"/>
      <c r="X15" s="1564"/>
      <c r="Y15" s="1488"/>
      <c r="Z15" s="1488"/>
      <c r="AA15" s="1488"/>
      <c r="AB15" s="1485"/>
      <c r="AC15" s="1488"/>
    </row>
    <row r="16" spans="1:31" ht="18" customHeight="1">
      <c r="B16" s="2469" t="str">
        <f>+C9</f>
        <v>DIRECCION  DE COMUNICACIONES</v>
      </c>
      <c r="C16" s="2470"/>
      <c r="D16" s="2470"/>
      <c r="E16" s="2470"/>
      <c r="F16" s="2470"/>
      <c r="G16" s="2470"/>
      <c r="H16" s="2470"/>
      <c r="I16" s="2470"/>
      <c r="J16" s="2470"/>
      <c r="K16" s="2470"/>
      <c r="L16" s="2470"/>
      <c r="M16" s="2470"/>
      <c r="N16" s="2470"/>
      <c r="O16" s="1662"/>
      <c r="P16" s="1662"/>
      <c r="Q16" s="1662"/>
      <c r="R16" s="1662"/>
      <c r="S16" s="1662"/>
      <c r="T16" s="1662"/>
      <c r="U16" s="1662"/>
      <c r="V16" s="1662"/>
      <c r="W16" s="1662"/>
      <c r="X16" s="1559"/>
      <c r="Y16" s="1532"/>
      <c r="Z16" s="1532"/>
      <c r="AA16" s="1662"/>
      <c r="AB16" s="1532"/>
      <c r="AC16" s="1651"/>
    </row>
    <row r="17" spans="1:29" ht="18" customHeight="1" thickBot="1">
      <c r="B17" s="2471"/>
      <c r="C17" s="2472"/>
      <c r="D17" s="2472"/>
      <c r="E17" s="2472"/>
      <c r="F17" s="2472"/>
      <c r="G17" s="2472"/>
      <c r="H17" s="2472"/>
      <c r="I17" s="2472"/>
      <c r="J17" s="2472"/>
      <c r="K17" s="2472"/>
      <c r="L17" s="2472"/>
      <c r="M17" s="2472"/>
      <c r="N17" s="2472"/>
      <c r="O17" s="1663"/>
      <c r="P17" s="1663"/>
      <c r="Q17" s="1663"/>
      <c r="R17" s="1663"/>
      <c r="S17" s="1663"/>
      <c r="T17" s="1663"/>
      <c r="U17" s="1663"/>
      <c r="V17" s="1663"/>
      <c r="W17" s="1663"/>
      <c r="X17" s="1560"/>
      <c r="Y17" s="1534"/>
      <c r="Z17" s="1534"/>
      <c r="AA17" s="1663"/>
      <c r="AB17" s="1534"/>
      <c r="AC17" s="1652"/>
    </row>
    <row r="18" spans="1:29" ht="18" customHeight="1" thickBot="1">
      <c r="A18" s="1533" t="s">
        <v>7</v>
      </c>
      <c r="B18" s="2465"/>
      <c r="C18" s="2465"/>
      <c r="D18" s="2465"/>
      <c r="E18" s="2465"/>
      <c r="F18" s="2465"/>
      <c r="G18" s="2465"/>
      <c r="H18" s="2465"/>
      <c r="I18" s="2465"/>
      <c r="J18" s="2465"/>
      <c r="K18" s="2465"/>
      <c r="L18" s="2465"/>
      <c r="M18" s="2465"/>
      <c r="N18" s="2465"/>
      <c r="O18" s="2465"/>
      <c r="P18" s="2465"/>
      <c r="Q18" s="2465"/>
      <c r="R18" s="2465"/>
      <c r="S18" s="2465"/>
      <c r="T18" s="2465"/>
      <c r="U18" s="2465"/>
      <c r="V18" s="2465"/>
      <c r="W18" s="2465"/>
      <c r="X18" s="2465"/>
      <c r="Y18" s="2465"/>
      <c r="Z18" s="2465"/>
      <c r="AA18" s="2465"/>
      <c r="AB18" s="2465"/>
      <c r="AC18" s="2465"/>
    </row>
    <row r="19" spans="1:29" ht="30" customHeight="1">
      <c r="B19" s="1621" t="s">
        <v>8</v>
      </c>
      <c r="C19" s="2466" t="s">
        <v>9</v>
      </c>
      <c r="D19" s="2466"/>
      <c r="E19" s="2466"/>
      <c r="F19" s="2466"/>
      <c r="G19" s="2466"/>
      <c r="H19" s="2466"/>
      <c r="I19" s="2466"/>
      <c r="J19" s="2466"/>
      <c r="K19" s="2466"/>
      <c r="L19" s="2466"/>
      <c r="M19" s="2466"/>
      <c r="N19" s="2466"/>
      <c r="O19" s="2466"/>
      <c r="P19" s="2466"/>
      <c r="Q19" s="2466"/>
      <c r="R19" s="2466"/>
      <c r="S19" s="2466"/>
      <c r="T19" s="2466"/>
      <c r="U19" s="2466"/>
      <c r="V19" s="2466"/>
      <c r="W19" s="2466"/>
      <c r="X19" s="2466" t="s">
        <v>10</v>
      </c>
      <c r="Y19" s="2477"/>
      <c r="Z19" s="2477"/>
      <c r="AA19" s="2477"/>
      <c r="AB19" s="2478" t="s">
        <v>11</v>
      </c>
      <c r="AC19" s="2479"/>
    </row>
    <row r="20" spans="1:29" s="1554" customFormat="1" ht="66" customHeight="1" thickBot="1">
      <c r="B20" s="1640" t="s">
        <v>12</v>
      </c>
      <c r="C20" s="2489" t="s">
        <v>13</v>
      </c>
      <c r="D20" s="2488"/>
      <c r="E20" s="1641" t="s">
        <v>14</v>
      </c>
      <c r="F20" s="1641" t="s">
        <v>1288</v>
      </c>
      <c r="G20" s="1641" t="s">
        <v>16</v>
      </c>
      <c r="H20" s="1641" t="s">
        <v>17</v>
      </c>
      <c r="I20" s="1641" t="s">
        <v>18</v>
      </c>
      <c r="J20" s="1641" t="s">
        <v>19</v>
      </c>
      <c r="K20" s="1456" t="s">
        <v>20</v>
      </c>
      <c r="L20" s="2487" t="s">
        <v>21</v>
      </c>
      <c r="M20" s="2488"/>
      <c r="N20" s="2488"/>
      <c r="O20" s="2487" t="s">
        <v>22</v>
      </c>
      <c r="P20" s="2488"/>
      <c r="Q20" s="2488"/>
      <c r="R20" s="2487" t="s">
        <v>23</v>
      </c>
      <c r="S20" s="2488"/>
      <c r="T20" s="2488"/>
      <c r="U20" s="2487" t="s">
        <v>24</v>
      </c>
      <c r="V20" s="2488"/>
      <c r="W20" s="2488"/>
      <c r="X20" s="1642" t="s">
        <v>25</v>
      </c>
      <c r="Y20" s="1642" t="s">
        <v>26</v>
      </c>
      <c r="Z20" s="1642" t="s">
        <v>27</v>
      </c>
      <c r="AA20" s="1642" t="s">
        <v>28</v>
      </c>
      <c r="AB20" s="1642" t="s">
        <v>29</v>
      </c>
      <c r="AC20" s="1643" t="s">
        <v>30</v>
      </c>
    </row>
    <row r="21" spans="1:29" ht="164.25" customHeight="1">
      <c r="A21" s="1535">
        <v>1</v>
      </c>
      <c r="B21" s="1639" t="s">
        <v>1225</v>
      </c>
      <c r="C21" s="2444" t="s">
        <v>1683</v>
      </c>
      <c r="D21" s="2445"/>
      <c r="E21" s="1573" t="s">
        <v>1187</v>
      </c>
      <c r="F21" s="1574">
        <v>1</v>
      </c>
      <c r="G21" s="1575" t="s">
        <v>290</v>
      </c>
      <c r="H21" s="1575" t="s">
        <v>33</v>
      </c>
      <c r="I21" s="1453" t="s">
        <v>34</v>
      </c>
      <c r="J21" s="1454" t="s">
        <v>35</v>
      </c>
      <c r="K21" s="1455">
        <v>1</v>
      </c>
      <c r="L21" s="2467">
        <v>1</v>
      </c>
      <c r="M21" s="2468"/>
      <c r="N21" s="2468"/>
      <c r="O21" s="2490">
        <f>SUM(L22:Q27)/SUM(L22:W27)</f>
        <v>0.55240793201133143</v>
      </c>
      <c r="P21" s="2468"/>
      <c r="Q21" s="2468"/>
      <c r="R21" s="2491">
        <f>SUM(L22:T27)/SUM(L22:W27)</f>
        <v>0.70538243626062325</v>
      </c>
      <c r="S21" s="2468"/>
      <c r="T21" s="2468"/>
      <c r="U21" s="2492">
        <f>SUM(L22:W27)/SUM(L22:W27)</f>
        <v>1</v>
      </c>
      <c r="V21" s="2468"/>
      <c r="W21" s="2468"/>
      <c r="X21" s="1576" t="s">
        <v>1287</v>
      </c>
      <c r="Y21" s="1576" t="s">
        <v>77</v>
      </c>
      <c r="Z21" s="1576" t="s">
        <v>93</v>
      </c>
      <c r="AA21" s="1454" t="s">
        <v>1286</v>
      </c>
      <c r="AB21" s="1578"/>
      <c r="AC21" s="1578"/>
    </row>
    <row r="22" spans="1:29" ht="95.25" hidden="1" customHeight="1" outlineLevel="1">
      <c r="A22" s="1535"/>
      <c r="B22" s="1622"/>
      <c r="C22" s="2493" t="s">
        <v>410</v>
      </c>
      <c r="D22" s="1467" t="s">
        <v>1284</v>
      </c>
      <c r="E22" s="1468" t="s">
        <v>1187</v>
      </c>
      <c r="F22" s="1469">
        <v>1</v>
      </c>
      <c r="G22" s="1470" t="s">
        <v>290</v>
      </c>
      <c r="H22" s="1471" t="s">
        <v>33</v>
      </c>
      <c r="I22" s="1472" t="s">
        <v>1283</v>
      </c>
      <c r="J22" s="1468" t="s">
        <v>1282</v>
      </c>
      <c r="K22" s="1473">
        <f>SUM(L22:W22)</f>
        <v>3</v>
      </c>
      <c r="L22" s="1691">
        <v>0</v>
      </c>
      <c r="M22" s="1691">
        <v>0</v>
      </c>
      <c r="N22" s="1691">
        <v>1</v>
      </c>
      <c r="O22" s="1691">
        <v>0</v>
      </c>
      <c r="P22" s="1691">
        <v>1</v>
      </c>
      <c r="Q22" s="1691">
        <v>1</v>
      </c>
      <c r="R22" s="1691">
        <v>0</v>
      </c>
      <c r="S22" s="1691">
        <v>0</v>
      </c>
      <c r="T22" s="1691">
        <v>0</v>
      </c>
      <c r="U22" s="1691">
        <v>0</v>
      </c>
      <c r="V22" s="1691">
        <v>0</v>
      </c>
      <c r="W22" s="1691">
        <v>0</v>
      </c>
      <c r="X22" s="1484" t="s">
        <v>1281</v>
      </c>
      <c r="Y22" s="1474" t="s">
        <v>77</v>
      </c>
      <c r="Z22" s="1474" t="s">
        <v>37</v>
      </c>
      <c r="AA22" s="1474" t="s">
        <v>1280</v>
      </c>
      <c r="AB22" s="1617"/>
      <c r="AC22" s="1617"/>
    </row>
    <row r="23" spans="1:29" ht="95.25" hidden="1" customHeight="1" outlineLevel="1">
      <c r="A23" s="1535"/>
      <c r="B23" s="1622"/>
      <c r="C23" s="2493"/>
      <c r="D23" s="1467" t="s">
        <v>1279</v>
      </c>
      <c r="E23" s="1468" t="s">
        <v>1187</v>
      </c>
      <c r="F23" s="1469">
        <v>1</v>
      </c>
      <c r="G23" s="1470" t="s">
        <v>290</v>
      </c>
      <c r="H23" s="1471" t="s">
        <v>33</v>
      </c>
      <c r="I23" s="1472" t="s">
        <v>1278</v>
      </c>
      <c r="J23" s="1468" t="s">
        <v>1277</v>
      </c>
      <c r="K23" s="1473">
        <v>100</v>
      </c>
      <c r="L23" s="1691">
        <v>0</v>
      </c>
      <c r="M23" s="1691">
        <v>0</v>
      </c>
      <c r="N23" s="1691">
        <v>25</v>
      </c>
      <c r="O23" s="1691">
        <v>0</v>
      </c>
      <c r="P23" s="1691">
        <v>25</v>
      </c>
      <c r="Q23" s="1691">
        <v>0</v>
      </c>
      <c r="R23" s="1691">
        <v>0</v>
      </c>
      <c r="S23" s="1691">
        <v>50</v>
      </c>
      <c r="T23" s="1691">
        <v>0</v>
      </c>
      <c r="U23" s="1691">
        <v>0</v>
      </c>
      <c r="V23" s="1691">
        <v>0</v>
      </c>
      <c r="W23" s="1691">
        <v>50</v>
      </c>
      <c r="X23" s="1484" t="s">
        <v>1276</v>
      </c>
      <c r="Y23" s="1474" t="s">
        <v>77</v>
      </c>
      <c r="Z23" s="1474" t="s">
        <v>37</v>
      </c>
      <c r="AA23" s="1474" t="s">
        <v>1614</v>
      </c>
      <c r="AB23" s="1617"/>
      <c r="AC23" s="1617"/>
    </row>
    <row r="24" spans="1:29" ht="95.25" hidden="1" customHeight="1" outlineLevel="1">
      <c r="A24" s="1535"/>
      <c r="B24" s="1622"/>
      <c r="C24" s="2493"/>
      <c r="D24" s="1467" t="s">
        <v>1275</v>
      </c>
      <c r="E24" s="1468" t="s">
        <v>80</v>
      </c>
      <c r="F24" s="1475">
        <v>15</v>
      </c>
      <c r="G24" s="1470" t="s">
        <v>290</v>
      </c>
      <c r="H24" s="1471" t="s">
        <v>33</v>
      </c>
      <c r="I24" s="1472" t="s">
        <v>1615</v>
      </c>
      <c r="J24" s="1468" t="s">
        <v>1274</v>
      </c>
      <c r="K24" s="1473">
        <v>15</v>
      </c>
      <c r="L24" s="1691">
        <v>0</v>
      </c>
      <c r="M24" s="1691">
        <v>5</v>
      </c>
      <c r="N24" s="1691">
        <v>5</v>
      </c>
      <c r="O24" s="1691">
        <v>5</v>
      </c>
      <c r="P24" s="1691">
        <v>0</v>
      </c>
      <c r="Q24" s="1691">
        <v>0</v>
      </c>
      <c r="R24" s="1691">
        <v>0</v>
      </c>
      <c r="S24" s="1691">
        <v>0</v>
      </c>
      <c r="T24" s="1691">
        <v>0</v>
      </c>
      <c r="U24" s="1691">
        <v>0</v>
      </c>
      <c r="V24" s="1691">
        <v>0</v>
      </c>
      <c r="W24" s="1691">
        <v>0</v>
      </c>
      <c r="X24" s="1484" t="s">
        <v>1271</v>
      </c>
      <c r="Y24" s="1474" t="s">
        <v>77</v>
      </c>
      <c r="Z24" s="1474" t="s">
        <v>78</v>
      </c>
      <c r="AA24" s="1474" t="s">
        <v>1270</v>
      </c>
      <c r="AB24" s="1617"/>
      <c r="AC24" s="1617"/>
    </row>
    <row r="25" spans="1:29" ht="95.25" hidden="1" customHeight="1" outlineLevel="1">
      <c r="A25" s="1535"/>
      <c r="B25" s="1622"/>
      <c r="C25" s="2493"/>
      <c r="D25" s="1467" t="s">
        <v>1273</v>
      </c>
      <c r="E25" s="1468" t="s">
        <v>1187</v>
      </c>
      <c r="F25" s="1469">
        <v>1</v>
      </c>
      <c r="G25" s="1470" t="s">
        <v>32</v>
      </c>
      <c r="H25" s="1471" t="s">
        <v>33</v>
      </c>
      <c r="I25" s="1472" t="s">
        <v>1272</v>
      </c>
      <c r="J25" s="1468" t="str">
        <f>$J$24</f>
        <v>Servicios Generales, Diseño Gráfico.</v>
      </c>
      <c r="K25" s="1473">
        <v>100</v>
      </c>
      <c r="L25" s="1691">
        <v>0</v>
      </c>
      <c r="M25" s="1691">
        <v>50</v>
      </c>
      <c r="N25" s="1691">
        <v>0</v>
      </c>
      <c r="O25" s="1691">
        <v>0</v>
      </c>
      <c r="P25" s="1691">
        <v>0</v>
      </c>
      <c r="Q25" s="1691">
        <v>0</v>
      </c>
      <c r="R25" s="1691"/>
      <c r="S25" s="1691">
        <v>0</v>
      </c>
      <c r="T25" s="1691">
        <v>0</v>
      </c>
      <c r="U25" s="1691">
        <v>0</v>
      </c>
      <c r="V25" s="1691">
        <v>50</v>
      </c>
      <c r="W25" s="1691">
        <v>0</v>
      </c>
      <c r="X25" s="1484" t="s">
        <v>1271</v>
      </c>
      <c r="Y25" s="1474" t="s">
        <v>77</v>
      </c>
      <c r="Z25" s="1474" t="s">
        <v>78</v>
      </c>
      <c r="AA25" s="1474" t="s">
        <v>1270</v>
      </c>
      <c r="AB25" s="1617"/>
      <c r="AC25" s="1617"/>
    </row>
    <row r="26" spans="1:29" ht="95.25" hidden="1" customHeight="1" outlineLevel="1">
      <c r="A26" s="1535"/>
      <c r="B26" s="1622"/>
      <c r="C26" s="2493"/>
      <c r="D26" s="1467" t="s">
        <v>1269</v>
      </c>
      <c r="E26" s="1468" t="s">
        <v>80</v>
      </c>
      <c r="F26" s="1475">
        <v>15</v>
      </c>
      <c r="G26" s="1470" t="s">
        <v>290</v>
      </c>
      <c r="H26" s="1471" t="s">
        <v>33</v>
      </c>
      <c r="I26" s="1472" t="s">
        <v>1268</v>
      </c>
      <c r="J26" s="1468" t="s">
        <v>1267</v>
      </c>
      <c r="K26" s="1473">
        <v>50</v>
      </c>
      <c r="L26" s="1691">
        <v>0</v>
      </c>
      <c r="M26" s="1691">
        <v>25</v>
      </c>
      <c r="N26" s="1691">
        <v>0</v>
      </c>
      <c r="O26" s="1691">
        <v>0</v>
      </c>
      <c r="P26" s="1691">
        <v>25</v>
      </c>
      <c r="Q26" s="1691">
        <v>0</v>
      </c>
      <c r="R26" s="1691">
        <v>0</v>
      </c>
      <c r="S26" s="1691">
        <v>0</v>
      </c>
      <c r="T26" s="1691">
        <v>0</v>
      </c>
      <c r="U26" s="1691">
        <v>0</v>
      </c>
      <c r="V26" s="1691">
        <v>0</v>
      </c>
      <c r="W26" s="1691">
        <v>0</v>
      </c>
      <c r="X26" s="1484" t="s">
        <v>1616</v>
      </c>
      <c r="Y26" s="1474" t="s">
        <v>77</v>
      </c>
      <c r="Z26" s="1474" t="s">
        <v>93</v>
      </c>
      <c r="AA26" s="1474" t="s">
        <v>1263</v>
      </c>
      <c r="AB26" s="1617"/>
      <c r="AC26" s="1617"/>
    </row>
    <row r="27" spans="1:29" ht="95.25" hidden="1" customHeight="1" outlineLevel="1">
      <c r="A27" s="1535"/>
      <c r="B27" s="1622"/>
      <c r="C27" s="2493"/>
      <c r="D27" s="1467" t="s">
        <v>1266</v>
      </c>
      <c r="E27" s="1468" t="s">
        <v>80</v>
      </c>
      <c r="F27" s="1475">
        <v>35</v>
      </c>
      <c r="G27" s="1470" t="s">
        <v>280</v>
      </c>
      <c r="H27" s="1471" t="s">
        <v>33</v>
      </c>
      <c r="I27" s="1472" t="s">
        <v>1246</v>
      </c>
      <c r="J27" s="1468" t="s">
        <v>1265</v>
      </c>
      <c r="K27" s="1473">
        <v>35</v>
      </c>
      <c r="L27" s="1691">
        <v>19</v>
      </c>
      <c r="M27" s="1691">
        <v>2</v>
      </c>
      <c r="N27" s="1691">
        <v>2</v>
      </c>
      <c r="O27" s="1691">
        <v>2</v>
      </c>
      <c r="P27" s="1691">
        <v>2</v>
      </c>
      <c r="Q27" s="1691">
        <v>0</v>
      </c>
      <c r="R27" s="1691">
        <v>2</v>
      </c>
      <c r="S27" s="1691">
        <v>2</v>
      </c>
      <c r="T27" s="1691">
        <v>0</v>
      </c>
      <c r="U27" s="1691">
        <v>2</v>
      </c>
      <c r="V27" s="1691">
        <v>2</v>
      </c>
      <c r="W27" s="1691">
        <v>0</v>
      </c>
      <c r="X27" s="1484" t="s">
        <v>1264</v>
      </c>
      <c r="Y27" s="1474" t="s">
        <v>77</v>
      </c>
      <c r="Z27" s="1474" t="s">
        <v>93</v>
      </c>
      <c r="AA27" s="1474" t="s">
        <v>1263</v>
      </c>
      <c r="AB27" s="1617"/>
      <c r="AC27" s="1617"/>
    </row>
    <row r="28" spans="1:29" ht="154.5" customHeight="1" collapsed="1">
      <c r="A28" s="1535">
        <v>2</v>
      </c>
      <c r="B28" s="1616" t="s">
        <v>1188</v>
      </c>
      <c r="C28" s="2436" t="s">
        <v>1684</v>
      </c>
      <c r="D28" s="2475"/>
      <c r="E28" s="1413" t="s">
        <v>1187</v>
      </c>
      <c r="F28" s="1414">
        <v>1</v>
      </c>
      <c r="G28" s="1415" t="s">
        <v>32</v>
      </c>
      <c r="H28" s="1415" t="s">
        <v>33</v>
      </c>
      <c r="I28" s="1398" t="s">
        <v>1262</v>
      </c>
      <c r="J28" s="1416" t="s">
        <v>35</v>
      </c>
      <c r="K28" s="1400">
        <v>1</v>
      </c>
      <c r="L28" s="2437">
        <v>1</v>
      </c>
      <c r="M28" s="2486"/>
      <c r="N28" s="2486"/>
      <c r="O28" s="2438">
        <v>1</v>
      </c>
      <c r="P28" s="2486"/>
      <c r="Q28" s="2486"/>
      <c r="R28" s="2439">
        <v>1</v>
      </c>
      <c r="S28" s="2486"/>
      <c r="T28" s="2486"/>
      <c r="U28" s="2440">
        <v>1</v>
      </c>
      <c r="V28" s="2486"/>
      <c r="W28" s="2486"/>
      <c r="X28" s="1416" t="s">
        <v>1261</v>
      </c>
      <c r="Y28" s="1416" t="s">
        <v>77</v>
      </c>
      <c r="Z28" s="1416" t="s">
        <v>93</v>
      </c>
      <c r="AA28" s="1399" t="s">
        <v>1260</v>
      </c>
      <c r="AB28" s="1418"/>
      <c r="AC28" s="1418"/>
    </row>
    <row r="29" spans="1:29" ht="93.75" hidden="1" customHeight="1" outlineLevel="1">
      <c r="A29" s="1535"/>
      <c r="B29" s="1624"/>
      <c r="C29" s="2484"/>
      <c r="D29" s="1467" t="s">
        <v>1259</v>
      </c>
      <c r="E29" s="1468" t="s">
        <v>80</v>
      </c>
      <c r="F29" s="1475">
        <v>12</v>
      </c>
      <c r="G29" s="1470" t="s">
        <v>32</v>
      </c>
      <c r="H29" s="1471" t="s">
        <v>33</v>
      </c>
      <c r="I29" s="1472" t="s">
        <v>1258</v>
      </c>
      <c r="J29" s="1468" t="s">
        <v>1257</v>
      </c>
      <c r="K29" s="1618">
        <v>12</v>
      </c>
      <c r="L29" s="1469">
        <v>0.01</v>
      </c>
      <c r="M29" s="1691">
        <v>1</v>
      </c>
      <c r="N29" s="1691">
        <v>1</v>
      </c>
      <c r="O29" s="1691">
        <v>1</v>
      </c>
      <c r="P29" s="1691">
        <v>1</v>
      </c>
      <c r="Q29" s="1691">
        <v>1</v>
      </c>
      <c r="R29" s="1691">
        <v>1</v>
      </c>
      <c r="S29" s="1691">
        <v>1</v>
      </c>
      <c r="T29" s="1691">
        <v>1</v>
      </c>
      <c r="U29" s="1691">
        <v>1</v>
      </c>
      <c r="V29" s="1691">
        <v>1</v>
      </c>
      <c r="W29" s="1691">
        <v>1</v>
      </c>
      <c r="X29" s="1484" t="s">
        <v>1256</v>
      </c>
      <c r="Y29" s="1474" t="s">
        <v>77</v>
      </c>
      <c r="Z29" s="1474" t="s">
        <v>78</v>
      </c>
      <c r="AA29" s="1474" t="s">
        <v>1255</v>
      </c>
      <c r="AB29" s="1617"/>
      <c r="AC29" s="1617"/>
    </row>
    <row r="30" spans="1:29" ht="93.75" hidden="1" customHeight="1" outlineLevel="1">
      <c r="A30" s="1535"/>
      <c r="B30" s="1624"/>
      <c r="C30" s="2484"/>
      <c r="D30" s="1467" t="s">
        <v>1254</v>
      </c>
      <c r="E30" s="1468" t="s">
        <v>80</v>
      </c>
      <c r="F30" s="1475">
        <v>1</v>
      </c>
      <c r="G30" s="1470" t="s">
        <v>32</v>
      </c>
      <c r="H30" s="1471" t="s">
        <v>33</v>
      </c>
      <c r="I30" s="1472" t="s">
        <v>1617</v>
      </c>
      <c r="J30" s="1468" t="s">
        <v>1245</v>
      </c>
      <c r="K30" s="1476">
        <v>0.01</v>
      </c>
      <c r="L30" s="1691">
        <v>1</v>
      </c>
      <c r="M30" s="1691"/>
      <c r="N30" s="1691">
        <v>0</v>
      </c>
      <c r="O30" s="1691">
        <v>0</v>
      </c>
      <c r="P30" s="1691">
        <v>0</v>
      </c>
      <c r="Q30" s="1691">
        <v>0</v>
      </c>
      <c r="R30" s="1691">
        <v>0</v>
      </c>
      <c r="S30" s="1691">
        <v>0</v>
      </c>
      <c r="T30" s="1691">
        <v>0</v>
      </c>
      <c r="U30" s="1691">
        <v>0</v>
      </c>
      <c r="V30" s="1691">
        <v>0</v>
      </c>
      <c r="W30" s="1691">
        <v>0</v>
      </c>
      <c r="X30" s="1484" t="s">
        <v>1253</v>
      </c>
      <c r="Y30" s="1474" t="s">
        <v>77</v>
      </c>
      <c r="Z30" s="1474" t="s">
        <v>78</v>
      </c>
      <c r="AA30" s="1474" t="s">
        <v>1252</v>
      </c>
      <c r="AB30" s="1617"/>
      <c r="AC30" s="1617"/>
    </row>
    <row r="31" spans="1:29" ht="93.75" hidden="1" customHeight="1" outlineLevel="1">
      <c r="A31" s="1535"/>
      <c r="B31" s="1624"/>
      <c r="C31" s="2484"/>
      <c r="D31" s="1467" t="s">
        <v>1251</v>
      </c>
      <c r="E31" s="1468" t="s">
        <v>80</v>
      </c>
      <c r="F31" s="1475">
        <v>18</v>
      </c>
      <c r="G31" s="1470" t="s">
        <v>32</v>
      </c>
      <c r="H31" s="1471" t="s">
        <v>33</v>
      </c>
      <c r="I31" s="1472" t="s">
        <v>1250</v>
      </c>
      <c r="J31" s="1468" t="s">
        <v>1249</v>
      </c>
      <c r="K31" s="1476">
        <v>0.18</v>
      </c>
      <c r="L31" s="1691">
        <v>0</v>
      </c>
      <c r="M31" s="1691">
        <v>3</v>
      </c>
      <c r="N31" s="1691">
        <v>0</v>
      </c>
      <c r="O31" s="1691">
        <v>0</v>
      </c>
      <c r="P31" s="1691">
        <v>5</v>
      </c>
      <c r="Q31" s="1691">
        <v>0</v>
      </c>
      <c r="R31" s="1691">
        <v>0</v>
      </c>
      <c r="S31" s="1691">
        <v>0</v>
      </c>
      <c r="T31" s="1691">
        <v>5</v>
      </c>
      <c r="U31" s="1691">
        <v>0</v>
      </c>
      <c r="V31" s="1691">
        <v>5</v>
      </c>
      <c r="W31" s="1691">
        <v>0</v>
      </c>
      <c r="X31" s="1484" t="s">
        <v>1248</v>
      </c>
      <c r="Y31" s="1474" t="s">
        <v>36</v>
      </c>
      <c r="Z31" s="1474" t="s">
        <v>78</v>
      </c>
      <c r="AA31" s="1474" t="s">
        <v>1247</v>
      </c>
      <c r="AB31" s="1617"/>
      <c r="AC31" s="1617"/>
    </row>
    <row r="32" spans="1:29" ht="93.75" hidden="1" customHeight="1" outlineLevel="1">
      <c r="A32" s="1535"/>
      <c r="B32" s="1624"/>
      <c r="C32" s="2484"/>
      <c r="D32" s="1467" t="s">
        <v>1618</v>
      </c>
      <c r="E32" s="1468" t="s">
        <v>1187</v>
      </c>
      <c r="F32" s="1469">
        <v>1</v>
      </c>
      <c r="G32" s="1470" t="s">
        <v>32</v>
      </c>
      <c r="H32" s="1471" t="s">
        <v>33</v>
      </c>
      <c r="I32" s="1472" t="s">
        <v>1246</v>
      </c>
      <c r="J32" s="1468" t="s">
        <v>1245</v>
      </c>
      <c r="K32" s="1476">
        <v>1</v>
      </c>
      <c r="L32" s="1691">
        <v>50</v>
      </c>
      <c r="M32" s="1691">
        <v>0</v>
      </c>
      <c r="N32" s="1691"/>
      <c r="O32" s="1691">
        <v>0</v>
      </c>
      <c r="P32" s="1691">
        <v>50</v>
      </c>
      <c r="Q32" s="1691">
        <v>0</v>
      </c>
      <c r="R32" s="1691">
        <v>0</v>
      </c>
      <c r="S32" s="1691">
        <v>0</v>
      </c>
      <c r="T32" s="1691">
        <v>0</v>
      </c>
      <c r="U32" s="1691">
        <v>0</v>
      </c>
      <c r="V32" s="1691">
        <v>0</v>
      </c>
      <c r="W32" s="1691">
        <v>0</v>
      </c>
      <c r="X32" s="1484" t="s">
        <v>1244</v>
      </c>
      <c r="Y32" s="1474" t="s">
        <v>77</v>
      </c>
      <c r="Z32" s="1474" t="s">
        <v>93</v>
      </c>
      <c r="AA32" s="1474" t="s">
        <v>1619</v>
      </c>
      <c r="AB32" s="1617"/>
      <c r="AC32" s="1617"/>
    </row>
    <row r="33" spans="1:29" ht="163.5" customHeight="1" collapsed="1">
      <c r="A33" s="1535">
        <v>3</v>
      </c>
      <c r="B33" s="1616" t="s">
        <v>1188</v>
      </c>
      <c r="C33" s="2436" t="s">
        <v>1685</v>
      </c>
      <c r="D33" s="2475"/>
      <c r="E33" s="1413" t="s">
        <v>1187</v>
      </c>
      <c r="F33" s="1414">
        <v>1</v>
      </c>
      <c r="G33" s="1415" t="s">
        <v>32</v>
      </c>
      <c r="H33" s="1415" t="s">
        <v>33</v>
      </c>
      <c r="I33" s="1398" t="s">
        <v>1243</v>
      </c>
      <c r="J33" s="1416" t="s">
        <v>1238</v>
      </c>
      <c r="K33" s="1400">
        <v>1</v>
      </c>
      <c r="L33" s="2437">
        <v>0.9</v>
      </c>
      <c r="M33" s="2486"/>
      <c r="N33" s="2486"/>
      <c r="O33" s="2438">
        <v>92</v>
      </c>
      <c r="P33" s="2486"/>
      <c r="Q33" s="2486"/>
      <c r="R33" s="2439">
        <v>95</v>
      </c>
      <c r="S33" s="2486"/>
      <c r="T33" s="2486"/>
      <c r="U33" s="2440">
        <v>1</v>
      </c>
      <c r="V33" s="2486"/>
      <c r="W33" s="2486"/>
      <c r="X33" s="1416" t="s">
        <v>1242</v>
      </c>
      <c r="Y33" s="1416" t="s">
        <v>77</v>
      </c>
      <c r="Z33" s="1416" t="s">
        <v>93</v>
      </c>
      <c r="AA33" s="1399" t="s">
        <v>1241</v>
      </c>
      <c r="AB33" s="1418"/>
      <c r="AC33" s="1418"/>
    </row>
    <row r="34" spans="1:29" ht="115.5" hidden="1" customHeight="1" outlineLevel="1">
      <c r="A34" s="1535"/>
      <c r="B34" s="1624"/>
      <c r="C34" s="2484" t="s">
        <v>474</v>
      </c>
      <c r="D34" s="1467" t="s">
        <v>1240</v>
      </c>
      <c r="E34" s="1468" t="s">
        <v>80</v>
      </c>
      <c r="F34" s="1475">
        <v>52</v>
      </c>
      <c r="G34" s="1470" t="s">
        <v>32</v>
      </c>
      <c r="H34" s="1480" t="s">
        <v>33</v>
      </c>
      <c r="I34" s="1472" t="s">
        <v>1239</v>
      </c>
      <c r="J34" s="1468" t="s">
        <v>1238</v>
      </c>
      <c r="K34" s="1476">
        <v>0.52</v>
      </c>
      <c r="L34" s="1691">
        <v>4</v>
      </c>
      <c r="M34" s="1691">
        <v>4</v>
      </c>
      <c r="N34" s="1691">
        <v>4</v>
      </c>
      <c r="O34" s="1691">
        <v>4</v>
      </c>
      <c r="P34" s="1691">
        <v>4</v>
      </c>
      <c r="Q34" s="1691">
        <v>4</v>
      </c>
      <c r="R34" s="1691">
        <v>4</v>
      </c>
      <c r="S34" s="1691">
        <v>4</v>
      </c>
      <c r="T34" s="1691">
        <v>4</v>
      </c>
      <c r="U34" s="1691">
        <v>4</v>
      </c>
      <c r="V34" s="1691">
        <v>4</v>
      </c>
      <c r="W34" s="1691">
        <v>4</v>
      </c>
      <c r="X34" s="1484" t="s">
        <v>1237</v>
      </c>
      <c r="Y34" s="1474" t="s">
        <v>77</v>
      </c>
      <c r="Z34" s="1474" t="s">
        <v>78</v>
      </c>
      <c r="AA34" s="1474" t="s">
        <v>1236</v>
      </c>
      <c r="AB34" s="1617"/>
      <c r="AC34" s="1617"/>
    </row>
    <row r="35" spans="1:29" ht="115.5" hidden="1" customHeight="1" outlineLevel="1">
      <c r="A35" s="1535"/>
      <c r="B35" s="1624"/>
      <c r="C35" s="2484"/>
      <c r="D35" s="1467" t="s">
        <v>1235</v>
      </c>
      <c r="E35" s="1468" t="s">
        <v>1187</v>
      </c>
      <c r="F35" s="1469">
        <v>1</v>
      </c>
      <c r="G35" s="1470" t="s">
        <v>32</v>
      </c>
      <c r="H35" s="1480" t="s">
        <v>33</v>
      </c>
      <c r="I35" s="1472" t="s">
        <v>1234</v>
      </c>
      <c r="J35" s="1468" t="s">
        <v>1233</v>
      </c>
      <c r="K35" s="1476">
        <v>1</v>
      </c>
      <c r="L35" s="1691">
        <v>0</v>
      </c>
      <c r="M35" s="1691">
        <v>0</v>
      </c>
      <c r="N35" s="1691">
        <v>0</v>
      </c>
      <c r="O35" s="1691">
        <v>0</v>
      </c>
      <c r="P35" s="1691">
        <v>0</v>
      </c>
      <c r="Q35" s="1691">
        <v>0</v>
      </c>
      <c r="R35" s="1691">
        <v>0</v>
      </c>
      <c r="S35" s="1691">
        <v>0</v>
      </c>
      <c r="T35" s="1691">
        <v>0</v>
      </c>
      <c r="U35" s="1691">
        <v>0</v>
      </c>
      <c r="V35" s="1691">
        <v>0</v>
      </c>
      <c r="W35" s="1691">
        <v>0</v>
      </c>
      <c r="X35" s="1484" t="s">
        <v>1232</v>
      </c>
      <c r="Y35" s="1474" t="s">
        <v>77</v>
      </c>
      <c r="Z35" s="1474" t="s">
        <v>93</v>
      </c>
      <c r="AA35" s="1474" t="s">
        <v>1231</v>
      </c>
      <c r="AB35" s="1617"/>
      <c r="AC35" s="1617"/>
    </row>
    <row r="36" spans="1:29" s="1537" customFormat="1" ht="115.5" hidden="1" customHeight="1" outlineLevel="1">
      <c r="A36" s="1536"/>
      <c r="B36" s="1625"/>
      <c r="C36" s="2484"/>
      <c r="D36" s="1472" t="s">
        <v>1230</v>
      </c>
      <c r="E36" s="1472" t="s">
        <v>80</v>
      </c>
      <c r="F36" s="1481">
        <v>25</v>
      </c>
      <c r="G36" s="1482" t="s">
        <v>32</v>
      </c>
      <c r="H36" s="1483" t="s">
        <v>33</v>
      </c>
      <c r="I36" s="1472" t="s">
        <v>1229</v>
      </c>
      <c r="J36" s="1472" t="s">
        <v>1228</v>
      </c>
      <c r="K36" s="1476">
        <v>0.25</v>
      </c>
      <c r="L36" s="1691">
        <v>0</v>
      </c>
      <c r="M36" s="1691">
        <v>0</v>
      </c>
      <c r="N36" s="1691">
        <v>5</v>
      </c>
      <c r="O36" s="1691">
        <v>0</v>
      </c>
      <c r="P36" s="1691">
        <v>5</v>
      </c>
      <c r="Q36" s="1691">
        <v>5</v>
      </c>
      <c r="R36" s="1691">
        <v>0</v>
      </c>
      <c r="S36" s="1691">
        <v>5</v>
      </c>
      <c r="T36" s="1691">
        <v>0</v>
      </c>
      <c r="U36" s="1691">
        <v>0</v>
      </c>
      <c r="V36" s="1691">
        <v>5</v>
      </c>
      <c r="W36" s="1691">
        <v>0</v>
      </c>
      <c r="X36" s="1484" t="s">
        <v>1227</v>
      </c>
      <c r="Y36" s="1484" t="s">
        <v>77</v>
      </c>
      <c r="Z36" s="1484" t="s">
        <v>78</v>
      </c>
      <c r="AA36" s="1474" t="s">
        <v>1226</v>
      </c>
      <c r="AB36" s="1619"/>
      <c r="AC36" s="1619"/>
    </row>
    <row r="37" spans="1:29" s="1537" customFormat="1" ht="231" customHeight="1" collapsed="1">
      <c r="A37" s="1536">
        <v>4</v>
      </c>
      <c r="B37" s="1616" t="s">
        <v>1225</v>
      </c>
      <c r="C37" s="2436" t="s">
        <v>1687</v>
      </c>
      <c r="D37" s="2475"/>
      <c r="E37" s="1413" t="s">
        <v>1187</v>
      </c>
      <c r="F37" s="1414">
        <v>1</v>
      </c>
      <c r="G37" s="1415" t="s">
        <v>32</v>
      </c>
      <c r="H37" s="1415" t="s">
        <v>33</v>
      </c>
      <c r="I37" s="1398" t="s">
        <v>1224</v>
      </c>
      <c r="J37" s="1416" t="s">
        <v>1223</v>
      </c>
      <c r="K37" s="1400">
        <v>1</v>
      </c>
      <c r="L37" s="2437">
        <f>SUM(L38:N40)/SUM(L38:W40)</f>
        <v>0.2</v>
      </c>
      <c r="M37" s="2486"/>
      <c r="N37" s="2486"/>
      <c r="O37" s="2438">
        <f>SUM(O38:Q40)/SUM(L38:W40)</f>
        <v>0.3</v>
      </c>
      <c r="P37" s="2486"/>
      <c r="Q37" s="2486"/>
      <c r="R37" s="2439">
        <f>SUM(L38:T40)/SUM(L38:W40)</f>
        <v>0.8</v>
      </c>
      <c r="S37" s="2486"/>
      <c r="T37" s="2486"/>
      <c r="U37" s="2440">
        <f>SUM(L38:W40)/SUM(L38:W40)</f>
        <v>1</v>
      </c>
      <c r="V37" s="2486"/>
      <c r="W37" s="2486"/>
      <c r="X37" s="1416" t="s">
        <v>1596</v>
      </c>
      <c r="Y37" s="1416" t="s">
        <v>77</v>
      </c>
      <c r="Z37" s="1416" t="s">
        <v>93</v>
      </c>
      <c r="AA37" s="1399" t="s">
        <v>1222</v>
      </c>
      <c r="AB37" s="1418"/>
      <c r="AC37" s="1418"/>
    </row>
    <row r="38" spans="1:29" s="1537" customFormat="1" ht="107.25" hidden="1" customHeight="1" outlineLevel="1">
      <c r="A38" s="1536"/>
      <c r="B38" s="1626"/>
      <c r="C38" s="2485" t="s">
        <v>1686</v>
      </c>
      <c r="D38" s="1472" t="s">
        <v>1221</v>
      </c>
      <c r="E38" s="1472" t="s">
        <v>1187</v>
      </c>
      <c r="F38" s="1538">
        <v>1</v>
      </c>
      <c r="G38" s="1478" t="s">
        <v>32</v>
      </c>
      <c r="H38" s="1479" t="s">
        <v>33</v>
      </c>
      <c r="I38" s="1472" t="s">
        <v>1220</v>
      </c>
      <c r="J38" s="1472" t="s">
        <v>1219</v>
      </c>
      <c r="K38" s="1539">
        <v>100</v>
      </c>
      <c r="L38" s="1692">
        <v>0</v>
      </c>
      <c r="M38" s="1692">
        <v>0</v>
      </c>
      <c r="N38" s="1692">
        <v>0</v>
      </c>
      <c r="O38" s="1692">
        <v>0</v>
      </c>
      <c r="P38" s="1692">
        <v>0</v>
      </c>
      <c r="Q38" s="1692"/>
      <c r="R38" s="1692">
        <v>0</v>
      </c>
      <c r="S38" s="1692">
        <v>0</v>
      </c>
      <c r="T38" s="1692">
        <v>0</v>
      </c>
      <c r="U38" s="1692"/>
      <c r="V38" s="1692"/>
      <c r="W38" s="1693">
        <v>0</v>
      </c>
      <c r="X38" s="1484" t="s">
        <v>1218</v>
      </c>
      <c r="Y38" s="1484" t="s">
        <v>77</v>
      </c>
      <c r="Z38" s="1484" t="s">
        <v>78</v>
      </c>
      <c r="AA38" s="1474"/>
      <c r="AB38" s="1619"/>
      <c r="AC38" s="1619"/>
    </row>
    <row r="39" spans="1:29" ht="107.25" hidden="1" customHeight="1" outlineLevel="1">
      <c r="A39" s="1535"/>
      <c r="B39" s="1627"/>
      <c r="C39" s="2485"/>
      <c r="D39" s="1467" t="s">
        <v>1217</v>
      </c>
      <c r="E39" s="1468" t="s">
        <v>1216</v>
      </c>
      <c r="F39" s="1463">
        <v>0.05</v>
      </c>
      <c r="G39" s="1464" t="s">
        <v>32</v>
      </c>
      <c r="H39" s="1477" t="s">
        <v>33</v>
      </c>
      <c r="I39" s="1472" t="s">
        <v>1197</v>
      </c>
      <c r="J39" s="1467" t="s">
        <v>1215</v>
      </c>
      <c r="K39" s="1539">
        <v>5</v>
      </c>
      <c r="L39" s="1692">
        <v>0</v>
      </c>
      <c r="M39" s="1692">
        <v>1</v>
      </c>
      <c r="N39" s="1692">
        <v>0</v>
      </c>
      <c r="O39" s="1692">
        <v>0</v>
      </c>
      <c r="P39" s="1692">
        <v>1</v>
      </c>
      <c r="Q39" s="1692">
        <v>1</v>
      </c>
      <c r="R39" s="1692">
        <v>0</v>
      </c>
      <c r="S39" s="1692">
        <v>1</v>
      </c>
      <c r="T39" s="1692">
        <v>0</v>
      </c>
      <c r="U39" s="1692">
        <v>1</v>
      </c>
      <c r="V39" s="1693"/>
      <c r="W39" s="1693">
        <v>0</v>
      </c>
      <c r="X39" s="1484" t="s">
        <v>1214</v>
      </c>
      <c r="Y39" s="1474" t="s">
        <v>77</v>
      </c>
      <c r="Z39" s="1474" t="s">
        <v>78</v>
      </c>
      <c r="AA39" s="1474" t="s">
        <v>1213</v>
      </c>
      <c r="AB39" s="1617"/>
      <c r="AC39" s="1617"/>
    </row>
    <row r="40" spans="1:29" ht="107.25" hidden="1" customHeight="1" outlineLevel="1">
      <c r="A40" s="1535"/>
      <c r="B40" s="1627"/>
      <c r="C40" s="2485"/>
      <c r="D40" s="1467" t="s">
        <v>1212</v>
      </c>
      <c r="E40" s="1468" t="s">
        <v>41</v>
      </c>
      <c r="F40" s="1463">
        <v>0.04</v>
      </c>
      <c r="G40" s="1464" t="s">
        <v>32</v>
      </c>
      <c r="H40" s="1477" t="s">
        <v>33</v>
      </c>
      <c r="I40" s="1472" t="s">
        <v>1197</v>
      </c>
      <c r="J40" s="1467" t="s">
        <v>1211</v>
      </c>
      <c r="K40" s="1539">
        <v>4</v>
      </c>
      <c r="L40" s="1692">
        <v>0</v>
      </c>
      <c r="M40" s="1692">
        <v>0</v>
      </c>
      <c r="N40" s="1692">
        <v>1</v>
      </c>
      <c r="O40" s="1692">
        <v>0</v>
      </c>
      <c r="P40" s="1692">
        <v>1</v>
      </c>
      <c r="Q40" s="1692">
        <v>0</v>
      </c>
      <c r="R40" s="1692">
        <v>1</v>
      </c>
      <c r="S40" s="1692">
        <v>0</v>
      </c>
      <c r="T40" s="1692">
        <v>1</v>
      </c>
      <c r="U40" s="1692">
        <v>0</v>
      </c>
      <c r="V40" s="1693">
        <v>1</v>
      </c>
      <c r="W40" s="1693">
        <v>0</v>
      </c>
      <c r="X40" s="1484" t="s">
        <v>1210</v>
      </c>
      <c r="Y40" s="1474" t="s">
        <v>77</v>
      </c>
      <c r="Z40" s="1474" t="s">
        <v>37</v>
      </c>
      <c r="AA40" s="1474" t="s">
        <v>1209</v>
      </c>
      <c r="AB40" s="1617"/>
      <c r="AC40" s="1617"/>
    </row>
    <row r="41" spans="1:29" ht="135" customHeight="1" collapsed="1">
      <c r="A41" s="1535">
        <v>5</v>
      </c>
      <c r="B41" s="1616" t="s">
        <v>1188</v>
      </c>
      <c r="C41" s="2436" t="s">
        <v>1688</v>
      </c>
      <c r="D41" s="2475"/>
      <c r="E41" s="1413" t="s">
        <v>1187</v>
      </c>
      <c r="F41" s="1414">
        <v>1</v>
      </c>
      <c r="G41" s="1415" t="s">
        <v>32</v>
      </c>
      <c r="H41" s="1415" t="s">
        <v>33</v>
      </c>
      <c r="I41" s="1398" t="s">
        <v>1208</v>
      </c>
      <c r="J41" s="1416" t="s">
        <v>1207</v>
      </c>
      <c r="K41" s="1400">
        <v>1</v>
      </c>
      <c r="L41" s="2437">
        <v>0.9</v>
      </c>
      <c r="M41" s="2486"/>
      <c r="N41" s="2486"/>
      <c r="O41" s="2438">
        <v>0.95</v>
      </c>
      <c r="P41" s="2486"/>
      <c r="Q41" s="2486"/>
      <c r="R41" s="2439">
        <v>0.95</v>
      </c>
      <c r="S41" s="2486"/>
      <c r="T41" s="2486"/>
      <c r="U41" s="2440">
        <v>1</v>
      </c>
      <c r="V41" s="2486"/>
      <c r="W41" s="2486"/>
      <c r="X41" s="1416" t="s">
        <v>1206</v>
      </c>
      <c r="Y41" s="1416" t="s">
        <v>77</v>
      </c>
      <c r="Z41" s="1416" t="s">
        <v>78</v>
      </c>
      <c r="AA41" s="1399" t="s">
        <v>1205</v>
      </c>
      <c r="AB41" s="1418"/>
      <c r="AC41" s="1418"/>
    </row>
    <row r="42" spans="1:29" ht="123.75" hidden="1" customHeight="1" outlineLevel="1">
      <c r="A42" s="1535"/>
      <c r="B42" s="1622"/>
      <c r="C42" s="2485" t="s">
        <v>1686</v>
      </c>
      <c r="D42" s="1467" t="s">
        <v>1203</v>
      </c>
      <c r="E42" s="1468" t="s">
        <v>1187</v>
      </c>
      <c r="F42" s="1469">
        <v>1</v>
      </c>
      <c r="G42" s="1470" t="s">
        <v>32</v>
      </c>
      <c r="H42" s="1471" t="s">
        <v>33</v>
      </c>
      <c r="I42" s="1472" t="s">
        <v>1202</v>
      </c>
      <c r="J42" s="1468" t="s">
        <v>1201</v>
      </c>
      <c r="K42" s="1476">
        <v>1</v>
      </c>
      <c r="L42" s="1691">
        <v>0</v>
      </c>
      <c r="M42" s="1691"/>
      <c r="N42" s="1691">
        <v>0</v>
      </c>
      <c r="O42" s="1691">
        <v>0</v>
      </c>
      <c r="P42" s="1691">
        <v>0</v>
      </c>
      <c r="Q42" s="1691"/>
      <c r="R42" s="1691">
        <v>0</v>
      </c>
      <c r="S42" s="1691">
        <v>0</v>
      </c>
      <c r="T42" s="1691">
        <v>0</v>
      </c>
      <c r="U42" s="1691">
        <v>0</v>
      </c>
      <c r="V42" s="1691">
        <v>0</v>
      </c>
      <c r="W42" s="1691">
        <v>0</v>
      </c>
      <c r="X42" s="1484" t="s">
        <v>1200</v>
      </c>
      <c r="Y42" s="1474" t="s">
        <v>77</v>
      </c>
      <c r="Z42" s="1474" t="s">
        <v>78</v>
      </c>
      <c r="AA42" s="1474" t="s">
        <v>1199</v>
      </c>
      <c r="AB42" s="1620"/>
      <c r="AC42" s="1620"/>
    </row>
    <row r="43" spans="1:29" ht="123.75" hidden="1" customHeight="1" outlineLevel="1">
      <c r="A43" s="1535"/>
      <c r="B43" s="1622"/>
      <c r="C43" s="2485"/>
      <c r="D43" s="1467" t="s">
        <v>1198</v>
      </c>
      <c r="E43" s="1468" t="s">
        <v>41</v>
      </c>
      <c r="F43" s="1469">
        <v>0.4</v>
      </c>
      <c r="G43" s="1470" t="s">
        <v>32</v>
      </c>
      <c r="H43" s="1471" t="s">
        <v>33</v>
      </c>
      <c r="I43" s="1540" t="s">
        <v>1197</v>
      </c>
      <c r="J43" s="1468" t="s">
        <v>1196</v>
      </c>
      <c r="K43" s="1476">
        <v>0.4</v>
      </c>
      <c r="L43" s="1691">
        <v>0</v>
      </c>
      <c r="M43" s="1691">
        <v>10</v>
      </c>
      <c r="N43" s="1691">
        <v>0</v>
      </c>
      <c r="O43" s="1691">
        <v>10</v>
      </c>
      <c r="P43" s="1691">
        <v>0</v>
      </c>
      <c r="Q43" s="1691">
        <v>0</v>
      </c>
      <c r="R43" s="1691">
        <v>0</v>
      </c>
      <c r="S43" s="1691">
        <v>0</v>
      </c>
      <c r="T43" s="1691">
        <v>10</v>
      </c>
      <c r="U43" s="1691">
        <v>0</v>
      </c>
      <c r="V43" s="1691">
        <v>0</v>
      </c>
      <c r="W43" s="1691">
        <v>10</v>
      </c>
      <c r="X43" s="1484" t="s">
        <v>1195</v>
      </c>
      <c r="Y43" s="1474" t="s">
        <v>77</v>
      </c>
      <c r="Z43" s="1474" t="s">
        <v>93</v>
      </c>
      <c r="AA43" s="1474" t="s">
        <v>1194</v>
      </c>
      <c r="AB43" s="1620"/>
      <c r="AC43" s="1620"/>
    </row>
    <row r="44" spans="1:29" ht="123.75" hidden="1" customHeight="1" outlineLevel="1">
      <c r="A44" s="1535"/>
      <c r="B44" s="1622"/>
      <c r="C44" s="2485"/>
      <c r="D44" s="1467" t="s">
        <v>1193</v>
      </c>
      <c r="E44" s="1541" t="s">
        <v>1187</v>
      </c>
      <c r="F44" s="1469">
        <v>1</v>
      </c>
      <c r="G44" s="1470" t="s">
        <v>32</v>
      </c>
      <c r="H44" s="1471" t="s">
        <v>33</v>
      </c>
      <c r="I44" s="1542" t="s">
        <v>1192</v>
      </c>
      <c r="J44" s="1541" t="s">
        <v>1191</v>
      </c>
      <c r="K44" s="1476">
        <v>1</v>
      </c>
      <c r="L44" s="1691">
        <v>0</v>
      </c>
      <c r="M44" s="1691">
        <v>0</v>
      </c>
      <c r="N44" s="1691">
        <v>0</v>
      </c>
      <c r="O44" s="1691">
        <v>0</v>
      </c>
      <c r="P44" s="1691">
        <v>0</v>
      </c>
      <c r="Q44" s="1691">
        <v>0</v>
      </c>
      <c r="R44" s="1691">
        <v>0</v>
      </c>
      <c r="S44" s="1691">
        <v>0</v>
      </c>
      <c r="T44" s="1691">
        <v>0</v>
      </c>
      <c r="U44" s="1691">
        <v>0</v>
      </c>
      <c r="V44" s="1691">
        <v>0</v>
      </c>
      <c r="W44" s="1691">
        <v>0</v>
      </c>
      <c r="X44" s="1484" t="s">
        <v>1190</v>
      </c>
      <c r="Y44" s="1474" t="s">
        <v>77</v>
      </c>
      <c r="Z44" s="1474" t="s">
        <v>78</v>
      </c>
      <c r="AA44" s="1474" t="s">
        <v>1189</v>
      </c>
      <c r="AB44" s="1620"/>
      <c r="AC44" s="1620"/>
    </row>
    <row r="45" spans="1:29" ht="169.5" customHeight="1" collapsed="1">
      <c r="A45" s="1543">
        <v>6</v>
      </c>
      <c r="B45" s="1616" t="s">
        <v>1188</v>
      </c>
      <c r="C45" s="2436" t="s">
        <v>1689</v>
      </c>
      <c r="D45" s="2475"/>
      <c r="E45" s="1413" t="s">
        <v>1187</v>
      </c>
      <c r="F45" s="1414">
        <v>1</v>
      </c>
      <c r="G45" s="1415" t="s">
        <v>32</v>
      </c>
      <c r="H45" s="1415" t="s">
        <v>33</v>
      </c>
      <c r="I45" s="1398" t="s">
        <v>1186</v>
      </c>
      <c r="J45" s="1416" t="s">
        <v>1185</v>
      </c>
      <c r="K45" s="1400"/>
      <c r="L45" s="2437">
        <f>SUM(L46:N50)/SUM(L46:W50)</f>
        <v>0.30769230769230771</v>
      </c>
      <c r="M45" s="2486"/>
      <c r="N45" s="2486"/>
      <c r="O45" s="2438">
        <f>SUM(L46:Q50)/SUM(L46:W50)</f>
        <v>0.51282051282051277</v>
      </c>
      <c r="P45" s="2486"/>
      <c r="Q45" s="2486"/>
      <c r="R45" s="2439">
        <f>SUM(L46:T50)/SUM(L46:W50)</f>
        <v>0.76923076923076927</v>
      </c>
      <c r="S45" s="2486"/>
      <c r="T45" s="2486"/>
      <c r="U45" s="2440">
        <f>SUM(L46:W50)/SUM(L46:W50)</f>
        <v>1</v>
      </c>
      <c r="V45" s="2486"/>
      <c r="W45" s="2486"/>
      <c r="X45" s="1416" t="s">
        <v>1184</v>
      </c>
      <c r="Y45" s="1416" t="s">
        <v>77</v>
      </c>
      <c r="Z45" s="1416" t="s">
        <v>78</v>
      </c>
      <c r="AA45" s="1399" t="s">
        <v>1183</v>
      </c>
      <c r="AB45" s="1418"/>
      <c r="AC45" s="1418"/>
    </row>
    <row r="46" spans="1:29" ht="120.75" hidden="1" customHeight="1" outlineLevel="1">
      <c r="A46" s="1535"/>
      <c r="B46" s="1622"/>
      <c r="C46" s="2485"/>
      <c r="D46" s="1467" t="s">
        <v>1182</v>
      </c>
      <c r="E46" s="1468" t="s">
        <v>80</v>
      </c>
      <c r="F46" s="1466">
        <v>14</v>
      </c>
      <c r="G46" s="1464" t="s">
        <v>32</v>
      </c>
      <c r="H46" s="1465" t="s">
        <v>33</v>
      </c>
      <c r="I46" s="1472" t="s">
        <v>1181</v>
      </c>
      <c r="J46" s="1468" t="s">
        <v>1180</v>
      </c>
      <c r="K46" s="1463">
        <v>0.14000000000000001</v>
      </c>
      <c r="L46" s="1692">
        <v>1</v>
      </c>
      <c r="M46" s="1692">
        <v>1</v>
      </c>
      <c r="N46" s="1692">
        <v>1</v>
      </c>
      <c r="O46" s="1692">
        <v>1</v>
      </c>
      <c r="P46" s="1692">
        <v>1</v>
      </c>
      <c r="Q46" s="1692">
        <v>1</v>
      </c>
      <c r="R46" s="1692">
        <v>1</v>
      </c>
      <c r="S46" s="1692">
        <v>1</v>
      </c>
      <c r="T46" s="1692">
        <v>1</v>
      </c>
      <c r="U46" s="1692">
        <v>1</v>
      </c>
      <c r="V46" s="1692">
        <v>1</v>
      </c>
      <c r="W46" s="1692">
        <v>1</v>
      </c>
      <c r="X46" s="1484" t="s">
        <v>1179</v>
      </c>
      <c r="Y46" s="1474" t="s">
        <v>77</v>
      </c>
      <c r="Z46" s="1474" t="s">
        <v>93</v>
      </c>
      <c r="AA46" s="1474" t="s">
        <v>1178</v>
      </c>
      <c r="AB46" s="1617"/>
      <c r="AC46" s="1623"/>
    </row>
    <row r="47" spans="1:29" ht="120.75" hidden="1" customHeight="1" outlineLevel="1">
      <c r="A47" s="1535"/>
      <c r="B47" s="1622"/>
      <c r="C47" s="2485"/>
      <c r="D47" s="1467" t="s">
        <v>1177</v>
      </c>
      <c r="E47" s="1468" t="s">
        <v>80</v>
      </c>
      <c r="F47" s="1466">
        <v>52</v>
      </c>
      <c r="G47" s="1464" t="s">
        <v>32</v>
      </c>
      <c r="H47" s="1465" t="s">
        <v>33</v>
      </c>
      <c r="I47" s="1540" t="s">
        <v>1176</v>
      </c>
      <c r="J47" s="1468" t="s">
        <v>1175</v>
      </c>
      <c r="K47" s="1463">
        <v>0.52</v>
      </c>
      <c r="L47" s="1692">
        <v>1</v>
      </c>
      <c r="M47" s="1692">
        <v>1</v>
      </c>
      <c r="N47" s="1692">
        <v>1</v>
      </c>
      <c r="O47" s="1692">
        <v>1</v>
      </c>
      <c r="P47" s="1692">
        <v>1</v>
      </c>
      <c r="Q47" s="1692">
        <v>1</v>
      </c>
      <c r="R47" s="1692">
        <v>1</v>
      </c>
      <c r="S47" s="1692">
        <v>1</v>
      </c>
      <c r="T47" s="1692">
        <v>1</v>
      </c>
      <c r="U47" s="1692">
        <v>1</v>
      </c>
      <c r="V47" s="1692">
        <v>1</v>
      </c>
      <c r="W47" s="1692">
        <v>1</v>
      </c>
      <c r="X47" s="1484" t="s">
        <v>1174</v>
      </c>
      <c r="Y47" s="1474" t="s">
        <v>77</v>
      </c>
      <c r="Z47" s="1474" t="s">
        <v>78</v>
      </c>
      <c r="AA47" s="1474" t="s">
        <v>1173</v>
      </c>
      <c r="AB47" s="1617"/>
      <c r="AC47" s="1623"/>
    </row>
    <row r="48" spans="1:29" ht="120.75" hidden="1" customHeight="1" outlineLevel="1">
      <c r="A48" s="1535"/>
      <c r="B48" s="1622"/>
      <c r="C48" s="2485"/>
      <c r="D48" s="1467" t="s">
        <v>1172</v>
      </c>
      <c r="E48" s="1541" t="s">
        <v>80</v>
      </c>
      <c r="F48" s="1466">
        <v>5</v>
      </c>
      <c r="G48" s="1464" t="s">
        <v>32</v>
      </c>
      <c r="H48" s="1465" t="s">
        <v>33</v>
      </c>
      <c r="I48" s="1541" t="s">
        <v>1171</v>
      </c>
      <c r="J48" s="1541" t="s">
        <v>1170</v>
      </c>
      <c r="K48" s="1463"/>
      <c r="L48" s="1692">
        <v>1</v>
      </c>
      <c r="M48" s="1692"/>
      <c r="N48" s="1692">
        <v>1</v>
      </c>
      <c r="O48" s="1692"/>
      <c r="P48" s="1692"/>
      <c r="Q48" s="1692"/>
      <c r="R48" s="1692">
        <v>1</v>
      </c>
      <c r="S48" s="1692"/>
      <c r="T48" s="1692">
        <v>1</v>
      </c>
      <c r="U48" s="1692"/>
      <c r="V48" s="1692"/>
      <c r="W48" s="1692">
        <v>1</v>
      </c>
      <c r="X48" s="1484" t="s">
        <v>1169</v>
      </c>
      <c r="Y48" s="1474" t="s">
        <v>77</v>
      </c>
      <c r="Z48" s="1474" t="s">
        <v>78</v>
      </c>
      <c r="AA48" s="1474" t="s">
        <v>1164</v>
      </c>
      <c r="AB48" s="1617"/>
      <c r="AC48" s="1623"/>
    </row>
    <row r="49" spans="1:29" ht="120.75" hidden="1" customHeight="1" outlineLevel="1">
      <c r="A49" s="1535"/>
      <c r="B49" s="1622"/>
      <c r="C49" s="2485"/>
      <c r="D49" s="1467" t="s">
        <v>1168</v>
      </c>
      <c r="E49" s="1541" t="s">
        <v>80</v>
      </c>
      <c r="F49" s="1466">
        <v>6</v>
      </c>
      <c r="G49" s="1464" t="s">
        <v>32</v>
      </c>
      <c r="H49" s="1465" t="s">
        <v>33</v>
      </c>
      <c r="I49" s="1541" t="s">
        <v>1167</v>
      </c>
      <c r="J49" s="1541" t="s">
        <v>1166</v>
      </c>
      <c r="K49" s="1463"/>
      <c r="L49" s="1692"/>
      <c r="M49" s="1692">
        <v>2</v>
      </c>
      <c r="N49" s="1692">
        <v>1</v>
      </c>
      <c r="O49" s="1692"/>
      <c r="P49" s="1692">
        <v>1</v>
      </c>
      <c r="Q49" s="1692"/>
      <c r="R49" s="1692"/>
      <c r="S49" s="1692"/>
      <c r="T49" s="1692">
        <v>1</v>
      </c>
      <c r="U49" s="1692"/>
      <c r="V49" s="1692"/>
      <c r="W49" s="1692">
        <v>1</v>
      </c>
      <c r="X49" s="1484" t="s">
        <v>1165</v>
      </c>
      <c r="Y49" s="1474" t="s">
        <v>77</v>
      </c>
      <c r="Z49" s="1474" t="s">
        <v>78</v>
      </c>
      <c r="AA49" s="1474" t="s">
        <v>1164</v>
      </c>
      <c r="AB49" s="1617"/>
      <c r="AC49" s="1623"/>
    </row>
    <row r="50" spans="1:29" ht="120.75" hidden="1" customHeight="1" outlineLevel="1" thickBot="1">
      <c r="A50" s="1535"/>
      <c r="B50" s="1628"/>
      <c r="C50" s="2494"/>
      <c r="D50" s="1629" t="s">
        <v>1163</v>
      </c>
      <c r="E50" s="1630" t="s">
        <v>80</v>
      </c>
      <c r="F50" s="1631">
        <v>4</v>
      </c>
      <c r="G50" s="1632" t="s">
        <v>32</v>
      </c>
      <c r="H50" s="1633" t="s">
        <v>33</v>
      </c>
      <c r="I50" s="1630" t="s">
        <v>1162</v>
      </c>
      <c r="J50" s="1630" t="s">
        <v>1161</v>
      </c>
      <c r="K50" s="1634"/>
      <c r="L50" s="1694">
        <v>1</v>
      </c>
      <c r="M50" s="1694"/>
      <c r="N50" s="1694"/>
      <c r="O50" s="1694">
        <v>1</v>
      </c>
      <c r="P50" s="1694"/>
      <c r="Q50" s="1694"/>
      <c r="R50" s="1694">
        <v>1</v>
      </c>
      <c r="S50" s="1694"/>
      <c r="T50" s="1694"/>
      <c r="U50" s="1694">
        <v>1</v>
      </c>
      <c r="V50" s="1694"/>
      <c r="W50" s="1694"/>
      <c r="X50" s="1636" t="s">
        <v>1160</v>
      </c>
      <c r="Y50" s="1635" t="s">
        <v>77</v>
      </c>
      <c r="Z50" s="1635" t="s">
        <v>93</v>
      </c>
      <c r="AA50" s="1635" t="s">
        <v>1159</v>
      </c>
      <c r="AB50" s="1637"/>
      <c r="AC50" s="1638"/>
    </row>
    <row r="51" spans="1:29" s="1544" customFormat="1" ht="27" customHeight="1" collapsed="1">
      <c r="B51" s="1680"/>
      <c r="C51" s="1533"/>
      <c r="D51" s="1533"/>
      <c r="E51" s="1545"/>
      <c r="K51" s="1546"/>
      <c r="L51" s="1653"/>
      <c r="M51" s="1653"/>
      <c r="N51" s="1653"/>
      <c r="O51" s="1653"/>
      <c r="P51" s="1653"/>
      <c r="Q51" s="1653"/>
      <c r="R51" s="1653"/>
      <c r="S51" s="1653"/>
      <c r="T51" s="1653"/>
      <c r="U51" s="1653"/>
      <c r="V51" s="1653"/>
      <c r="W51" s="1653"/>
      <c r="X51" s="1565"/>
      <c r="AA51" s="1546"/>
      <c r="AC51" s="1546"/>
    </row>
    <row r="52" spans="1:29" s="1589" customFormat="1" ht="29" hidden="1" customHeight="1" outlineLevel="1">
      <c r="B52" s="2336" t="s">
        <v>457</v>
      </c>
      <c r="C52" s="2337"/>
      <c r="D52" s="2337"/>
      <c r="E52" s="2337"/>
      <c r="F52" s="2337"/>
      <c r="G52" s="2337"/>
      <c r="H52" s="2337"/>
      <c r="I52" s="2337"/>
      <c r="J52" s="2337"/>
      <c r="K52" s="2337"/>
      <c r="L52" s="2337"/>
      <c r="M52" s="2337"/>
      <c r="N52" s="2337"/>
      <c r="O52" s="2337"/>
      <c r="P52" s="2337"/>
      <c r="Q52" s="2337"/>
      <c r="R52" s="2337"/>
      <c r="S52" s="2337"/>
      <c r="T52" s="2337"/>
      <c r="U52" s="2337"/>
      <c r="V52" s="2337"/>
      <c r="W52" s="2337"/>
      <c r="X52" s="2337"/>
      <c r="Y52" s="2337"/>
      <c r="Z52" s="2337"/>
      <c r="AA52" s="2337"/>
      <c r="AB52" s="2337"/>
      <c r="AC52" s="2338"/>
    </row>
    <row r="53" spans="1:29" s="1589" customFormat="1" ht="18" hidden="1" outlineLevel="1">
      <c r="B53" s="1681"/>
      <c r="C53" s="1110"/>
      <c r="D53" s="1117" t="s">
        <v>458</v>
      </c>
      <c r="E53" s="1110" t="s">
        <v>459</v>
      </c>
      <c r="F53" s="1110"/>
      <c r="G53" s="1110"/>
      <c r="H53" s="1110"/>
      <c r="I53" s="1110"/>
      <c r="J53" s="1110"/>
      <c r="K53" s="1202"/>
      <c r="L53" s="1114"/>
      <c r="M53" s="1114"/>
      <c r="N53" s="1114"/>
      <c r="O53" s="1114"/>
      <c r="P53" s="1114"/>
      <c r="Q53" s="1114"/>
      <c r="R53" s="1114"/>
      <c r="S53" s="1114"/>
      <c r="T53" s="1114"/>
      <c r="U53" s="1114"/>
      <c r="V53" s="1114"/>
      <c r="W53" s="1114"/>
      <c r="X53" s="1285"/>
      <c r="Y53" s="1110"/>
      <c r="Z53" s="1110"/>
      <c r="AA53" s="1202"/>
      <c r="AB53" s="1110"/>
      <c r="AC53" s="1658"/>
    </row>
    <row r="54" spans="1:29" s="1589" customFormat="1" ht="18" hidden="1" outlineLevel="1">
      <c r="B54" s="1681"/>
      <c r="C54" s="1110"/>
      <c r="D54" s="1110"/>
      <c r="E54" s="1110" t="s">
        <v>460</v>
      </c>
      <c r="F54" s="1110"/>
      <c r="G54" s="1110"/>
      <c r="H54" s="1110"/>
      <c r="I54" s="1110"/>
      <c r="J54" s="1116"/>
      <c r="K54" s="1204"/>
      <c r="L54" s="1114"/>
      <c r="M54" s="1114"/>
      <c r="N54" s="1114"/>
      <c r="O54" s="1114"/>
      <c r="P54" s="1114"/>
      <c r="Q54" s="1114"/>
      <c r="R54" s="1114"/>
      <c r="S54" s="1114"/>
      <c r="T54" s="1114"/>
      <c r="U54" s="1114"/>
      <c r="V54" s="1114"/>
      <c r="W54" s="1114"/>
      <c r="X54" s="1285"/>
      <c r="Y54" s="1110"/>
      <c r="Z54" s="1110"/>
      <c r="AA54" s="1202"/>
      <c r="AB54" s="1110"/>
      <c r="AC54" s="1658"/>
    </row>
    <row r="55" spans="1:29" s="1589" customFormat="1" ht="18" hidden="1" outlineLevel="1">
      <c r="B55" s="1681"/>
      <c r="C55" s="1110"/>
      <c r="D55" s="1110"/>
      <c r="E55" s="1117" t="s">
        <v>461</v>
      </c>
      <c r="F55" s="1110"/>
      <c r="G55" s="1110"/>
      <c r="H55" s="1110"/>
      <c r="I55" s="1110"/>
      <c r="J55" s="2339" t="s">
        <v>399</v>
      </c>
      <c r="K55" s="2339"/>
      <c r="L55" s="1114"/>
      <c r="M55" s="1114"/>
      <c r="N55" s="1114"/>
      <c r="O55" s="1114"/>
      <c r="P55" s="1114"/>
      <c r="Q55" s="1114"/>
      <c r="R55" s="1114"/>
      <c r="S55" s="1114"/>
      <c r="T55" s="1114"/>
      <c r="U55" s="1114"/>
      <c r="V55" s="1114"/>
      <c r="W55" s="1114"/>
      <c r="X55" s="1285"/>
      <c r="Y55" s="1110"/>
      <c r="Z55" s="1110"/>
      <c r="AA55" s="1202"/>
      <c r="AB55" s="1110"/>
      <c r="AC55" s="1658"/>
    </row>
    <row r="56" spans="1:29" s="1589" customFormat="1" ht="18" hidden="1" outlineLevel="1">
      <c r="B56" s="1681"/>
      <c r="C56" s="1110"/>
      <c r="D56" s="1110"/>
      <c r="E56" s="1110"/>
      <c r="F56" s="1110"/>
      <c r="G56" s="1110"/>
      <c r="H56" s="1110"/>
      <c r="I56" s="1110"/>
      <c r="J56" s="1110"/>
      <c r="K56" s="1202"/>
      <c r="L56" s="1114"/>
      <c r="M56" s="1114"/>
      <c r="N56" s="1114"/>
      <c r="O56" s="1114"/>
      <c r="P56" s="1114"/>
      <c r="Q56" s="1114"/>
      <c r="R56" s="1114"/>
      <c r="S56" s="1114"/>
      <c r="T56" s="1114"/>
      <c r="U56" s="1114"/>
      <c r="V56" s="1114"/>
      <c r="W56" s="1114"/>
      <c r="X56" s="1285"/>
      <c r="Y56" s="1110"/>
      <c r="Z56" s="1110"/>
      <c r="AA56" s="1202"/>
      <c r="AB56" s="1110"/>
      <c r="AC56" s="1658"/>
    </row>
    <row r="57" spans="1:29" s="1589" customFormat="1" ht="18" hidden="1" outlineLevel="1">
      <c r="B57" s="1681"/>
      <c r="C57" s="1110"/>
      <c r="D57" s="1110"/>
      <c r="E57" s="1110" t="s">
        <v>462</v>
      </c>
      <c r="F57" s="1110"/>
      <c r="G57" s="1110"/>
      <c r="H57" s="1110"/>
      <c r="I57" s="1110"/>
      <c r="J57" s="1110"/>
      <c r="K57" s="1202"/>
      <c r="L57" s="1114"/>
      <c r="M57" s="1114"/>
      <c r="N57" s="1114"/>
      <c r="O57" s="1114"/>
      <c r="P57" s="1114"/>
      <c r="Q57" s="1114"/>
      <c r="R57" s="1114"/>
      <c r="S57" s="1114"/>
      <c r="T57" s="1114"/>
      <c r="U57" s="1114"/>
      <c r="V57" s="1114"/>
      <c r="W57" s="1114"/>
      <c r="X57" s="1285"/>
      <c r="Y57" s="1110"/>
      <c r="Z57" s="1110"/>
      <c r="AA57" s="1202"/>
      <c r="AB57" s="1110"/>
      <c r="AC57" s="1658"/>
    </row>
    <row r="58" spans="1:29" s="1589" customFormat="1" ht="18" hidden="1" outlineLevel="1">
      <c r="B58" s="1681"/>
      <c r="C58" s="1110"/>
      <c r="D58" s="1110"/>
      <c r="E58" s="1110" t="s">
        <v>460</v>
      </c>
      <c r="F58" s="1110"/>
      <c r="G58" s="1110"/>
      <c r="H58" s="1110"/>
      <c r="I58" s="1110"/>
      <c r="J58" s="1116"/>
      <c r="K58" s="1204"/>
      <c r="L58" s="1114"/>
      <c r="M58" s="1114"/>
      <c r="N58" s="1114"/>
      <c r="O58" s="1114"/>
      <c r="P58" s="1114"/>
      <c r="Q58" s="1114"/>
      <c r="R58" s="1114"/>
      <c r="S58" s="1114"/>
      <c r="T58" s="1114"/>
      <c r="U58" s="1114"/>
      <c r="V58" s="1114"/>
      <c r="W58" s="1114"/>
      <c r="X58" s="1285"/>
      <c r="Y58" s="1110"/>
      <c r="Z58" s="1110"/>
      <c r="AA58" s="1202"/>
      <c r="AB58" s="1110"/>
      <c r="AC58" s="1658"/>
    </row>
    <row r="59" spans="1:29" s="1589" customFormat="1" ht="18" hidden="1" outlineLevel="1">
      <c r="B59" s="1681"/>
      <c r="C59" s="1110"/>
      <c r="D59" s="1110"/>
      <c r="E59" s="1117" t="s">
        <v>463</v>
      </c>
      <c r="F59" s="1110"/>
      <c r="G59" s="1110"/>
      <c r="H59" s="1110"/>
      <c r="I59" s="1110"/>
      <c r="J59" s="2339" t="s">
        <v>399</v>
      </c>
      <c r="K59" s="2339"/>
      <c r="L59" s="1114"/>
      <c r="M59" s="1114"/>
      <c r="N59" s="1114"/>
      <c r="O59" s="1114"/>
      <c r="P59" s="1114"/>
      <c r="Q59" s="1114"/>
      <c r="R59" s="1114"/>
      <c r="S59" s="1114"/>
      <c r="T59" s="1114"/>
      <c r="U59" s="1114"/>
      <c r="V59" s="1114"/>
      <c r="W59" s="1114"/>
      <c r="X59" s="1285"/>
      <c r="Y59" s="1110"/>
      <c r="Z59" s="1110"/>
      <c r="AA59" s="1202"/>
      <c r="AB59" s="1110"/>
      <c r="AC59" s="1658"/>
    </row>
    <row r="60" spans="1:29" s="1589" customFormat="1" ht="18" hidden="1" outlineLevel="1">
      <c r="B60" s="1681"/>
      <c r="C60" s="1110"/>
      <c r="D60" s="1110"/>
      <c r="E60" s="1110"/>
      <c r="F60" s="1110"/>
      <c r="G60" s="1110"/>
      <c r="H60" s="1110"/>
      <c r="I60" s="1110"/>
      <c r="J60" s="1110"/>
      <c r="K60" s="1202"/>
      <c r="L60" s="1114"/>
      <c r="M60" s="1114"/>
      <c r="N60" s="1114"/>
      <c r="O60" s="1114"/>
      <c r="P60" s="1114"/>
      <c r="Q60" s="1114"/>
      <c r="R60" s="1114"/>
      <c r="S60" s="1114"/>
      <c r="T60" s="1114"/>
      <c r="U60" s="1114"/>
      <c r="V60" s="1114"/>
      <c r="W60" s="1114"/>
      <c r="X60" s="1285"/>
      <c r="Y60" s="1110"/>
      <c r="Z60" s="1110"/>
      <c r="AA60" s="1202"/>
      <c r="AB60" s="1110"/>
      <c r="AC60" s="1658"/>
    </row>
    <row r="61" spans="1:29" s="1589" customFormat="1" ht="18" hidden="1" outlineLevel="1">
      <c r="B61" s="1681"/>
      <c r="C61" s="1110"/>
      <c r="D61" s="1117" t="s">
        <v>464</v>
      </c>
      <c r="E61" s="1110"/>
      <c r="F61" s="1110"/>
      <c r="G61" s="1110"/>
      <c r="H61" s="1110"/>
      <c r="I61" s="1110"/>
      <c r="J61" s="1110"/>
      <c r="K61" s="1202"/>
      <c r="L61" s="1114"/>
      <c r="M61" s="1114"/>
      <c r="N61" s="1114"/>
      <c r="O61" s="1114"/>
      <c r="P61" s="1114"/>
      <c r="Q61" s="1114"/>
      <c r="R61" s="1114"/>
      <c r="S61" s="1114"/>
      <c r="T61" s="1114"/>
      <c r="U61" s="1114"/>
      <c r="V61" s="1114"/>
      <c r="W61" s="1114"/>
      <c r="X61" s="1285"/>
      <c r="Y61" s="1110"/>
      <c r="Z61" s="1110"/>
      <c r="AA61" s="1202"/>
      <c r="AB61" s="1110"/>
      <c r="AC61" s="1658"/>
    </row>
    <row r="62" spans="1:29" s="1589" customFormat="1" ht="18" hidden="1" outlineLevel="1">
      <c r="B62" s="1681"/>
      <c r="C62" s="1110"/>
      <c r="D62" s="1117" t="s">
        <v>462</v>
      </c>
      <c r="E62" s="1110" t="s">
        <v>460</v>
      </c>
      <c r="F62" s="1110"/>
      <c r="G62" s="1110"/>
      <c r="H62" s="1110"/>
      <c r="I62" s="1110"/>
      <c r="J62" s="1116"/>
      <c r="K62" s="1204"/>
      <c r="L62" s="1114"/>
      <c r="M62" s="1114"/>
      <c r="N62" s="1114"/>
      <c r="O62" s="1114"/>
      <c r="P62" s="1114"/>
      <c r="Q62" s="1114"/>
      <c r="R62" s="1114"/>
      <c r="S62" s="1114"/>
      <c r="T62" s="1114"/>
      <c r="U62" s="1114"/>
      <c r="V62" s="1114"/>
      <c r="W62" s="1114"/>
      <c r="X62" s="1285"/>
      <c r="Y62" s="1110"/>
      <c r="Z62" s="1110"/>
      <c r="AA62" s="1202"/>
      <c r="AB62" s="1110"/>
      <c r="AC62" s="1658"/>
    </row>
    <row r="63" spans="1:29" s="1589" customFormat="1" ht="24.75" hidden="1" customHeight="1" outlineLevel="1" thickBot="1">
      <c r="B63" s="1682"/>
      <c r="C63" s="1120"/>
      <c r="D63" s="1120"/>
      <c r="E63" s="1122" t="s">
        <v>463</v>
      </c>
      <c r="F63" s="1120"/>
      <c r="G63" s="1120"/>
      <c r="H63" s="1120"/>
      <c r="I63" s="1120"/>
      <c r="J63" s="2340" t="s">
        <v>399</v>
      </c>
      <c r="K63" s="2340"/>
      <c r="L63" s="1125"/>
      <c r="M63" s="1125"/>
      <c r="N63" s="1125"/>
      <c r="O63" s="1125"/>
      <c r="P63" s="1125"/>
      <c r="Q63" s="1125"/>
      <c r="R63" s="1125"/>
      <c r="S63" s="1125"/>
      <c r="T63" s="1125"/>
      <c r="U63" s="1125"/>
      <c r="V63" s="1125"/>
      <c r="W63" s="1125"/>
      <c r="X63" s="1286"/>
      <c r="Y63" s="1120"/>
      <c r="Z63" s="1120"/>
      <c r="AA63" s="1666"/>
      <c r="AB63" s="1120"/>
      <c r="AC63" s="1659"/>
    </row>
    <row r="64" spans="1:29" ht="16" collapsed="1" thickBot="1">
      <c r="B64" s="1683"/>
      <c r="C64" s="1547"/>
      <c r="D64" s="1547"/>
      <c r="F64" s="1547"/>
      <c r="G64" s="1547"/>
      <c r="H64" s="1547"/>
      <c r="I64" s="1547"/>
      <c r="J64" s="1547"/>
      <c r="K64" s="1548"/>
      <c r="L64" s="1654"/>
      <c r="M64" s="1654"/>
      <c r="N64" s="1654"/>
      <c r="O64" s="1654"/>
      <c r="P64" s="1654"/>
      <c r="Q64" s="1654"/>
      <c r="R64" s="1654"/>
      <c r="S64" s="1654"/>
      <c r="T64" s="1654"/>
      <c r="U64" s="1654"/>
      <c r="V64" s="1654"/>
      <c r="W64" s="1654"/>
      <c r="X64" s="1566"/>
      <c r="Y64" s="1547"/>
      <c r="Z64" s="1547"/>
      <c r="AA64" s="1548"/>
      <c r="AB64" s="1547"/>
      <c r="AC64" s="1548"/>
    </row>
    <row r="65" spans="2:30" ht="24" customHeight="1" thickBot="1">
      <c r="B65" s="2154" t="s">
        <v>300</v>
      </c>
      <c r="C65" s="2155"/>
      <c r="D65" s="2156"/>
      <c r="E65" s="1103" t="str">
        <f>VLOOKUP($B$12,Hoja2!Q$3:R$8,2,0)</f>
        <v xml:space="preserve"> Educación sanitaria, cultura del agua y participación ciudadana</v>
      </c>
      <c r="F65" s="1103"/>
      <c r="G65" s="1103"/>
      <c r="H65" s="1103"/>
      <c r="I65" s="1549"/>
      <c r="J65" s="1549"/>
      <c r="K65" s="1550"/>
      <c r="L65" s="1550"/>
      <c r="M65" s="1550"/>
      <c r="N65" s="1550"/>
      <c r="O65" s="1550"/>
      <c r="P65" s="1550"/>
      <c r="Q65" s="1550"/>
      <c r="R65" s="1550"/>
      <c r="S65" s="1550"/>
      <c r="T65" s="1550"/>
      <c r="U65" s="1550"/>
      <c r="V65" s="1550"/>
      <c r="W65" s="1550"/>
      <c r="X65" s="1561"/>
      <c r="Y65" s="1549"/>
      <c r="Z65" s="1549"/>
      <c r="AA65" s="1550"/>
      <c r="AB65" s="1549"/>
      <c r="AC65" s="1655"/>
      <c r="AD65" s="131"/>
    </row>
    <row r="66" spans="2:30" ht="24" customHeight="1" thickBot="1">
      <c r="B66" s="1053"/>
      <c r="C66" s="1053"/>
      <c r="D66" s="1054"/>
      <c r="E66" s="1055"/>
      <c r="F66" s="1055"/>
      <c r="G66" s="1055"/>
      <c r="H66" s="1055"/>
      <c r="I66" s="1055"/>
      <c r="J66" s="1055"/>
      <c r="K66" s="1056"/>
      <c r="L66" s="1695"/>
      <c r="M66" s="1695"/>
      <c r="N66" s="1695"/>
      <c r="O66" s="1695"/>
      <c r="P66" s="1695"/>
      <c r="Q66" s="1695"/>
      <c r="R66" s="1057"/>
      <c r="S66" s="1057"/>
      <c r="T66" s="1058"/>
      <c r="U66" s="1058"/>
      <c r="V66" s="1058"/>
      <c r="W66" s="1058"/>
      <c r="X66" s="1053"/>
      <c r="Y66" s="1058"/>
      <c r="Z66" s="1058"/>
      <c r="AA66" s="1058"/>
      <c r="AB66" s="1058"/>
      <c r="AC66" s="1058"/>
      <c r="AD66" s="131"/>
    </row>
    <row r="67" spans="2:30" ht="39.75" customHeight="1" thickBot="1">
      <c r="B67" s="2495" t="s">
        <v>5</v>
      </c>
      <c r="C67" s="2496"/>
      <c r="D67" s="2496"/>
      <c r="E67" s="2497" t="s">
        <v>1767</v>
      </c>
      <c r="F67" s="2497"/>
      <c r="G67" s="2497"/>
      <c r="H67" s="2497"/>
      <c r="I67" s="2497"/>
      <c r="J67" s="2497"/>
      <c r="K67" s="2497"/>
      <c r="L67" s="2497"/>
      <c r="M67" s="2497"/>
      <c r="N67" s="2497"/>
      <c r="O67" s="2497"/>
      <c r="P67" s="2497"/>
      <c r="Q67" s="2497"/>
      <c r="R67" s="2497"/>
      <c r="S67" s="2497"/>
      <c r="T67" s="2497"/>
      <c r="U67" s="2497"/>
      <c r="V67" s="2497"/>
      <c r="W67" s="2497"/>
      <c r="X67" s="2497"/>
      <c r="Y67" s="2497"/>
      <c r="Z67" s="2497"/>
      <c r="AA67" s="2497"/>
      <c r="AB67" s="2497"/>
      <c r="AC67" s="2498"/>
      <c r="AD67" s="131"/>
    </row>
    <row r="68" spans="2:30" thickBot="1">
      <c r="B68" s="1684"/>
      <c r="C68" s="1059"/>
      <c r="D68" s="1060"/>
      <c r="E68" s="1061"/>
      <c r="F68" s="1061"/>
      <c r="G68" s="1061"/>
      <c r="H68" s="1061"/>
      <c r="I68" s="1062"/>
      <c r="J68" s="1061"/>
      <c r="K68" s="1058"/>
      <c r="L68" s="1058"/>
      <c r="M68" s="1058"/>
      <c r="N68" s="1058"/>
      <c r="O68" s="1058"/>
      <c r="P68" s="1058"/>
      <c r="Q68" s="1058"/>
      <c r="R68" s="1061"/>
      <c r="S68" s="1061"/>
      <c r="T68" s="1061"/>
      <c r="U68" s="1061"/>
      <c r="V68" s="1061"/>
      <c r="W68" s="1061"/>
      <c r="X68" s="1053"/>
      <c r="Y68" s="1058"/>
      <c r="Z68" s="1058"/>
      <c r="AA68" s="1058"/>
      <c r="AB68" s="1059"/>
      <c r="AC68" s="1058"/>
      <c r="AD68" s="131"/>
    </row>
    <row r="69" spans="2:30" ht="15">
      <c r="B69" s="2499" t="s">
        <v>1766</v>
      </c>
      <c r="C69" s="2500"/>
      <c r="D69" s="2500"/>
      <c r="E69" s="2500"/>
      <c r="F69" s="2500"/>
      <c r="G69" s="2500"/>
      <c r="H69" s="2500"/>
      <c r="I69" s="2500"/>
      <c r="J69" s="2500"/>
      <c r="K69" s="2500"/>
      <c r="L69" s="2500"/>
      <c r="M69" s="2500"/>
      <c r="N69" s="2500"/>
      <c r="O69" s="1553"/>
      <c r="P69" s="1553"/>
      <c r="Q69" s="1553"/>
      <c r="R69" s="1553"/>
      <c r="S69" s="1553"/>
      <c r="T69" s="1553"/>
      <c r="U69" s="1553"/>
      <c r="V69" s="1553"/>
      <c r="W69" s="1553"/>
      <c r="X69" s="1562"/>
      <c r="Y69" s="1551"/>
      <c r="Z69" s="1551"/>
      <c r="AA69" s="1553"/>
      <c r="AB69" s="1551"/>
      <c r="AC69" s="1656"/>
      <c r="AD69" s="131"/>
    </row>
    <row r="70" spans="2:30" thickBot="1">
      <c r="B70" s="2501"/>
      <c r="C70" s="2502"/>
      <c r="D70" s="2502"/>
      <c r="E70" s="2502"/>
      <c r="F70" s="2502"/>
      <c r="G70" s="2502"/>
      <c r="H70" s="2502"/>
      <c r="I70" s="2502"/>
      <c r="J70" s="2502"/>
      <c r="K70" s="2502"/>
      <c r="L70" s="2502"/>
      <c r="M70" s="2502"/>
      <c r="N70" s="2502"/>
      <c r="O70" s="1664"/>
      <c r="P70" s="1664"/>
      <c r="Q70" s="1664"/>
      <c r="R70" s="1664"/>
      <c r="S70" s="1664"/>
      <c r="T70" s="1664"/>
      <c r="U70" s="1664"/>
      <c r="V70" s="1664"/>
      <c r="W70" s="1664"/>
      <c r="X70" s="1563"/>
      <c r="Y70" s="1552"/>
      <c r="Z70" s="1552"/>
      <c r="AA70" s="1664"/>
      <c r="AB70" s="1552"/>
      <c r="AC70" s="1657"/>
      <c r="AD70" s="131"/>
    </row>
    <row r="71" spans="2:30" thickBot="1">
      <c r="B71" s="2503"/>
      <c r="C71" s="2503"/>
      <c r="D71" s="2503"/>
      <c r="E71" s="2503"/>
      <c r="F71" s="2503"/>
      <c r="G71" s="2503"/>
      <c r="H71" s="2503"/>
      <c r="I71" s="2503"/>
      <c r="J71" s="2503"/>
      <c r="K71" s="2503"/>
      <c r="L71" s="2503"/>
      <c r="M71" s="2503"/>
      <c r="N71" s="2503"/>
      <c r="O71" s="2503"/>
      <c r="P71" s="2503"/>
      <c r="Q71" s="2503"/>
      <c r="R71" s="2503"/>
      <c r="S71" s="2503"/>
      <c r="T71" s="2503"/>
      <c r="U71" s="2503"/>
      <c r="V71" s="2503"/>
      <c r="W71" s="2503"/>
      <c r="X71" s="2503"/>
      <c r="Y71" s="2503"/>
      <c r="Z71" s="2503"/>
      <c r="AA71" s="2503"/>
      <c r="AB71" s="2503"/>
      <c r="AC71" s="2503"/>
      <c r="AD71" s="131"/>
    </row>
    <row r="72" spans="2:30">
      <c r="B72" s="1644" t="s">
        <v>8</v>
      </c>
      <c r="C72" s="2504" t="s">
        <v>9</v>
      </c>
      <c r="D72" s="2505"/>
      <c r="E72" s="2505"/>
      <c r="F72" s="2505"/>
      <c r="G72" s="2505"/>
      <c r="H72" s="2505"/>
      <c r="I72" s="2505"/>
      <c r="J72" s="2505"/>
      <c r="K72" s="2505"/>
      <c r="L72" s="2505"/>
      <c r="M72" s="2505"/>
      <c r="N72" s="2505"/>
      <c r="O72" s="2505"/>
      <c r="P72" s="2505"/>
      <c r="Q72" s="2505"/>
      <c r="R72" s="2505"/>
      <c r="S72" s="2505"/>
      <c r="T72" s="2505"/>
      <c r="U72" s="2505"/>
      <c r="V72" s="2505"/>
      <c r="W72" s="2506"/>
      <c r="X72" s="2504" t="s">
        <v>10</v>
      </c>
      <c r="Y72" s="2507"/>
      <c r="Z72" s="2507"/>
      <c r="AA72" s="2508"/>
      <c r="AB72" s="2509" t="s">
        <v>11</v>
      </c>
      <c r="AC72" s="2510"/>
      <c r="AD72" s="131"/>
    </row>
    <row r="73" spans="2:30" s="1554" customFormat="1" ht="65.25" customHeight="1" thickBot="1">
      <c r="B73" s="1645" t="s">
        <v>12</v>
      </c>
      <c r="C73" s="2511" t="s">
        <v>13</v>
      </c>
      <c r="D73" s="2512"/>
      <c r="E73" s="1646" t="s">
        <v>14</v>
      </c>
      <c r="F73" s="1646" t="s">
        <v>15</v>
      </c>
      <c r="G73" s="1646" t="s">
        <v>16</v>
      </c>
      <c r="H73" s="1646" t="s">
        <v>17</v>
      </c>
      <c r="I73" s="1646" t="s">
        <v>18</v>
      </c>
      <c r="J73" s="1646" t="s">
        <v>19</v>
      </c>
      <c r="K73" s="1647" t="s">
        <v>20</v>
      </c>
      <c r="L73" s="2513" t="s">
        <v>21</v>
      </c>
      <c r="M73" s="2514"/>
      <c r="N73" s="2515"/>
      <c r="O73" s="2513" t="s">
        <v>22</v>
      </c>
      <c r="P73" s="2514"/>
      <c r="Q73" s="2515"/>
      <c r="R73" s="2513" t="s">
        <v>23</v>
      </c>
      <c r="S73" s="2514"/>
      <c r="T73" s="2515"/>
      <c r="U73" s="2513" t="s">
        <v>24</v>
      </c>
      <c r="V73" s="2514"/>
      <c r="W73" s="2515"/>
      <c r="X73" s="1671" t="s">
        <v>25</v>
      </c>
      <c r="Y73" s="1648" t="s">
        <v>26</v>
      </c>
      <c r="Z73" s="1648" t="s">
        <v>27</v>
      </c>
      <c r="AA73" s="1648" t="s">
        <v>28</v>
      </c>
      <c r="AB73" s="1648" t="s">
        <v>29</v>
      </c>
      <c r="AC73" s="1649" t="s">
        <v>30</v>
      </c>
      <c r="AD73" s="132"/>
    </row>
    <row r="74" spans="2:30" ht="171.75" customHeight="1">
      <c r="B74" s="1600" t="s">
        <v>1765</v>
      </c>
      <c r="C74" s="2516" t="s">
        <v>1768</v>
      </c>
      <c r="D74" s="2517"/>
      <c r="E74" s="1601" t="s">
        <v>80</v>
      </c>
      <c r="F74" s="1602">
        <v>0</v>
      </c>
      <c r="G74" s="1603" t="s">
        <v>290</v>
      </c>
      <c r="H74" s="1603" t="s">
        <v>33</v>
      </c>
      <c r="I74" s="1604" t="s">
        <v>34</v>
      </c>
      <c r="J74" s="1605" t="s">
        <v>35</v>
      </c>
      <c r="K74" s="1984">
        <v>1</v>
      </c>
      <c r="L74" s="2518">
        <f>SUM(L75:N78)/SUM(L75:W78)</f>
        <v>0.24757281553398058</v>
      </c>
      <c r="M74" s="2519"/>
      <c r="N74" s="2519"/>
      <c r="O74" s="2520">
        <f>SUM(L75:Q78)/SUM(L75:W78)</f>
        <v>0.64077669902912626</v>
      </c>
      <c r="P74" s="2519"/>
      <c r="Q74" s="2519"/>
      <c r="R74" s="2521">
        <f>SUM(L75:T78)/SUM(L75:W78)</f>
        <v>0.89320388349514568</v>
      </c>
      <c r="S74" s="2519"/>
      <c r="T74" s="2519"/>
      <c r="U74" s="2522">
        <f>SUM(L75:W78)/SUM(L75:W78)</f>
        <v>1</v>
      </c>
      <c r="V74" s="2519"/>
      <c r="W74" s="2519"/>
      <c r="X74" s="1605" t="s">
        <v>1759</v>
      </c>
      <c r="Y74" s="1665" t="s">
        <v>36</v>
      </c>
      <c r="Z74" s="1665" t="s">
        <v>37</v>
      </c>
      <c r="AA74" s="1665" t="s">
        <v>1773</v>
      </c>
      <c r="AB74" s="1606"/>
      <c r="AC74" s="3082"/>
      <c r="AD74" s="131"/>
    </row>
    <row r="75" spans="2:30" ht="180" hidden="1" customHeight="1" outlineLevel="1">
      <c r="B75" s="1607"/>
      <c r="C75" s="2523" t="s">
        <v>474</v>
      </c>
      <c r="D75" s="1590" t="s">
        <v>1769</v>
      </c>
      <c r="E75" s="1591" t="s">
        <v>1770</v>
      </c>
      <c r="F75" s="1592">
        <v>25</v>
      </c>
      <c r="G75" s="1593" t="s">
        <v>290</v>
      </c>
      <c r="H75" s="1593" t="s">
        <v>33</v>
      </c>
      <c r="I75" s="1594" t="s">
        <v>1771</v>
      </c>
      <c r="J75" s="1594" t="s">
        <v>1764</v>
      </c>
      <c r="K75" s="1595">
        <v>100</v>
      </c>
      <c r="L75" s="1595">
        <v>25</v>
      </c>
      <c r="M75" s="1595">
        <v>0</v>
      </c>
      <c r="N75" s="1595">
        <v>0</v>
      </c>
      <c r="O75" s="1595">
        <v>0</v>
      </c>
      <c r="P75" s="1595">
        <v>20</v>
      </c>
      <c r="Q75" s="1595">
        <v>0</v>
      </c>
      <c r="R75" s="1595">
        <v>25</v>
      </c>
      <c r="S75" s="1595">
        <v>0</v>
      </c>
      <c r="T75" s="1595">
        <v>0</v>
      </c>
      <c r="U75" s="1595">
        <v>0</v>
      </c>
      <c r="V75" s="1595">
        <v>0</v>
      </c>
      <c r="W75" s="1595">
        <v>0</v>
      </c>
      <c r="X75" s="1590" t="s">
        <v>1772</v>
      </c>
      <c r="Y75" s="1594" t="s">
        <v>77</v>
      </c>
      <c r="Z75" s="1594" t="s">
        <v>78</v>
      </c>
      <c r="AA75" s="1594" t="s">
        <v>1773</v>
      </c>
      <c r="AB75" s="1597" t="s">
        <v>1763</v>
      </c>
      <c r="AC75" s="3083" t="s">
        <v>2417</v>
      </c>
      <c r="AD75" s="131"/>
    </row>
    <row r="76" spans="2:30" ht="180" hidden="1" customHeight="1" outlineLevel="1">
      <c r="B76" s="1608"/>
      <c r="C76" s="2523"/>
      <c r="D76" s="1590" t="s">
        <v>1762</v>
      </c>
      <c r="E76" s="1594">
        <v>5</v>
      </c>
      <c r="F76" s="1592">
        <v>15</v>
      </c>
      <c r="G76" s="1593" t="s">
        <v>290</v>
      </c>
      <c r="H76" s="1593" t="s">
        <v>33</v>
      </c>
      <c r="I76" s="1594" t="s">
        <v>1761</v>
      </c>
      <c r="J76" s="1594" t="s">
        <v>1760</v>
      </c>
      <c r="K76" s="1595">
        <v>100</v>
      </c>
      <c r="L76" s="1595">
        <v>0</v>
      </c>
      <c r="M76" s="1595">
        <v>0</v>
      </c>
      <c r="N76" s="1595">
        <v>0</v>
      </c>
      <c r="O76" s="1595">
        <v>0</v>
      </c>
      <c r="P76" s="1595">
        <v>10</v>
      </c>
      <c r="Q76" s="1595">
        <v>0</v>
      </c>
      <c r="R76" s="1595">
        <v>0</v>
      </c>
      <c r="S76" s="1595">
        <v>0</v>
      </c>
      <c r="T76" s="1595">
        <v>0</v>
      </c>
      <c r="U76" s="1595">
        <v>0</v>
      </c>
      <c r="V76" s="1595">
        <v>5</v>
      </c>
      <c r="W76" s="1595">
        <v>0</v>
      </c>
      <c r="X76" s="1590" t="s">
        <v>1759</v>
      </c>
      <c r="Y76" s="1594" t="s">
        <v>77</v>
      </c>
      <c r="Z76" s="1594" t="s">
        <v>78</v>
      </c>
      <c r="AA76" s="1594" t="s">
        <v>1758</v>
      </c>
      <c r="AB76" s="1597" t="s">
        <v>1734</v>
      </c>
      <c r="AC76" s="3083" t="s">
        <v>2418</v>
      </c>
      <c r="AD76" s="131"/>
    </row>
    <row r="77" spans="2:30" ht="183.75" hidden="1" customHeight="1" outlineLevel="1">
      <c r="B77" s="1608"/>
      <c r="C77" s="2523"/>
      <c r="D77" s="1590" t="s">
        <v>1757</v>
      </c>
      <c r="E77" s="1594">
        <v>5</v>
      </c>
      <c r="F77" s="1592">
        <v>3</v>
      </c>
      <c r="G77" s="1593" t="s">
        <v>290</v>
      </c>
      <c r="H77" s="1593" t="s">
        <v>33</v>
      </c>
      <c r="I77" s="1594" t="s">
        <v>1737</v>
      </c>
      <c r="J77" s="1594" t="s">
        <v>1756</v>
      </c>
      <c r="K77" s="1598">
        <v>1</v>
      </c>
      <c r="L77" s="1595">
        <v>0</v>
      </c>
      <c r="M77" s="1595">
        <v>0</v>
      </c>
      <c r="N77" s="1595">
        <v>0</v>
      </c>
      <c r="O77" s="1595">
        <v>0</v>
      </c>
      <c r="P77" s="1595">
        <v>10</v>
      </c>
      <c r="Q77" s="1595">
        <v>0</v>
      </c>
      <c r="R77" s="1595">
        <v>0</v>
      </c>
      <c r="S77" s="1595">
        <v>0</v>
      </c>
      <c r="T77" s="1595">
        <v>0</v>
      </c>
      <c r="U77" s="1595">
        <v>0</v>
      </c>
      <c r="V77" s="1595">
        <v>5</v>
      </c>
      <c r="W77" s="1595">
        <v>0</v>
      </c>
      <c r="X77" s="1590" t="s">
        <v>1730</v>
      </c>
      <c r="Y77" s="1594" t="s">
        <v>77</v>
      </c>
      <c r="Z77" s="1594" t="s">
        <v>78</v>
      </c>
      <c r="AA77" s="1594" t="s">
        <v>1755</v>
      </c>
      <c r="AB77" s="1597" t="s">
        <v>1754</v>
      </c>
      <c r="AC77" s="3083" t="s">
        <v>2419</v>
      </c>
      <c r="AD77" s="131"/>
    </row>
    <row r="78" spans="2:30" ht="180" customHeight="1" collapsed="1">
      <c r="B78" s="1616" t="s">
        <v>1753</v>
      </c>
      <c r="C78" s="2436" t="s">
        <v>1752</v>
      </c>
      <c r="D78" s="2475"/>
      <c r="E78" s="1413" t="s">
        <v>80</v>
      </c>
      <c r="F78" s="1414">
        <v>20</v>
      </c>
      <c r="G78" s="1415" t="s">
        <v>290</v>
      </c>
      <c r="H78" s="1415" t="s">
        <v>33</v>
      </c>
      <c r="I78" s="1398" t="s">
        <v>1737</v>
      </c>
      <c r="J78" s="1416" t="s">
        <v>1749</v>
      </c>
      <c r="K78" s="1983">
        <v>1</v>
      </c>
      <c r="L78" s="2437">
        <f>SUM(L79:N80)/SUM(L79:W80)</f>
        <v>0.5</v>
      </c>
      <c r="M78" s="2486"/>
      <c r="N78" s="2486"/>
      <c r="O78" s="2438">
        <f>SUM(L79:Q80)/SUM(L79:W80)</f>
        <v>0.5</v>
      </c>
      <c r="P78" s="2486"/>
      <c r="Q78" s="2486"/>
      <c r="R78" s="2439">
        <f>SUM(L79:T80)/SUM(L79:W80)</f>
        <v>1</v>
      </c>
      <c r="S78" s="2486"/>
      <c r="T78" s="2486"/>
      <c r="U78" s="2440">
        <f>SUM(L79:W80)/SUM(L79:W80)</f>
        <v>1</v>
      </c>
      <c r="V78" s="2486"/>
      <c r="W78" s="2486"/>
      <c r="X78" s="1416" t="s">
        <v>1774</v>
      </c>
      <c r="Y78" s="1399" t="s">
        <v>77</v>
      </c>
      <c r="Z78" s="1399" t="s">
        <v>78</v>
      </c>
      <c r="AA78" s="1399" t="s">
        <v>1751</v>
      </c>
      <c r="AB78" s="1418"/>
      <c r="AC78" s="3084"/>
      <c r="AD78" s="131"/>
    </row>
    <row r="79" spans="2:30" ht="221.25" hidden="1" customHeight="1" outlineLevel="1">
      <c r="B79" s="1608"/>
      <c r="C79" s="2523" t="s">
        <v>474</v>
      </c>
      <c r="D79" s="1590" t="s">
        <v>1750</v>
      </c>
      <c r="E79" s="1594">
        <v>15</v>
      </c>
      <c r="F79" s="1592">
        <v>15</v>
      </c>
      <c r="G79" s="1593" t="s">
        <v>290</v>
      </c>
      <c r="H79" s="1593" t="s">
        <v>33</v>
      </c>
      <c r="I79" s="1594" t="s">
        <v>1737</v>
      </c>
      <c r="J79" s="1594" t="s">
        <v>1749</v>
      </c>
      <c r="K79" s="1598">
        <v>1</v>
      </c>
      <c r="L79" s="1595">
        <v>0</v>
      </c>
      <c r="M79" s="1595">
        <v>5</v>
      </c>
      <c r="N79" s="1595">
        <v>0</v>
      </c>
      <c r="O79" s="1595">
        <v>0</v>
      </c>
      <c r="P79" s="1595">
        <v>0</v>
      </c>
      <c r="Q79" s="1595">
        <v>0</v>
      </c>
      <c r="R79" s="1595">
        <v>10</v>
      </c>
      <c r="S79" s="1595">
        <v>0</v>
      </c>
      <c r="T79" s="1595">
        <v>0</v>
      </c>
      <c r="U79" s="1595">
        <v>0</v>
      </c>
      <c r="V79" s="1595">
        <v>0</v>
      </c>
      <c r="W79" s="1595">
        <v>0</v>
      </c>
      <c r="X79" s="1590" t="s">
        <v>1745</v>
      </c>
      <c r="Y79" s="1594" t="s">
        <v>77</v>
      </c>
      <c r="Z79" s="1594" t="s">
        <v>78</v>
      </c>
      <c r="AA79" s="1594" t="s">
        <v>1748</v>
      </c>
      <c r="AB79" s="1597" t="s">
        <v>1734</v>
      </c>
      <c r="AC79" s="3083" t="s">
        <v>1734</v>
      </c>
      <c r="AD79" s="131"/>
    </row>
    <row r="80" spans="2:30" ht="189.75" hidden="1" customHeight="1" outlineLevel="1">
      <c r="B80" s="1608"/>
      <c r="C80" s="2523"/>
      <c r="D80" s="1590" t="s">
        <v>1747</v>
      </c>
      <c r="E80" s="1596">
        <v>3</v>
      </c>
      <c r="F80" s="1599"/>
      <c r="G80" s="1593" t="s">
        <v>290</v>
      </c>
      <c r="H80" s="1599"/>
      <c r="I80" s="1594" t="s">
        <v>1737</v>
      </c>
      <c r="J80" s="1594" t="s">
        <v>1746</v>
      </c>
      <c r="K80" s="1598">
        <v>1</v>
      </c>
      <c r="L80" s="1595">
        <v>0</v>
      </c>
      <c r="M80" s="1595">
        <v>10</v>
      </c>
      <c r="N80" s="1595">
        <v>0</v>
      </c>
      <c r="O80" s="1595">
        <v>0</v>
      </c>
      <c r="P80" s="1595">
        <v>0</v>
      </c>
      <c r="Q80" s="1595">
        <v>0</v>
      </c>
      <c r="R80" s="1595">
        <v>0</v>
      </c>
      <c r="S80" s="1595">
        <v>0</v>
      </c>
      <c r="T80" s="1595">
        <v>5</v>
      </c>
      <c r="U80" s="1595">
        <v>0</v>
      </c>
      <c r="V80" s="1595">
        <v>0</v>
      </c>
      <c r="W80" s="1595">
        <v>0</v>
      </c>
      <c r="X80" s="1590" t="s">
        <v>1745</v>
      </c>
      <c r="Y80" s="1594" t="s">
        <v>77</v>
      </c>
      <c r="Z80" s="1594" t="s">
        <v>78</v>
      </c>
      <c r="AA80" s="1594" t="s">
        <v>1744</v>
      </c>
      <c r="AB80" s="1597" t="s">
        <v>1734</v>
      </c>
      <c r="AC80" s="3083" t="s">
        <v>1734</v>
      </c>
      <c r="AD80" s="131"/>
    </row>
    <row r="81" spans="2:30" ht="150" customHeight="1" collapsed="1" thickBot="1">
      <c r="B81" s="3085" t="s">
        <v>1743</v>
      </c>
      <c r="C81" s="3086" t="s">
        <v>1742</v>
      </c>
      <c r="D81" s="3087"/>
      <c r="E81" s="3088" t="s">
        <v>41</v>
      </c>
      <c r="F81" s="3089">
        <v>25</v>
      </c>
      <c r="G81" s="3090" t="s">
        <v>290</v>
      </c>
      <c r="H81" s="3090" t="s">
        <v>33</v>
      </c>
      <c r="I81" s="3091" t="s">
        <v>1737</v>
      </c>
      <c r="J81" s="3092" t="s">
        <v>1741</v>
      </c>
      <c r="K81" s="3093">
        <v>1</v>
      </c>
      <c r="L81" s="3094">
        <f>SUM(L82:N84)/SUM(L82:W84)</f>
        <v>0.375</v>
      </c>
      <c r="M81" s="3095"/>
      <c r="N81" s="3095"/>
      <c r="O81" s="3096">
        <f>SUM(L82:Q84)/SUM(L82:W84)</f>
        <v>0.5</v>
      </c>
      <c r="P81" s="3095"/>
      <c r="Q81" s="3095"/>
      <c r="R81" s="3097">
        <f>SUM(L82:T84)/SUM(L82:W84)</f>
        <v>1</v>
      </c>
      <c r="S81" s="3095"/>
      <c r="T81" s="3095"/>
      <c r="U81" s="3098">
        <f>SUM(L82:W84)/SUM(L82:W84)</f>
        <v>1</v>
      </c>
      <c r="V81" s="3095"/>
      <c r="W81" s="3095"/>
      <c r="X81" s="3092" t="s">
        <v>1775</v>
      </c>
      <c r="Y81" s="3099" t="s">
        <v>77</v>
      </c>
      <c r="Z81" s="3099" t="s">
        <v>78</v>
      </c>
      <c r="AA81" s="3099" t="s">
        <v>1729</v>
      </c>
      <c r="AB81" s="3100"/>
      <c r="AC81" s="3101"/>
      <c r="AD81" s="131"/>
    </row>
    <row r="82" spans="2:30" ht="113.25" hidden="1" customHeight="1" outlineLevel="1">
      <c r="B82" s="1608"/>
      <c r="C82" s="3073" t="s">
        <v>474</v>
      </c>
      <c r="D82" s="3074" t="s">
        <v>1740</v>
      </c>
      <c r="E82" s="3075">
        <v>10</v>
      </c>
      <c r="F82" s="3075">
        <v>5</v>
      </c>
      <c r="G82" s="3076" t="s">
        <v>290</v>
      </c>
      <c r="H82" s="3076"/>
      <c r="I82" s="3077" t="s">
        <v>1737</v>
      </c>
      <c r="J82" s="3077" t="s">
        <v>1736</v>
      </c>
      <c r="K82" s="3078">
        <v>1</v>
      </c>
      <c r="L82" s="3079">
        <v>0</v>
      </c>
      <c r="M82" s="3079">
        <v>5</v>
      </c>
      <c r="N82" s="3079">
        <v>0</v>
      </c>
      <c r="O82" s="3079">
        <v>0</v>
      </c>
      <c r="P82" s="3079">
        <v>0</v>
      </c>
      <c r="Q82" s="3079">
        <v>0</v>
      </c>
      <c r="R82" s="3079">
        <v>0</v>
      </c>
      <c r="S82" s="3079">
        <v>0</v>
      </c>
      <c r="T82" s="3079">
        <v>10</v>
      </c>
      <c r="U82" s="3079">
        <v>0</v>
      </c>
      <c r="V82" s="3079">
        <v>0</v>
      </c>
      <c r="W82" s="3079">
        <v>0</v>
      </c>
      <c r="X82" s="3074" t="s">
        <v>1739</v>
      </c>
      <c r="Y82" s="3077" t="s">
        <v>77</v>
      </c>
      <c r="Z82" s="3077" t="s">
        <v>78</v>
      </c>
      <c r="AA82" s="3077" t="s">
        <v>1776</v>
      </c>
      <c r="AB82" s="3080" t="s">
        <v>1734</v>
      </c>
      <c r="AC82" s="3081"/>
      <c r="AD82" s="131"/>
    </row>
    <row r="83" spans="2:30" ht="113.25" hidden="1" customHeight="1" outlineLevel="1">
      <c r="B83" s="1608"/>
      <c r="C83" s="2523"/>
      <c r="D83" s="1590" t="s">
        <v>1738</v>
      </c>
      <c r="E83" s="1594">
        <v>5</v>
      </c>
      <c r="F83" s="1594">
        <v>5</v>
      </c>
      <c r="G83" s="1599" t="s">
        <v>290</v>
      </c>
      <c r="H83" s="1594"/>
      <c r="I83" s="1594" t="s">
        <v>1737</v>
      </c>
      <c r="J83" s="1594" t="s">
        <v>1736</v>
      </c>
      <c r="K83" s="1598">
        <v>1</v>
      </c>
      <c r="L83" s="1595">
        <v>0</v>
      </c>
      <c r="M83" s="1595">
        <v>10</v>
      </c>
      <c r="N83" s="1595">
        <v>0</v>
      </c>
      <c r="O83" s="1595">
        <v>0</v>
      </c>
      <c r="P83" s="1595">
        <v>0</v>
      </c>
      <c r="Q83" s="1595">
        <v>0</v>
      </c>
      <c r="R83" s="1595">
        <v>0</v>
      </c>
      <c r="S83" s="1595">
        <v>0</v>
      </c>
      <c r="T83" s="1595">
        <v>10</v>
      </c>
      <c r="U83" s="1595">
        <v>0</v>
      </c>
      <c r="V83" s="1595">
        <v>0</v>
      </c>
      <c r="W83" s="1595">
        <v>0</v>
      </c>
      <c r="X83" s="1590" t="s">
        <v>1735</v>
      </c>
      <c r="Y83" s="1594" t="s">
        <v>77</v>
      </c>
      <c r="Z83" s="1594" t="s">
        <v>78</v>
      </c>
      <c r="AA83" s="1594" t="s">
        <v>1729</v>
      </c>
      <c r="AB83" s="1597" t="s">
        <v>1734</v>
      </c>
      <c r="AC83" s="1660"/>
      <c r="AD83" s="131"/>
    </row>
    <row r="84" spans="2:30" ht="124.5" hidden="1" customHeight="1" outlineLevel="1" thickBot="1">
      <c r="B84" s="1685"/>
      <c r="C84" s="2524"/>
      <c r="D84" s="1609" t="s">
        <v>1733</v>
      </c>
      <c r="E84" s="1610"/>
      <c r="F84" s="1611"/>
      <c r="G84" s="1612" t="s">
        <v>32</v>
      </c>
      <c r="H84" s="1613" t="s">
        <v>33</v>
      </c>
      <c r="I84" s="1611" t="s">
        <v>1732</v>
      </c>
      <c r="J84" s="1611" t="s">
        <v>1731</v>
      </c>
      <c r="K84" s="1614">
        <v>1</v>
      </c>
      <c r="L84" s="1696">
        <v>0</v>
      </c>
      <c r="M84" s="1696">
        <v>0</v>
      </c>
      <c r="N84" s="1696">
        <v>0</v>
      </c>
      <c r="O84" s="1696">
        <v>0</v>
      </c>
      <c r="P84" s="1696">
        <v>0</v>
      </c>
      <c r="Q84" s="1696">
        <v>5</v>
      </c>
      <c r="R84" s="1696">
        <v>0</v>
      </c>
      <c r="S84" s="1696">
        <v>0</v>
      </c>
      <c r="T84" s="1696">
        <v>0</v>
      </c>
      <c r="U84" s="1696">
        <v>0</v>
      </c>
      <c r="V84" s="1696">
        <v>0</v>
      </c>
      <c r="W84" s="1696">
        <v>0</v>
      </c>
      <c r="X84" s="1609" t="s">
        <v>1730</v>
      </c>
      <c r="Y84" s="1611" t="s">
        <v>77</v>
      </c>
      <c r="Z84" s="1611" t="s">
        <v>78</v>
      </c>
      <c r="AA84" s="1611" t="s">
        <v>1729</v>
      </c>
      <c r="AB84" s="1615"/>
      <c r="AC84" s="1661"/>
      <c r="AD84" s="131"/>
    </row>
    <row r="85" spans="2:30" collapsed="1">
      <c r="B85" s="1686"/>
      <c r="C85" s="820"/>
      <c r="D85" s="1063"/>
      <c r="E85" s="820"/>
      <c r="F85" s="820"/>
      <c r="G85" s="820"/>
      <c r="H85" s="820"/>
      <c r="I85" s="820"/>
      <c r="J85" s="820"/>
      <c r="K85" s="1064"/>
      <c r="L85" s="1065"/>
      <c r="M85" s="1065"/>
      <c r="N85" s="1065"/>
      <c r="O85" s="1065"/>
      <c r="P85" s="1065"/>
      <c r="Q85" s="1065"/>
      <c r="R85" s="1065"/>
      <c r="S85" s="1065"/>
      <c r="T85" s="1065"/>
      <c r="U85" s="1065"/>
      <c r="V85" s="1065"/>
      <c r="W85" s="1065"/>
      <c r="X85" s="1567"/>
      <c r="Y85" s="820"/>
      <c r="Z85" s="820"/>
      <c r="AA85" s="1064"/>
      <c r="AB85" s="820"/>
      <c r="AC85" s="1064"/>
      <c r="AD85" s="131"/>
    </row>
    <row r="86" spans="2:30" ht="17.5" hidden="1" outlineLevel="1">
      <c r="B86" s="2336" t="s">
        <v>457</v>
      </c>
      <c r="C86" s="2337"/>
      <c r="D86" s="2337"/>
      <c r="E86" s="2337"/>
      <c r="F86" s="2337"/>
      <c r="G86" s="2337"/>
      <c r="H86" s="2337"/>
      <c r="I86" s="2337"/>
      <c r="J86" s="2337"/>
      <c r="K86" s="2337"/>
      <c r="L86" s="2337"/>
      <c r="M86" s="2337"/>
      <c r="N86" s="2337"/>
      <c r="O86" s="2337"/>
      <c r="P86" s="2337"/>
      <c r="Q86" s="2337"/>
      <c r="R86" s="2337"/>
      <c r="S86" s="2337"/>
      <c r="T86" s="2337"/>
      <c r="U86" s="2337"/>
      <c r="V86" s="2337"/>
      <c r="W86" s="2337"/>
      <c r="X86" s="2337"/>
      <c r="Y86" s="2337"/>
      <c r="Z86" s="2337"/>
      <c r="AA86" s="2337"/>
      <c r="AB86" s="2337"/>
      <c r="AC86" s="2338"/>
      <c r="AD86" s="131"/>
    </row>
    <row r="87" spans="2:30" ht="18" hidden="1" outlineLevel="1">
      <c r="B87" s="1681"/>
      <c r="C87" s="1110"/>
      <c r="D87" s="1555" t="s">
        <v>458</v>
      </c>
      <c r="E87" s="1110" t="s">
        <v>459</v>
      </c>
      <c r="F87" s="1110"/>
      <c r="G87" s="1110"/>
      <c r="H87" s="1110"/>
      <c r="I87" s="1110"/>
      <c r="J87" s="1110"/>
      <c r="K87" s="1202"/>
      <c r="L87" s="1114"/>
      <c r="M87" s="1114"/>
      <c r="N87" s="1114"/>
      <c r="O87" s="1114"/>
      <c r="P87" s="1114"/>
      <c r="Q87" s="1114"/>
      <c r="R87" s="1114"/>
      <c r="S87" s="1114"/>
      <c r="T87" s="1114"/>
      <c r="U87" s="1114"/>
      <c r="V87" s="1114"/>
      <c r="W87" s="1114"/>
      <c r="X87" s="1285"/>
      <c r="Y87" s="1110"/>
      <c r="Z87" s="1110"/>
      <c r="AA87" s="1202"/>
      <c r="AB87" s="1110"/>
      <c r="AC87" s="1658"/>
      <c r="AD87" s="131"/>
    </row>
    <row r="88" spans="2:30" ht="18" hidden="1" outlineLevel="1">
      <c r="B88" s="1681"/>
      <c r="C88" s="1110"/>
      <c r="D88" s="1203"/>
      <c r="E88" s="1110" t="s">
        <v>460</v>
      </c>
      <c r="F88" s="1110"/>
      <c r="G88" s="1110"/>
      <c r="H88" s="1110"/>
      <c r="I88" s="1110"/>
      <c r="J88" s="1116"/>
      <c r="K88" s="1204"/>
      <c r="L88" s="1114"/>
      <c r="M88" s="1114"/>
      <c r="N88" s="1114"/>
      <c r="O88" s="1114"/>
      <c r="P88" s="1114"/>
      <c r="Q88" s="1114"/>
      <c r="R88" s="1114"/>
      <c r="S88" s="1114"/>
      <c r="T88" s="1114"/>
      <c r="U88" s="1114"/>
      <c r="V88" s="1114"/>
      <c r="W88" s="1114"/>
      <c r="X88" s="1285"/>
      <c r="Y88" s="1110"/>
      <c r="Z88" s="1110"/>
      <c r="AA88" s="1202"/>
      <c r="AB88" s="1110"/>
      <c r="AC88" s="1658"/>
      <c r="AD88" s="131"/>
    </row>
    <row r="89" spans="2:30" ht="18" hidden="1" outlineLevel="1">
      <c r="B89" s="1681"/>
      <c r="C89" s="1110"/>
      <c r="D89" s="1203"/>
      <c r="E89" s="1117" t="s">
        <v>461</v>
      </c>
      <c r="F89" s="1110"/>
      <c r="G89" s="1110"/>
      <c r="H89" s="1110"/>
      <c r="I89" s="1110"/>
      <c r="J89" s="2339" t="s">
        <v>399</v>
      </c>
      <c r="K89" s="2339"/>
      <c r="L89" s="1114"/>
      <c r="M89" s="1114"/>
      <c r="N89" s="1114"/>
      <c r="O89" s="1114"/>
      <c r="P89" s="1114"/>
      <c r="Q89" s="1114"/>
      <c r="R89" s="1114"/>
      <c r="S89" s="1114"/>
      <c r="T89" s="1114"/>
      <c r="U89" s="1114"/>
      <c r="V89" s="1114"/>
      <c r="W89" s="1114"/>
      <c r="X89" s="1285"/>
      <c r="Y89" s="1110"/>
      <c r="Z89" s="1110"/>
      <c r="AA89" s="1202"/>
      <c r="AB89" s="1110"/>
      <c r="AC89" s="1658"/>
      <c r="AD89" s="131"/>
    </row>
    <row r="90" spans="2:30" ht="18" hidden="1" outlineLevel="1">
      <c r="B90" s="1681"/>
      <c r="C90" s="1110"/>
      <c r="D90" s="1203"/>
      <c r="E90" s="1110"/>
      <c r="F90" s="1110"/>
      <c r="G90" s="1110"/>
      <c r="H90" s="1110"/>
      <c r="I90" s="1110"/>
      <c r="J90" s="1110"/>
      <c r="K90" s="1202"/>
      <c r="L90" s="1114"/>
      <c r="M90" s="1114"/>
      <c r="N90" s="1114"/>
      <c r="O90" s="1114"/>
      <c r="P90" s="1114"/>
      <c r="Q90" s="1114"/>
      <c r="R90" s="1114"/>
      <c r="S90" s="1114"/>
      <c r="T90" s="1114"/>
      <c r="U90" s="1114"/>
      <c r="V90" s="1114"/>
      <c r="W90" s="1114"/>
      <c r="X90" s="1285"/>
      <c r="Y90" s="1110"/>
      <c r="Z90" s="1110"/>
      <c r="AA90" s="1202"/>
      <c r="AB90" s="1110"/>
      <c r="AC90" s="1658"/>
      <c r="AD90" s="131"/>
    </row>
    <row r="91" spans="2:30" ht="18" hidden="1" outlineLevel="1">
      <c r="B91" s="1681"/>
      <c r="C91" s="1110"/>
      <c r="D91" s="1203"/>
      <c r="E91" s="1110" t="s">
        <v>462</v>
      </c>
      <c r="F91" s="1110"/>
      <c r="G91" s="1110"/>
      <c r="H91" s="1110"/>
      <c r="I91" s="1110"/>
      <c r="J91" s="1110"/>
      <c r="K91" s="1202"/>
      <c r="L91" s="1114"/>
      <c r="M91" s="1114"/>
      <c r="N91" s="1114"/>
      <c r="O91" s="1114"/>
      <c r="P91" s="1114"/>
      <c r="Q91" s="1114"/>
      <c r="R91" s="1114"/>
      <c r="S91" s="1114"/>
      <c r="T91" s="1114"/>
      <c r="U91" s="1114"/>
      <c r="V91" s="1114"/>
      <c r="W91" s="1114"/>
      <c r="X91" s="1285"/>
      <c r="Y91" s="1110"/>
      <c r="Z91" s="1110"/>
      <c r="AA91" s="1202"/>
      <c r="AB91" s="1110"/>
      <c r="AC91" s="1658"/>
      <c r="AD91" s="131"/>
    </row>
    <row r="92" spans="2:30" ht="18" hidden="1" outlineLevel="1">
      <c r="B92" s="1681"/>
      <c r="C92" s="1110"/>
      <c r="D92" s="1203"/>
      <c r="E92" s="1110" t="s">
        <v>460</v>
      </c>
      <c r="F92" s="1110"/>
      <c r="G92" s="1110"/>
      <c r="H92" s="1110"/>
      <c r="I92" s="1110"/>
      <c r="J92" s="1116"/>
      <c r="K92" s="1204"/>
      <c r="L92" s="1114"/>
      <c r="M92" s="1114"/>
      <c r="N92" s="1114"/>
      <c r="O92" s="1114"/>
      <c r="P92" s="1114"/>
      <c r="Q92" s="1114"/>
      <c r="R92" s="1114"/>
      <c r="S92" s="1114"/>
      <c r="T92" s="1114"/>
      <c r="U92" s="1114"/>
      <c r="V92" s="1114"/>
      <c r="W92" s="1114"/>
      <c r="X92" s="1285"/>
      <c r="Y92" s="1110"/>
      <c r="Z92" s="1110"/>
      <c r="AA92" s="1202"/>
      <c r="AB92" s="1110"/>
      <c r="AC92" s="1658"/>
      <c r="AD92" s="131"/>
    </row>
    <row r="93" spans="2:30" ht="18" hidden="1" outlineLevel="1">
      <c r="B93" s="1681"/>
      <c r="C93" s="1110"/>
      <c r="D93" s="1203"/>
      <c r="E93" s="1117" t="s">
        <v>463</v>
      </c>
      <c r="F93" s="1110"/>
      <c r="G93" s="1110"/>
      <c r="H93" s="1110"/>
      <c r="I93" s="1110"/>
      <c r="J93" s="2339" t="s">
        <v>399</v>
      </c>
      <c r="K93" s="2339"/>
      <c r="L93" s="1114"/>
      <c r="M93" s="1114"/>
      <c r="N93" s="1114"/>
      <c r="O93" s="1114"/>
      <c r="P93" s="1114"/>
      <c r="Q93" s="1114"/>
      <c r="R93" s="1114"/>
      <c r="S93" s="1114"/>
      <c r="T93" s="1114"/>
      <c r="U93" s="1114"/>
      <c r="V93" s="1114"/>
      <c r="W93" s="1114"/>
      <c r="X93" s="1285"/>
      <c r="Y93" s="1110"/>
      <c r="Z93" s="1110"/>
      <c r="AA93" s="1202"/>
      <c r="AB93" s="1110"/>
      <c r="AC93" s="1658"/>
      <c r="AD93" s="131"/>
    </row>
    <row r="94" spans="2:30" ht="18" hidden="1" outlineLevel="1">
      <c r="B94" s="1681"/>
      <c r="C94" s="1110"/>
      <c r="D94" s="1203"/>
      <c r="E94" s="1110"/>
      <c r="F94" s="1110"/>
      <c r="G94" s="1110"/>
      <c r="H94" s="1110"/>
      <c r="I94" s="1110"/>
      <c r="J94" s="1110"/>
      <c r="K94" s="1202"/>
      <c r="L94" s="1114"/>
      <c r="M94" s="1114"/>
      <c r="N94" s="1114"/>
      <c r="O94" s="1114"/>
      <c r="P94" s="1114"/>
      <c r="Q94" s="1114"/>
      <c r="R94" s="1114"/>
      <c r="S94" s="1114"/>
      <c r="T94" s="1114"/>
      <c r="U94" s="1114"/>
      <c r="V94" s="1114"/>
      <c r="W94" s="1114"/>
      <c r="X94" s="1285"/>
      <c r="Y94" s="1110"/>
      <c r="Z94" s="1110"/>
      <c r="AA94" s="1202"/>
      <c r="AB94" s="1110"/>
      <c r="AC94" s="1658"/>
      <c r="AD94" s="131"/>
    </row>
    <row r="95" spans="2:30" ht="18" hidden="1" outlineLevel="1">
      <c r="B95" s="1681"/>
      <c r="C95" s="1110"/>
      <c r="D95" s="1555" t="s">
        <v>464</v>
      </c>
      <c r="E95" s="1110"/>
      <c r="F95" s="1110"/>
      <c r="G95" s="1110"/>
      <c r="H95" s="1110"/>
      <c r="I95" s="1110"/>
      <c r="J95" s="1110"/>
      <c r="K95" s="1202"/>
      <c r="L95" s="1114"/>
      <c r="M95" s="1114"/>
      <c r="N95" s="1114"/>
      <c r="O95" s="1114"/>
      <c r="P95" s="1114"/>
      <c r="Q95" s="1114"/>
      <c r="R95" s="1114"/>
      <c r="S95" s="1114"/>
      <c r="T95" s="1114"/>
      <c r="U95" s="1114"/>
      <c r="V95" s="1114"/>
      <c r="W95" s="1114"/>
      <c r="X95" s="1285"/>
      <c r="Y95" s="1110"/>
      <c r="Z95" s="1110"/>
      <c r="AA95" s="1202"/>
      <c r="AB95" s="1110"/>
      <c r="AC95" s="1658"/>
      <c r="AD95" s="131"/>
    </row>
    <row r="96" spans="2:30" ht="18" hidden="1" outlineLevel="1">
      <c r="B96" s="1681"/>
      <c r="C96" s="1110"/>
      <c r="D96" s="1555" t="s">
        <v>462</v>
      </c>
      <c r="E96" s="1110" t="s">
        <v>460</v>
      </c>
      <c r="F96" s="1110"/>
      <c r="G96" s="1110"/>
      <c r="H96" s="1110"/>
      <c r="I96" s="1110"/>
      <c r="J96" s="1116"/>
      <c r="K96" s="1204"/>
      <c r="L96" s="1114"/>
      <c r="M96" s="1114"/>
      <c r="N96" s="1114"/>
      <c r="O96" s="1114"/>
      <c r="P96" s="1114"/>
      <c r="Q96" s="1114"/>
      <c r="R96" s="1114"/>
      <c r="S96" s="1114"/>
      <c r="T96" s="1114"/>
      <c r="U96" s="1114"/>
      <c r="V96" s="1114"/>
      <c r="W96" s="1114"/>
      <c r="X96" s="1285"/>
      <c r="Y96" s="1110"/>
      <c r="Z96" s="1110"/>
      <c r="AA96" s="1202"/>
      <c r="AB96" s="1110"/>
      <c r="AC96" s="1658"/>
      <c r="AD96" s="131"/>
    </row>
    <row r="97" spans="2:30" ht="18.5" hidden="1" outlineLevel="1" thickBot="1">
      <c r="B97" s="1682"/>
      <c r="C97" s="1120"/>
      <c r="D97" s="1206"/>
      <c r="E97" s="1122" t="s">
        <v>463</v>
      </c>
      <c r="F97" s="1120"/>
      <c r="G97" s="1120"/>
      <c r="H97" s="1120"/>
      <c r="I97" s="1120"/>
      <c r="J97" s="2340" t="s">
        <v>399</v>
      </c>
      <c r="K97" s="2340"/>
      <c r="L97" s="1125"/>
      <c r="M97" s="1125"/>
      <c r="N97" s="1125"/>
      <c r="O97" s="1125"/>
      <c r="P97" s="1125"/>
      <c r="Q97" s="1125"/>
      <c r="R97" s="1125"/>
      <c r="S97" s="1125"/>
      <c r="T97" s="1125"/>
      <c r="U97" s="1125"/>
      <c r="V97" s="1125"/>
      <c r="W97" s="1125"/>
      <c r="X97" s="1286"/>
      <c r="Y97" s="1120"/>
      <c r="Z97" s="1120"/>
      <c r="AA97" s="1666"/>
      <c r="AB97" s="1120"/>
      <c r="AC97" s="1659"/>
      <c r="AD97" s="131"/>
    </row>
    <row r="98" spans="2:30" hidden="1" outlineLevel="1">
      <c r="B98" s="1686"/>
      <c r="C98" s="820"/>
      <c r="D98" s="1063"/>
      <c r="E98" s="820"/>
      <c r="F98" s="820"/>
      <c r="G98" s="820"/>
      <c r="H98" s="820"/>
      <c r="I98" s="820"/>
      <c r="J98" s="820"/>
      <c r="K98" s="1064"/>
      <c r="L98" s="1065"/>
      <c r="M98" s="1065"/>
      <c r="N98" s="1065"/>
      <c r="O98" s="1065"/>
      <c r="P98" s="1065"/>
      <c r="Q98" s="1065"/>
      <c r="R98" s="1065"/>
      <c r="S98" s="1065"/>
      <c r="T98" s="1065"/>
      <c r="U98" s="1065"/>
      <c r="V98" s="1065"/>
      <c r="W98" s="1065"/>
      <c r="X98" s="1567"/>
      <c r="Y98" s="820"/>
      <c r="Z98" s="820"/>
      <c r="AA98" s="1064"/>
      <c r="AB98" s="820"/>
      <c r="AC98" s="1064"/>
      <c r="AD98" s="131"/>
    </row>
    <row r="99" spans="2:30" collapsed="1"/>
  </sheetData>
  <sheetProtection formatCells="0" selectLockedCells="1" selectUnlockedCells="1"/>
  <mergeCells count="93">
    <mergeCell ref="C82:C84"/>
    <mergeCell ref="B86:AC86"/>
    <mergeCell ref="J89:K89"/>
    <mergeCell ref="J93:K93"/>
    <mergeCell ref="J97:K97"/>
    <mergeCell ref="U78:W78"/>
    <mergeCell ref="C79:C80"/>
    <mergeCell ref="C81:D81"/>
    <mergeCell ref="L81:N81"/>
    <mergeCell ref="O81:Q81"/>
    <mergeCell ref="R81:T81"/>
    <mergeCell ref="U81:W81"/>
    <mergeCell ref="C75:C77"/>
    <mergeCell ref="C78:D78"/>
    <mergeCell ref="L78:N78"/>
    <mergeCell ref="O78:Q78"/>
    <mergeCell ref="R78:T78"/>
    <mergeCell ref="C74:D74"/>
    <mergeCell ref="L74:N74"/>
    <mergeCell ref="O74:Q74"/>
    <mergeCell ref="R74:T74"/>
    <mergeCell ref="U74:W74"/>
    <mergeCell ref="C72:W72"/>
    <mergeCell ref="X72:AA72"/>
    <mergeCell ref="AB72:AC72"/>
    <mergeCell ref="C73:D73"/>
    <mergeCell ref="L73:N73"/>
    <mergeCell ref="O73:Q73"/>
    <mergeCell ref="R73:T73"/>
    <mergeCell ref="U73:W73"/>
    <mergeCell ref="B65:D65"/>
    <mergeCell ref="B67:D67"/>
    <mergeCell ref="E67:AC67"/>
    <mergeCell ref="B69:N70"/>
    <mergeCell ref="B71:AC71"/>
    <mergeCell ref="U37:W37"/>
    <mergeCell ref="C46:C50"/>
    <mergeCell ref="C45:D45"/>
    <mergeCell ref="L45:N45"/>
    <mergeCell ref="O45:Q45"/>
    <mergeCell ref="R45:T45"/>
    <mergeCell ref="U45:W45"/>
    <mergeCell ref="C21:D21"/>
    <mergeCell ref="C28:D28"/>
    <mergeCell ref="O21:Q21"/>
    <mergeCell ref="R21:T21"/>
    <mergeCell ref="U21:W21"/>
    <mergeCell ref="L28:N28"/>
    <mergeCell ref="O28:Q28"/>
    <mergeCell ref="R28:T28"/>
    <mergeCell ref="C22:C27"/>
    <mergeCell ref="O20:Q20"/>
    <mergeCell ref="R20:T20"/>
    <mergeCell ref="U20:W20"/>
    <mergeCell ref="C20:D20"/>
    <mergeCell ref="L20:N20"/>
    <mergeCell ref="C34:C36"/>
    <mergeCell ref="C38:C40"/>
    <mergeCell ref="U28:W28"/>
    <mergeCell ref="C42:C44"/>
    <mergeCell ref="C29:C32"/>
    <mergeCell ref="L33:N33"/>
    <mergeCell ref="O33:Q33"/>
    <mergeCell ref="R33:T33"/>
    <mergeCell ref="U33:W33"/>
    <mergeCell ref="L41:N41"/>
    <mergeCell ref="O41:Q41"/>
    <mergeCell ref="R41:T41"/>
    <mergeCell ref="U41:W41"/>
    <mergeCell ref="L37:N37"/>
    <mergeCell ref="O37:Q37"/>
    <mergeCell ref="R37:T37"/>
    <mergeCell ref="L1:AC5"/>
    <mergeCell ref="X19:AA19"/>
    <mergeCell ref="AB19:AC19"/>
    <mergeCell ref="AB9:AC9"/>
    <mergeCell ref="AB10:AC10"/>
    <mergeCell ref="J59:K59"/>
    <mergeCell ref="J63:K63"/>
    <mergeCell ref="Z7:AC7"/>
    <mergeCell ref="Z8:AC8"/>
    <mergeCell ref="B18:AC18"/>
    <mergeCell ref="C19:W19"/>
    <mergeCell ref="B52:AC52"/>
    <mergeCell ref="J55:K55"/>
    <mergeCell ref="L21:N21"/>
    <mergeCell ref="C9:I10"/>
    <mergeCell ref="B16:N17"/>
    <mergeCell ref="B12:D12"/>
    <mergeCell ref="B14:D14"/>
    <mergeCell ref="C37:D37"/>
    <mergeCell ref="C33:D33"/>
    <mergeCell ref="C41:D41"/>
  </mergeCells>
  <conditionalFormatting sqref="H21">
    <cfRule type="containsBlanks" dxfId="23" priority="9">
      <formula>LEN(TRIM(H21))=0</formula>
    </cfRule>
  </conditionalFormatting>
  <conditionalFormatting sqref="H22:H27 H29:H32 H34:H36 H38:H40 H42:H44 H46:H50">
    <cfRule type="containsBlanks" dxfId="22" priority="15">
      <formula>LEN(TRIM(H22))=0</formula>
    </cfRule>
  </conditionalFormatting>
  <conditionalFormatting sqref="H28">
    <cfRule type="containsBlanks" dxfId="21" priority="8">
      <formula>LEN(TRIM(H28))=0</formula>
    </cfRule>
  </conditionalFormatting>
  <conditionalFormatting sqref="H33">
    <cfRule type="containsBlanks" dxfId="20" priority="7">
      <formula>LEN(TRIM(H33))=0</formula>
    </cfRule>
  </conditionalFormatting>
  <conditionalFormatting sqref="H37">
    <cfRule type="containsBlanks" dxfId="19" priority="6">
      <formula>LEN(TRIM(H37))=0</formula>
    </cfRule>
  </conditionalFormatting>
  <conditionalFormatting sqref="H41">
    <cfRule type="containsBlanks" dxfId="18" priority="5">
      <formula>LEN(TRIM(H41))=0</formula>
    </cfRule>
  </conditionalFormatting>
  <conditionalFormatting sqref="H45">
    <cfRule type="containsBlanks" dxfId="17" priority="4">
      <formula>LEN(TRIM(H45))=0</formula>
    </cfRule>
  </conditionalFormatting>
  <conditionalFormatting sqref="H74">
    <cfRule type="containsBlanks" dxfId="16" priority="3">
      <formula>LEN(TRIM(H74))=0</formula>
    </cfRule>
  </conditionalFormatting>
  <conditionalFormatting sqref="H75:H77 H79">
    <cfRule type="containsBlanks" dxfId="15" priority="14">
      <formula>LEN(TRIM(H75))=0</formula>
    </cfRule>
  </conditionalFormatting>
  <conditionalFormatting sqref="H78">
    <cfRule type="containsBlanks" dxfId="14" priority="2">
      <formula>LEN(TRIM(H78))=0</formula>
    </cfRule>
  </conditionalFormatting>
  <conditionalFormatting sqref="H81">
    <cfRule type="containsBlanks" dxfId="13" priority="1">
      <formula>LEN(TRIM(H81))=0</formula>
    </cfRule>
  </conditionalFormatting>
  <conditionalFormatting sqref="H84">
    <cfRule type="containsBlanks" dxfId="12" priority="10">
      <formula>LEN(TRIM(H84))=0</formula>
    </cfRule>
  </conditionalFormatting>
  <dataValidations count="4">
    <dataValidation allowBlank="1" showInputMessage="1" showErrorMessage="1" promptTitle="Acciones: " prompt="Prioriza mitigaciones para riesgos Medios o superiores (p.ej., instalar generadores de respaldo)." sqref="AA20 AA73"/>
    <dataValidation allowBlank="1" showInputMessage="1" showErrorMessage="1" promptTitle=".Impacto: " prompt=" Impacto: La gravedad de las consecuencias si el evento ocurre. Determina el nivel de riesgo: Según la matriz, el riesgo es &quot;Medio&quot;." sqref="Z20 Z73"/>
    <dataValidation allowBlank="1" showInputMessage="1" showErrorMessage="1" promptTitle="Probabilida:Determinar el nivel " prompt="Probabilidad: La probabilidad de que ocurra un evento." sqref="Y20 Y73"/>
    <dataValidation allowBlank="1" showInputMessage="1" showErrorMessage="1" promptTitle="Identifica el evento:" prompt=" Por ejemplo, &quot;Falla en el suministro de energía&quot;." sqref="X20 X73"/>
  </dataValidations>
  <pageMargins left="0.23622047244094491" right="0.23622047244094491" top="0.74803149606299213" bottom="0.74803149606299213" header="0" footer="0"/>
  <pageSetup paperSize="261" scale="68" fitToHeight="0" orientation="landscape" r:id="rId1"/>
  <rowBreaks count="1" manualBreakCount="1">
    <brk id="63" max="16383" man="1"/>
  </rowBreaks>
  <drawing r:id="rId2"/>
  <extLst>
    <ext xmlns:x14="http://schemas.microsoft.com/office/spreadsheetml/2009/9/main" uri="{CCE6A557-97BC-4b89-ADB6-D9C93CAAB3DF}">
      <x14:dataValidations xmlns:xm="http://schemas.microsoft.com/office/excel/2006/main" count="2">
        <x14:dataValidation type="list" allowBlank="1" showErrorMessage="1">
          <x14:formula1>
            <xm:f>Hoja2!$L$3:$L$14</xm:f>
          </x14:formula1>
          <xm:sqref>C9</xm:sqref>
        </x14:dataValidation>
        <x14:dataValidation type="list" allowBlank="1" showErrorMessage="1">
          <x14:formula1>
            <xm:f>Hoja2!$Q$3:$Q$8</xm:f>
          </x14:formula1>
          <xm:sqref>B12 B65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21</vt:i4>
      </vt:variant>
    </vt:vector>
  </HeadingPairs>
  <TitlesOfParts>
    <vt:vector size="38" baseType="lpstr">
      <vt:lpstr>Hoja1</vt:lpstr>
      <vt:lpstr>INDICE</vt:lpstr>
      <vt:lpstr>EST.  ORGÁNICA</vt:lpstr>
      <vt:lpstr>Dirc. Comercial</vt:lpstr>
      <vt:lpstr>Dpt. Aguas Residuales</vt:lpstr>
      <vt:lpstr>Dpt.  Prod. Trat. A.P.</vt:lpstr>
      <vt:lpstr>Dpt.  Op. y Mant.</vt:lpstr>
      <vt:lpstr>Dpt.  Ingenieria</vt:lpstr>
      <vt:lpstr>Dirc. Comunicación</vt:lpstr>
      <vt:lpstr>Planificación y D.</vt:lpstr>
      <vt:lpstr>Dirc. DAF</vt:lpstr>
      <vt:lpstr>Dirc. Recursos Humanos </vt:lpstr>
      <vt:lpstr>Dpt.  Legal</vt:lpstr>
      <vt:lpstr>OAI</vt:lpstr>
      <vt:lpstr>TIC</vt:lpstr>
      <vt:lpstr>Anexo Presupuesto</vt:lpstr>
      <vt:lpstr>Hoja2</vt:lpstr>
      <vt:lpstr>'Dirc. Comercial'!Área_de_impresión</vt:lpstr>
      <vt:lpstr>'Dirc. Comunicación'!Área_de_impresión</vt:lpstr>
      <vt:lpstr>'Dirc. DAF'!Área_de_impresión</vt:lpstr>
      <vt:lpstr>'Dirc. Recursos Humanos '!Área_de_impresión</vt:lpstr>
      <vt:lpstr>'Dpt.  Ingenieria'!Área_de_impresión</vt:lpstr>
      <vt:lpstr>'Dpt.  Legal'!Área_de_impresión</vt:lpstr>
      <vt:lpstr>'Dpt.  Op. y Mant.'!Área_de_impresión</vt:lpstr>
      <vt:lpstr>'Dpt.  Prod. Trat. A.P.'!Área_de_impresión</vt:lpstr>
      <vt:lpstr>'Dpt. Aguas Residuales'!Área_de_impresión</vt:lpstr>
      <vt:lpstr>'EST.  ORGÁNICA'!Área_de_impresión</vt:lpstr>
      <vt:lpstr>INDICE!Área_de_impresión</vt:lpstr>
      <vt:lpstr>OAI!Área_de_impresión</vt:lpstr>
      <vt:lpstr>TIC!Área_de_impresión</vt:lpstr>
      <vt:lpstr>'Dirc. Comercial'!Títulos_a_imprimir</vt:lpstr>
      <vt:lpstr>'Dirc. DAF'!Títulos_a_imprimir</vt:lpstr>
      <vt:lpstr>'Dirc. Recursos Humanos '!Títulos_a_imprimir</vt:lpstr>
      <vt:lpstr>'Dpt.  Ingenieria'!Títulos_a_imprimir</vt:lpstr>
      <vt:lpstr>'Dpt.  Legal'!Títulos_a_imprimir</vt:lpstr>
      <vt:lpstr>'Dpt.  Op. y Mant.'!Títulos_a_imprimir</vt:lpstr>
      <vt:lpstr>'Dpt.  Prod. Trat. A.P.'!Títulos_a_imprimir</vt:lpstr>
      <vt:lpstr>'Dpt. Aguas Residuales'!Títulos_a_imprimir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SANTOS</dc:creator>
  <cp:lastModifiedBy>LENOVO</cp:lastModifiedBy>
  <cp:lastPrinted>2026-02-20T15:53:24Z</cp:lastPrinted>
  <dcterms:created xsi:type="dcterms:W3CDTF">2025-08-07T12:27:59Z</dcterms:created>
  <dcterms:modified xsi:type="dcterms:W3CDTF">2026-02-20T18:29:13Z</dcterms:modified>
</cp:coreProperties>
</file>