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B31" i="1"/>
  <c r="E30" i="1"/>
  <c r="F30" i="1" s="1"/>
  <c r="E29" i="1"/>
  <c r="F29" i="1" s="1"/>
  <c r="F28" i="1"/>
  <c r="F27" i="1"/>
  <c r="F26" i="1"/>
  <c r="E25" i="1"/>
  <c r="F25" i="1" s="1"/>
  <c r="D21" i="1"/>
  <c r="C21" i="1"/>
  <c r="B21" i="1"/>
  <c r="E20" i="1"/>
  <c r="F20" i="1" s="1"/>
  <c r="E19" i="1"/>
  <c r="F18" i="1"/>
  <c r="F17" i="1"/>
  <c r="A9" i="1"/>
  <c r="A7" i="1"/>
  <c r="E21" i="1" l="1"/>
  <c r="F31" i="1"/>
  <c r="F33" i="1" s="1"/>
  <c r="F34" i="1"/>
  <c r="F19" i="1"/>
  <c r="F21" i="1" s="1"/>
  <c r="E31" i="1"/>
</calcChain>
</file>

<file path=xl/sharedStrings.xml><?xml version="1.0" encoding="utf-8"?>
<sst xmlns="http://schemas.openxmlformats.org/spreadsheetml/2006/main" count="33" uniqueCount="23">
  <si>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</si>
  <si>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</si>
  <si>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</si>
  <si>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</si>
  <si>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</si>
  <si>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</si>
  <si>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</si>
  <si>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2023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</si>
  <si>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</si>
  <si>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</si>
  <si>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</si>
  <si>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</si>
  <si>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</si>
  <si>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30 de junio de 2024</t>
  </si>
  <si>
    <t>Saldo al 31 de diciembre de 2024</t>
  </si>
  <si>
    <t>Efecto del gasto de depreciación de los activos revaluados</t>
  </si>
  <si>
    <t>Saldo al 30 de junio de 2025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</si>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</sst>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6%202025%20primer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junio de 2025  y  2024</v>
          </cell>
        </row>
      </sheetData>
      <sheetData sheetId="6"/>
      <sheetData sheetId="7"/>
      <sheetData sheetId="8"/>
      <sheetData sheetId="9"/>
      <sheetData sheetId="10">
        <row r="461">
          <cell r="C461">
            <v>277803499.63999999</v>
          </cell>
        </row>
        <row r="462">
          <cell r="C462">
            <v>1485895.3399999999</v>
          </cell>
          <cell r="D462">
            <v>0</v>
          </cell>
        </row>
        <row r="463">
          <cell r="C463">
            <v>11594969.480000019</v>
          </cell>
          <cell r="D463">
            <v>9627441.4799999893</v>
          </cell>
        </row>
      </sheetData>
      <sheetData sheetId="11"/>
      <sheetData sheetId="12">
        <row r="60">
          <cell r="B60">
            <v>1099677419.0599999</v>
          </cell>
        </row>
      </sheetData>
      <sheetData sheetId="13">
        <row r="60">
          <cell r="B60">
            <v>1099677419.0599999</v>
          </cell>
        </row>
      </sheetData>
      <sheetData sheetId="14"/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topLeftCell="A4" workbookViewId="0">
      <selection activeCell="A43" sqref="A43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33" t="str">
        <f>+[1]BALANZA!B1</f>
        <v>CORPORACION DEL ACUEDUCTO Y ALCANTARILLADO DE MOCA</v>
      </c>
      <c r="B7" s="33"/>
      <c r="C7" s="33"/>
      <c r="D7" s="33"/>
      <c r="E7" s="33"/>
      <c r="F7" s="33"/>
    </row>
    <row r="8" spans="1:8" x14ac:dyDescent="0.25">
      <c r="A8" s="34" t="s">
        <v>0</v>
      </c>
      <c r="B8" s="34"/>
      <c r="C8" s="34"/>
      <c r="D8" s="34"/>
      <c r="E8" s="34"/>
      <c r="F8" s="34"/>
    </row>
    <row r="9" spans="1:8" x14ac:dyDescent="0.25">
      <c r="A9" s="34" t="str">
        <f>+[1]BALANZA!B2</f>
        <v>Del Ejercicio terminado el  30 de junio de 2025  y  2024</v>
      </c>
      <c r="B9" s="34"/>
      <c r="C9" s="34"/>
      <c r="D9" s="34"/>
      <c r="E9" s="34"/>
      <c r="F9" s="34"/>
    </row>
    <row r="10" spans="1:8" x14ac:dyDescent="0.25">
      <c r="A10" s="34" t="s">
        <v>1</v>
      </c>
      <c r="B10" s="34"/>
      <c r="C10" s="34"/>
      <c r="D10" s="34"/>
      <c r="E10" s="34"/>
      <c r="F10" s="34"/>
    </row>
    <row r="11" spans="1:8" ht="15.75" x14ac:dyDescent="0.25">
      <c r="A11" s="2"/>
      <c r="B11" s="2"/>
      <c r="C11" s="3"/>
      <c r="D11" s="4"/>
      <c r="E11" s="2"/>
    </row>
    <row r="12" spans="1:8" ht="15.75" x14ac:dyDescent="0.25">
      <c r="A12" s="2"/>
      <c r="B12" s="4"/>
      <c r="C12" s="3"/>
      <c r="D12" s="4"/>
      <c r="E12" s="4"/>
      <c r="F12" s="5"/>
    </row>
    <row r="13" spans="1:8" ht="47.25" x14ac:dyDescent="0.25">
      <c r="A13" s="2"/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</row>
    <row r="14" spans="1:8" ht="15.75" x14ac:dyDescent="0.25">
      <c r="A14" s="2"/>
      <c r="B14" s="6"/>
      <c r="C14" s="3"/>
      <c r="E14" s="6"/>
      <c r="F14" s="6"/>
    </row>
    <row r="15" spans="1:8" x14ac:dyDescent="0.25">
      <c r="A15" s="7"/>
      <c r="B15" s="7"/>
      <c r="C15" s="7"/>
      <c r="D15" s="7"/>
      <c r="E15" s="7"/>
      <c r="F15" s="7"/>
    </row>
    <row r="16" spans="1:8" ht="15.75" x14ac:dyDescent="0.25">
      <c r="A16" s="8" t="s">
        <v>7</v>
      </c>
      <c r="B16" s="9">
        <v>808793054.60000002</v>
      </c>
      <c r="C16" s="9"/>
      <c r="D16" s="9"/>
      <c r="E16" s="9">
        <v>236147019.98000008</v>
      </c>
      <c r="F16" s="9">
        <v>1044940074.5800002</v>
      </c>
      <c r="G16" s="10"/>
      <c r="H16" s="11">
        <v>1133188732.25</v>
      </c>
    </row>
    <row r="17" spans="1:8" ht="15.75" hidden="1" x14ac:dyDescent="0.25">
      <c r="A17" s="12" t="s">
        <v>8</v>
      </c>
      <c r="B17" s="13"/>
      <c r="C17" s="9">
        <v>0</v>
      </c>
      <c r="D17" s="14"/>
      <c r="E17" s="15"/>
      <c r="F17" s="9">
        <f>SUM(B17:E17)</f>
        <v>0</v>
      </c>
      <c r="H17">
        <v>0</v>
      </c>
    </row>
    <row r="18" spans="1:8" ht="15.75" hidden="1" x14ac:dyDescent="0.25">
      <c r="A18" s="12" t="s">
        <v>9</v>
      </c>
      <c r="B18" s="13"/>
      <c r="C18" s="13"/>
      <c r="D18" s="14"/>
      <c r="E18" s="9"/>
      <c r="F18" s="9">
        <f>SUM(B18:E18)</f>
        <v>0</v>
      </c>
      <c r="H18">
        <v>0</v>
      </c>
    </row>
    <row r="19" spans="1:8" ht="15.75" customHeight="1" x14ac:dyDescent="0.25">
      <c r="A19" s="16" t="s">
        <v>10</v>
      </c>
      <c r="B19" s="13"/>
      <c r="C19" s="13"/>
      <c r="D19" s="15"/>
      <c r="E19" s="9">
        <f>+'[1]Notas NF'!D462</f>
        <v>0</v>
      </c>
      <c r="F19" s="9">
        <f>SUM(B19:E19)</f>
        <v>0</v>
      </c>
      <c r="H19">
        <v>0</v>
      </c>
    </row>
    <row r="20" spans="1:8" ht="15.75" x14ac:dyDescent="0.25">
      <c r="A20" s="16" t="s">
        <v>11</v>
      </c>
      <c r="B20" s="9" t="s">
        <v>12</v>
      </c>
      <c r="C20" s="9" t="s">
        <v>12</v>
      </c>
      <c r="D20" s="9" t="s">
        <v>12</v>
      </c>
      <c r="E20" s="9">
        <f>+'[1]Notas NF'!D463</f>
        <v>9627441.4799999893</v>
      </c>
      <c r="F20" s="9">
        <f>SUM(B20:E20)</f>
        <v>9627441.4799999893</v>
      </c>
      <c r="G20" s="10"/>
      <c r="H20" s="10">
        <v>149428.04999999999</v>
      </c>
    </row>
    <row r="21" spans="1:8" ht="15.75" x14ac:dyDescent="0.25">
      <c r="A21" s="17" t="s">
        <v>13</v>
      </c>
      <c r="B21" s="18">
        <f>SUM(B16:B20)</f>
        <v>808793054.60000002</v>
      </c>
      <c r="C21" s="18">
        <f>SUM(C16:C20)</f>
        <v>0</v>
      </c>
      <c r="D21" s="18">
        <f>SUM(D16:D20)</f>
        <v>0</v>
      </c>
      <c r="E21" s="18">
        <f>SUM(E16:E20)</f>
        <v>245774461.46000007</v>
      </c>
      <c r="F21" s="18">
        <f>SUM(F16:F20)</f>
        <v>1054567516.0600002</v>
      </c>
      <c r="G21" s="10"/>
      <c r="H21" s="10">
        <v>-88398085.719999969</v>
      </c>
    </row>
    <row r="22" spans="1:8" ht="15.75" x14ac:dyDescent="0.25">
      <c r="A22" s="19"/>
      <c r="B22" s="18"/>
      <c r="C22" s="18"/>
      <c r="D22" s="18"/>
      <c r="E22" s="18"/>
      <c r="F22" s="18"/>
      <c r="G22" s="10"/>
      <c r="H22" s="10">
        <v>1044940074.5799999</v>
      </c>
    </row>
    <row r="23" spans="1:8" ht="15.75" x14ac:dyDescent="0.25">
      <c r="A23" s="19"/>
      <c r="B23" s="18"/>
      <c r="C23" s="18"/>
      <c r="D23" s="18"/>
      <c r="E23" s="18"/>
      <c r="F23" s="18"/>
      <c r="H23" s="10"/>
    </row>
    <row r="24" spans="1:8" ht="15.75" x14ac:dyDescent="0.25">
      <c r="A24" s="20"/>
      <c r="B24" s="18"/>
      <c r="C24" s="18"/>
      <c r="D24" s="18"/>
      <c r="E24" s="18"/>
      <c r="F24" s="18"/>
      <c r="H24" s="10"/>
    </row>
    <row r="25" spans="1:8" ht="15.75" x14ac:dyDescent="0.25">
      <c r="A25" s="21" t="s">
        <v>14</v>
      </c>
      <c r="B25" s="22">
        <v>808793054.60000002</v>
      </c>
      <c r="C25" s="22">
        <v>0</v>
      </c>
      <c r="D25" s="22">
        <v>0</v>
      </c>
      <c r="E25" s="22">
        <f>+'[1]Notas NF'!C461</f>
        <v>277803499.63999999</v>
      </c>
      <c r="F25" s="18">
        <f t="shared" ref="F25:F30" si="0">SUM(B25:E25)</f>
        <v>1086596554.24</v>
      </c>
      <c r="G25" s="10"/>
      <c r="H25" s="10"/>
    </row>
    <row r="26" spans="1:8" ht="16.5" hidden="1" customHeight="1" x14ac:dyDescent="0.25">
      <c r="A26" s="16" t="s">
        <v>8</v>
      </c>
      <c r="B26" s="9"/>
      <c r="C26" s="9">
        <v>0</v>
      </c>
      <c r="D26" s="9"/>
      <c r="E26" s="9"/>
      <c r="F26" s="9">
        <f t="shared" si="0"/>
        <v>0</v>
      </c>
    </row>
    <row r="27" spans="1:8" ht="16.5" hidden="1" customHeight="1" x14ac:dyDescent="0.25">
      <c r="A27" s="16" t="s">
        <v>9</v>
      </c>
      <c r="B27" s="9"/>
      <c r="C27" s="9"/>
      <c r="D27" s="9">
        <v>0</v>
      </c>
      <c r="E27" s="9"/>
      <c r="F27" s="9">
        <f t="shared" si="0"/>
        <v>0</v>
      </c>
    </row>
    <row r="28" spans="1:8" ht="17.25" hidden="1" customHeight="1" x14ac:dyDescent="0.25">
      <c r="A28" s="16" t="s">
        <v>15</v>
      </c>
      <c r="B28" s="9"/>
      <c r="C28" s="9"/>
      <c r="D28" s="9">
        <v>0</v>
      </c>
      <c r="E28" s="9">
        <v>0</v>
      </c>
      <c r="F28" s="9">
        <f t="shared" si="0"/>
        <v>0</v>
      </c>
    </row>
    <row r="29" spans="1:8" ht="15.75" x14ac:dyDescent="0.25">
      <c r="A29" s="16" t="s">
        <v>10</v>
      </c>
      <c r="B29" s="9"/>
      <c r="C29" s="9"/>
      <c r="D29" s="9"/>
      <c r="E29" s="9">
        <f>+'[1]Notas NF'!C462</f>
        <v>1485895.3399999999</v>
      </c>
      <c r="F29" s="9">
        <f t="shared" si="0"/>
        <v>1485895.3399999999</v>
      </c>
    </row>
    <row r="30" spans="1:8" ht="15.75" x14ac:dyDescent="0.25">
      <c r="A30" s="16" t="s">
        <v>11</v>
      </c>
      <c r="B30" s="9" t="s">
        <v>12</v>
      </c>
      <c r="C30" s="9" t="s">
        <v>12</v>
      </c>
      <c r="D30" s="9" t="s">
        <v>12</v>
      </c>
      <c r="E30" s="9">
        <f>+'[1]Notas NF'!C463</f>
        <v>11594969.480000019</v>
      </c>
      <c r="F30" s="9">
        <f t="shared" si="0"/>
        <v>11594969.480000019</v>
      </c>
    </row>
    <row r="31" spans="1:8" ht="15.75" x14ac:dyDescent="0.25">
      <c r="A31" s="20" t="s">
        <v>16</v>
      </c>
      <c r="B31" s="18">
        <f>SUM(B25:B30)</f>
        <v>808793054.60000002</v>
      </c>
      <c r="C31" s="18">
        <f>SUM(C25:C30)</f>
        <v>0</v>
      </c>
      <c r="D31" s="18">
        <f>SUM(D25:D30)</f>
        <v>0</v>
      </c>
      <c r="E31" s="18">
        <f>SUM(E25:E30)</f>
        <v>290884364.45999998</v>
      </c>
      <c r="F31" s="18">
        <f>SUM(F25:F30)</f>
        <v>1099677419.0599999</v>
      </c>
      <c r="G31" s="10"/>
    </row>
    <row r="32" spans="1:8" x14ac:dyDescent="0.25">
      <c r="A32" s="23"/>
      <c r="B32" s="24"/>
      <c r="C32" s="24"/>
      <c r="D32" s="24"/>
      <c r="E32" s="24"/>
      <c r="F32" s="24"/>
    </row>
    <row r="33" spans="1:6" hidden="1" x14ac:dyDescent="0.25">
      <c r="A33" s="25" t="s">
        <v>17</v>
      </c>
      <c r="F33" s="10">
        <f>+F31-'[1]ES F '!B60</f>
        <v>0</v>
      </c>
    </row>
    <row r="34" spans="1:6" ht="16.5" customHeight="1" x14ac:dyDescent="0.25">
      <c r="A34" t="s">
        <v>17</v>
      </c>
      <c r="F34" s="26">
        <f>+F31-'[1]ESF  (2)'!B60</f>
        <v>0</v>
      </c>
    </row>
    <row r="35" spans="1:6" x14ac:dyDescent="0.25">
      <c r="A35" t="s">
        <v>18</v>
      </c>
      <c r="F35" s="27"/>
    </row>
    <row r="36" spans="1:6" x14ac:dyDescent="0.25">
      <c r="F36" s="27"/>
    </row>
    <row r="38" spans="1:6" x14ac:dyDescent="0.25">
      <c r="A38" s="28" t="s">
        <v>19</v>
      </c>
      <c r="B38" s="29"/>
      <c r="C38" s="29"/>
      <c r="D38" s="29"/>
      <c r="E38" s="28" t="str">
        <f>+[1]EFE2!B68</f>
        <v>Licda. María Patricia Almonte</v>
      </c>
      <c r="F38" s="29"/>
    </row>
    <row r="39" spans="1:6" x14ac:dyDescent="0.25">
      <c r="A39" s="30" t="s">
        <v>20</v>
      </c>
      <c r="B39" s="31"/>
      <c r="C39" s="31"/>
      <c r="D39" s="31"/>
      <c r="E39" s="30" t="str">
        <f>+[1]EFE2!B69</f>
        <v>Directora Administrativa-Financiera</v>
      </c>
      <c r="F39" s="31"/>
    </row>
    <row r="42" spans="1:6" x14ac:dyDescent="0.25">
      <c r="A42" s="35"/>
      <c r="B42" s="35"/>
      <c r="C42" s="35"/>
      <c r="D42" s="35"/>
      <c r="E42" s="35"/>
      <c r="F42" s="35"/>
    </row>
    <row r="44" spans="1:6" x14ac:dyDescent="0.25">
      <c r="A44" s="36" t="s">
        <v>21</v>
      </c>
      <c r="B44" s="36"/>
      <c r="C44" s="36"/>
      <c r="D44" s="36"/>
      <c r="E44" s="36"/>
      <c r="F44" s="36"/>
    </row>
    <row r="45" spans="1:6" x14ac:dyDescent="0.25">
      <c r="A45" s="32" t="s">
        <v>22</v>
      </c>
      <c r="B45" s="32"/>
      <c r="C45" s="32"/>
      <c r="D45" s="32"/>
      <c r="E45" s="32"/>
      <c r="F45" s="32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2025-07-15T14:35:26Z</dcterms:created>
  <dcterms:modified xsi:type="dcterms:W3CDTF">2025-07-15T15:01:01Z</dcterms:modified>
</cp:coreProperties>
</file>