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B24" i="1" s="1"/>
  <c r="G19" i="1"/>
  <c r="C19" i="1"/>
  <c r="B19" i="1"/>
  <c r="C18" i="1"/>
  <c r="G18" i="1" s="1"/>
  <c r="B18" i="1"/>
  <c r="C17" i="1"/>
  <c r="C24" i="1" s="1"/>
  <c r="G24" i="1" s="1"/>
  <c r="B17" i="1"/>
  <c r="G16" i="1"/>
  <c r="G15" i="1"/>
  <c r="G13" i="1"/>
  <c r="G12" i="1"/>
  <c r="C12" i="1"/>
  <c r="B12" i="1"/>
  <c r="C11" i="1"/>
  <c r="G11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I17" i="1"/>
  <c r="C14" i="1"/>
  <c r="G17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<sst xmlns="http://schemas.openxmlformats.org/spreadsheetml/2006/main" count="27" uniqueCount="27">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</sst>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Septiembre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164209.76</v>
          </cell>
        </row>
        <row r="49">
          <cell r="C49">
            <v>10370138.710000001</v>
          </cell>
        </row>
        <row r="50">
          <cell r="C50">
            <v>2069783.43</v>
          </cell>
        </row>
        <row r="51">
          <cell r="C51">
            <v>40715203.25</v>
          </cell>
        </row>
        <row r="52">
          <cell r="C52">
            <v>104280</v>
          </cell>
        </row>
        <row r="53">
          <cell r="C53">
            <v>29614207.300000001</v>
          </cell>
        </row>
        <row r="54">
          <cell r="C54">
            <v>56304.6</v>
          </cell>
        </row>
        <row r="55">
          <cell r="C55">
            <v>71945.25</v>
          </cell>
        </row>
        <row r="56">
          <cell r="C56">
            <v>808793054.60000002</v>
          </cell>
        </row>
        <row r="57">
          <cell r="C57">
            <v>237632915.31999999</v>
          </cell>
        </row>
        <row r="58">
          <cell r="C58">
            <v>41656479.659999996</v>
          </cell>
        </row>
        <row r="59">
          <cell r="C59">
            <v>138373686.31</v>
          </cell>
        </row>
        <row r="60">
          <cell r="C60">
            <v>35938503</v>
          </cell>
        </row>
        <row r="61">
          <cell r="C61">
            <v>75352500</v>
          </cell>
        </row>
        <row r="62">
          <cell r="C62">
            <v>41657868</v>
          </cell>
        </row>
        <row r="63">
          <cell r="C63">
            <v>108674836</v>
          </cell>
        </row>
        <row r="64">
          <cell r="C64">
            <v>50000</v>
          </cell>
        </row>
        <row r="65">
          <cell r="C65">
            <v>9068.99</v>
          </cell>
        </row>
        <row r="66">
          <cell r="C66">
            <v>68700.070000000007</v>
          </cell>
        </row>
        <row r="67">
          <cell r="C67">
            <v>4725939.21</v>
          </cell>
        </row>
        <row r="68">
          <cell r="C68">
            <v>909280</v>
          </cell>
        </row>
        <row r="69">
          <cell r="C69">
            <v>4163667</v>
          </cell>
        </row>
        <row r="70">
          <cell r="C70">
            <v>1720000</v>
          </cell>
        </row>
        <row r="71">
          <cell r="C71">
            <v>8250</v>
          </cell>
        </row>
        <row r="72">
          <cell r="C72">
            <v>115428.58</v>
          </cell>
        </row>
        <row r="73">
          <cell r="C73">
            <v>7707815.9299999997</v>
          </cell>
        </row>
        <row r="74">
          <cell r="C74">
            <v>7720055.4299999997</v>
          </cell>
        </row>
        <row r="75">
          <cell r="C75">
            <v>1292198.45</v>
          </cell>
        </row>
        <row r="76">
          <cell r="C76">
            <v>554389</v>
          </cell>
        </row>
        <row r="77">
          <cell r="C77">
            <v>1332739.29</v>
          </cell>
        </row>
        <row r="78">
          <cell r="C78">
            <v>694799.5</v>
          </cell>
        </row>
        <row r="79">
          <cell r="C79">
            <v>249252.14</v>
          </cell>
        </row>
        <row r="80">
          <cell r="C80">
            <v>55346438.789999999</v>
          </cell>
        </row>
        <row r="81">
          <cell r="C81">
            <v>762642.55</v>
          </cell>
        </row>
        <row r="82">
          <cell r="C82">
            <v>619950</v>
          </cell>
        </row>
        <row r="83">
          <cell r="C83">
            <v>2194695.46</v>
          </cell>
        </row>
        <row r="84">
          <cell r="C84">
            <v>111150</v>
          </cell>
        </row>
      </sheetData>
      <sheetData sheetId="8"/>
      <sheetData sheetId="9"/>
      <sheetData sheetId="10"/>
      <sheetData sheetId="11"/>
      <sheetData sheetId="12">
        <row r="372">
          <cell r="D372">
            <v>-160568.42000000001</v>
          </cell>
        </row>
        <row r="479">
          <cell r="C479">
            <v>138373686.31</v>
          </cell>
          <cell r="D479">
            <v>180976832.23999998</v>
          </cell>
        </row>
        <row r="496">
          <cell r="C496">
            <v>152948871</v>
          </cell>
          <cell r="D496">
            <v>229174633.03999999</v>
          </cell>
        </row>
        <row r="544">
          <cell r="C544">
            <v>138690695.34999999</v>
          </cell>
          <cell r="D544">
            <v>194460954.92999998</v>
          </cell>
        </row>
        <row r="559">
          <cell r="C559">
            <v>30000</v>
          </cell>
          <cell r="D559">
            <v>0</v>
          </cell>
        </row>
        <row r="576">
          <cell r="C576">
            <v>20702794.079999998</v>
          </cell>
          <cell r="D576">
            <v>26153747.859999999</v>
          </cell>
        </row>
        <row r="589">
          <cell r="C589">
            <v>23402629.669999983</v>
          </cell>
        </row>
        <row r="611">
          <cell r="C611">
            <v>72451436.399999991</v>
          </cell>
          <cell r="D611">
            <v>89820611.929999992</v>
          </cell>
        </row>
        <row r="624">
          <cell r="C624">
            <v>524512.51</v>
          </cell>
          <cell r="D624">
            <v>755694.55</v>
          </cell>
        </row>
      </sheetData>
      <sheetData sheetId="13">
        <row r="14">
          <cell r="K14">
            <v>57143407.930000007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sqref="A1:XFD104857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30 de Septiembre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NF'!C479</f>
        <v>138373686.31</v>
      </c>
      <c r="C11" s="8">
        <f>+'[1]Notas NF'!D479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NF'!C496</f>
        <v>152948871</v>
      </c>
      <c r="C12" s="8">
        <f>+'[1]Notas NF'!D496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291322557.31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NF'!C544</f>
        <v>138690695.34999999</v>
      </c>
      <c r="C17" s="8">
        <f>+'[1]Notas NF'!D544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NF'!C559</f>
        <v>30000</v>
      </c>
      <c r="C18" s="8">
        <f>+'[1]Notas NF'!D559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NF'!C576</f>
        <v>20702794.079999998</v>
      </c>
      <c r="C19" s="8">
        <f>+'[1]Notas NF'!D576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>
      <c r="A20" s="7" t="s">
        <v>12</v>
      </c>
      <c r="B20" s="8">
        <f>'[1]Notas NF'!C589</f>
        <v>23402629.669999983</v>
      </c>
      <c r="C20" s="8">
        <f>+[1]nota13!K14-'[1]Notas NF'!D372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NF'!C611</f>
        <v>72451436.399999991</v>
      </c>
      <c r="C22" s="8">
        <f>+'[1]Notas NF'!D611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NF'!C624</f>
        <v>524512.51</v>
      </c>
      <c r="C23" s="9">
        <f>+'[1]Notas NF'!D624</f>
        <v>755694.55</v>
      </c>
      <c r="E23" s="2">
        <f>+B24</f>
        <v>255802068.00999999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255802068.00999999</v>
      </c>
      <c r="C24" s="14">
        <f>SUM(C17:C23)</f>
        <v>368494985.62</v>
      </c>
      <c r="E24" s="2">
        <f>SUM([1]BALANZA!C48:C84)</f>
        <v>1661602375.5800002</v>
      </c>
      <c r="F24" s="2">
        <v>253146483.86000001</v>
      </c>
      <c r="G24" s="2">
        <f t="shared" si="0"/>
        <v>115348501.75999999</v>
      </c>
      <c r="I24" s="2">
        <f>+B24-C24</f>
        <v>-112692917.61000001</v>
      </c>
      <c r="N24" s="2"/>
    </row>
    <row r="25" spans="1:14">
      <c r="A25" s="11"/>
      <c r="B25" s="12"/>
      <c r="C25" s="12"/>
      <c r="E25" s="2">
        <f>+E23-E24</f>
        <v>-1405800307.5700002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35520489.300000012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35520489.300000012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35520489.300000012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2025-10-13T12:29:12Z</dcterms:created>
  <dcterms:modified xsi:type="dcterms:W3CDTF">2025-10-13T12:29:42Z</dcterms:modified>
</cp:coreProperties>
</file>